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elec\BECF\"/>
    </mc:Choice>
  </mc:AlternateContent>
  <bookViews>
    <workbookView xWindow="0" yWindow="0" windowWidth="28800" windowHeight="13040"/>
  </bookViews>
  <sheets>
    <sheet name="About" sheetId="1" r:id="rId1"/>
    <sheet name="Table 4.8.A" sheetId="3" r:id="rId2"/>
    <sheet name="Table 4.8.B" sheetId="2" r:id="rId3"/>
    <sheet name="PL" sheetId="5" r:id="rId4"/>
    <sheet name="PL_EU Commission" sheetId="6" r:id="rId5"/>
    <sheet name="DE_EU Commission" sheetId="7" r:id="rId6"/>
    <sheet name="BECF" sheetId="4" r:id="rId7"/>
  </sheets>
  <calcPr calcId="162913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3" i="4"/>
  <c r="D5" i="4"/>
  <c r="D6" i="4"/>
  <c r="D7" i="4"/>
  <c r="D8" i="4"/>
  <c r="D9" i="4"/>
  <c r="D10" i="4"/>
  <c r="D11" i="4"/>
  <c r="D12" i="4"/>
  <c r="D2" i="4"/>
  <c r="B8" i="4"/>
  <c r="B7" i="4"/>
  <c r="B6" i="4"/>
  <c r="B5" i="4"/>
  <c r="B11" i="4"/>
  <c r="B9" i="4"/>
  <c r="B3" i="4"/>
  <c r="B2" i="4"/>
  <c r="B12" i="4" l="1"/>
  <c r="B10" i="4"/>
  <c r="B4" i="4"/>
</calcChain>
</file>

<file path=xl/sharedStrings.xml><?xml version="1.0" encoding="utf-8"?>
<sst xmlns="http://schemas.openxmlformats.org/spreadsheetml/2006/main" count="2013" uniqueCount="567">
  <si>
    <t>Source:</t>
  </si>
  <si>
    <t>Energy Information Administration</t>
  </si>
  <si>
    <t>Electric Power Annual 2014</t>
  </si>
  <si>
    <t>http://www.eia.gov/electricity/annual/</t>
  </si>
  <si>
    <t>Tables 4.8.A and 4.8.B</t>
  </si>
  <si>
    <t>Table 4.8.A. Capacity Factors for Utility Scale Generators Primarily Using Fossil Fuels, January 2013-December 2014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</si>
  <si>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</si>
  <si>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</si>
  <si>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</si>
  <si>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</si>
  <si>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</si>
  <si>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</si>
  <si>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</si>
  <si>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</si>
  <si>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</si>
  <si>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</si>
  <si>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</si>
  <si>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</si>
  <si>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Year 2013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</si>
  <si>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</si>
  <si>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</si>
  <si>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</si>
  <si>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</si>
  <si>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</si>
  <si>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</si>
  <si>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</si>
  <si>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</si>
  <si>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</si>
  <si>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</si>
  <si>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</si>
  <si>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</si>
  <si>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2014</t>
  </si>
  <si>
    <t xml:space="preserve">Values are final.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</si>
  <si>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4.8.B. Capacity Factors for Utility Scale Generators Not Primarily Using Fossil Fuels, January 2013-December 2014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</si>
  <si>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</si>
  <si>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</si>
  <si>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</si>
  <si>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</si>
  <si>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</si>
  <si>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</si>
  <si>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</si>
  <si>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</si>
  <si>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</si>
  <si>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</si>
  <si>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</si>
  <si>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</si>
  <si>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</si>
  <si>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</si>
  <si>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</si>
  <si>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</si>
  <si>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</si>
  <si>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</si>
  <si>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</si>
  <si>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</si>
  <si>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</si>
  <si>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preexisting</t>
  </si>
  <si>
    <t>preexisting nonretiring (not used in U.S. dataset)</t>
  </si>
  <si>
    <t>newly built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</si>
  <si>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</si>
  <si>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</si>
  <si>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</si>
  <si>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</si>
  <si>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</si>
  <si>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</si>
  <si>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</si>
  <si>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</si>
  <si>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wind, solar PV, and solar thermal we take an average of Lazard's projected capacity factors for new units.</t>
  </si>
  <si>
    <t>BAU Expected Capacity Factors</t>
  </si>
  <si>
    <t>Produkcja energii elektrycznej wg technologii, TWh</t>
  </si>
  <si>
    <t>węgiel brunatny - elektrownie istniejące</t>
  </si>
  <si>
    <t xml:space="preserve">lignite </t>
  </si>
  <si>
    <t>węgiel brunatny - elektrownie nowe</t>
  </si>
  <si>
    <t>lignite new</t>
  </si>
  <si>
    <t>węgiel kamienny - elektrownie istniejące</t>
  </si>
  <si>
    <t>hard coal - electricity</t>
  </si>
  <si>
    <t>węgiel kamienny - elektrownie nowe</t>
  </si>
  <si>
    <t>hard coal new - electricity</t>
  </si>
  <si>
    <t>węgiel kamienny - elektrociepłownie istniejące</t>
  </si>
  <si>
    <t>hard coal - CHP</t>
  </si>
  <si>
    <t>węgiel kamienny - elektrociepłownie nowe</t>
  </si>
  <si>
    <t>hard coal new - CHP</t>
  </si>
  <si>
    <t>gaz - elektrownie</t>
  </si>
  <si>
    <t>natural gas</t>
  </si>
  <si>
    <t>gaz - elektrociepłownie</t>
  </si>
  <si>
    <t>natural gas - CHP</t>
  </si>
  <si>
    <t>elektrownie jądrowe</t>
  </si>
  <si>
    <t>elektrownie wiatrowe na lądzie</t>
  </si>
  <si>
    <t>wind on shore</t>
  </si>
  <si>
    <t>fotowoltaika rozproszona</t>
  </si>
  <si>
    <t>PV - distracted (?)</t>
  </si>
  <si>
    <t>duże elektrownie wodne</t>
  </si>
  <si>
    <t>hydro "big"</t>
  </si>
  <si>
    <t>małe elektrownie wodne</t>
  </si>
  <si>
    <t>hydro "small"</t>
  </si>
  <si>
    <t>biomasa - elektrownie</t>
  </si>
  <si>
    <t>biogaz - elektrownie</t>
  </si>
  <si>
    <t>biogas</t>
  </si>
  <si>
    <t>inne</t>
  </si>
  <si>
    <t>other</t>
  </si>
  <si>
    <t>Moce zainstalowane wg technologii produkcji energii elektrycznej, GWe</t>
  </si>
  <si>
    <t>Type</t>
  </si>
  <si>
    <t>Model type</t>
  </si>
  <si>
    <t>Coal prexisting retiring</t>
  </si>
  <si>
    <t>coal newly built</t>
  </si>
  <si>
    <t>solar pv</t>
  </si>
  <si>
    <t>Sum of 2015</t>
  </si>
  <si>
    <t>Row Labels</t>
  </si>
  <si>
    <t>generation</t>
  </si>
  <si>
    <t>output</t>
  </si>
  <si>
    <t>capacity</t>
  </si>
  <si>
    <t>Unit Type</t>
  </si>
  <si>
    <t>Column Labels</t>
  </si>
  <si>
    <t>back to main menu</t>
  </si>
  <si>
    <t>Energy Statistics for:</t>
  </si>
  <si>
    <t>Poland</t>
  </si>
  <si>
    <t>Polska</t>
  </si>
  <si>
    <t>PL</t>
  </si>
  <si>
    <t>Mtoe (unless otherwise specified)</t>
  </si>
  <si>
    <t>Energy Balance</t>
  </si>
  <si>
    <t>Production</t>
  </si>
  <si>
    <t>Solid Fuels</t>
  </si>
  <si>
    <t>of which Hard Coal</t>
  </si>
  <si>
    <t>Petroleum and Products</t>
  </si>
  <si>
    <t>of which Crude and NGL</t>
  </si>
  <si>
    <t>Gases</t>
  </si>
  <si>
    <t>of which Natural Gas</t>
  </si>
  <si>
    <t>Renewables</t>
  </si>
  <si>
    <t>Wastes, Non-Renewable</t>
  </si>
  <si>
    <t>Imports</t>
  </si>
  <si>
    <t xml:space="preserve">Petroleum and Products  </t>
  </si>
  <si>
    <t xml:space="preserve">Gases </t>
  </si>
  <si>
    <t>Electricity</t>
  </si>
  <si>
    <t>Heat</t>
  </si>
  <si>
    <t>Waste, Non-Renewable</t>
  </si>
  <si>
    <t>Exports</t>
  </si>
  <si>
    <t>Net Imports</t>
  </si>
  <si>
    <t>Gross Inland Consumption</t>
  </si>
  <si>
    <t>of which Lignite/Brown Coal</t>
  </si>
  <si>
    <t>of which Oil Shale and Oil Sands</t>
  </si>
  <si>
    <t>Hydro</t>
  </si>
  <si>
    <t>Solar</t>
  </si>
  <si>
    <t>Tide, Wave and Ocean</t>
  </si>
  <si>
    <t>Biomass and Renewable Wastes</t>
  </si>
  <si>
    <t>Transformation Input</t>
  </si>
  <si>
    <t>Total, All Products</t>
  </si>
  <si>
    <t>Wastes non-RES</t>
  </si>
  <si>
    <t>Conventional Thermal Power Stations</t>
  </si>
  <si>
    <t>Nuclear Power Stations</t>
  </si>
  <si>
    <t>District Heating Plants</t>
  </si>
  <si>
    <t xml:space="preserve">Solid Fuels </t>
  </si>
  <si>
    <t xml:space="preserve">Renewables </t>
  </si>
  <si>
    <t>Wastes non RES</t>
  </si>
  <si>
    <t>Refineries, Petroleum and sub-products</t>
  </si>
  <si>
    <t>Other Transformation Input Industry</t>
  </si>
  <si>
    <t>Transformation Output</t>
  </si>
  <si>
    <t>Derived Heat</t>
  </si>
  <si>
    <t>Nuclear Power Stations, Electricity</t>
  </si>
  <si>
    <t>District Heating Plants, Heat</t>
  </si>
  <si>
    <t>Other Transformation Output Industry</t>
  </si>
  <si>
    <t>Transformation Losses</t>
  </si>
  <si>
    <t>Energy Branch Consumption</t>
  </si>
  <si>
    <t>Distribution Losses</t>
  </si>
  <si>
    <t>Primary Energy Consumption</t>
  </si>
  <si>
    <t>Available for Final Consumption</t>
  </si>
  <si>
    <t>Final Non-Energy Consumption</t>
  </si>
  <si>
    <t>Final Energy Consumption</t>
  </si>
  <si>
    <t>by Fuel/Product</t>
  </si>
  <si>
    <t xml:space="preserve">Biomass and Renewable Wastes </t>
  </si>
  <si>
    <t>Derived heat</t>
  </si>
  <si>
    <t>by Sector</t>
  </si>
  <si>
    <t>Industry</t>
  </si>
  <si>
    <t>Iron and Steel</t>
  </si>
  <si>
    <t>Non-Ferrous Metals</t>
  </si>
  <si>
    <t>Chemical and Petrochemical</t>
  </si>
  <si>
    <t>Non-Metallic Minerals</t>
  </si>
  <si>
    <t>Mining and Quarrying</t>
  </si>
  <si>
    <t>Food and Tobacco</t>
  </si>
  <si>
    <t>Textile and Leather</t>
  </si>
  <si>
    <t>Paper, Pulp and Print</t>
  </si>
  <si>
    <t>Transport Equipment</t>
  </si>
  <si>
    <t>Machinery</t>
  </si>
  <si>
    <t>Wood and Wood Products</t>
  </si>
  <si>
    <t>Construction</t>
  </si>
  <si>
    <t>Non-Specified (Industry)</t>
  </si>
  <si>
    <t>Transport</t>
  </si>
  <si>
    <t>Rail</t>
  </si>
  <si>
    <t>Road</t>
  </si>
  <si>
    <t>Aviation</t>
  </si>
  <si>
    <t>Domestic Navigation</t>
  </si>
  <si>
    <t>Consumption in Pipeline Transport</t>
  </si>
  <si>
    <t>Transport Non-Specified</t>
  </si>
  <si>
    <t>Households</t>
  </si>
  <si>
    <t>Services</t>
  </si>
  <si>
    <t>Agriculture and Fishing</t>
  </si>
  <si>
    <t>Other</t>
  </si>
  <si>
    <t>Electricity Production</t>
  </si>
  <si>
    <t>Gross Electricity Generation, by Fuel - TWh</t>
  </si>
  <si>
    <t>Gross Electricity Generation, by Type - TWh</t>
  </si>
  <si>
    <t>Main Activity Electricity Only</t>
  </si>
  <si>
    <t>Main Activity CHP Plants</t>
  </si>
  <si>
    <t>Autoproducer Electricity Only</t>
  </si>
  <si>
    <t>Autoproducer CHP Plants</t>
  </si>
  <si>
    <t>Installed Electricity Capacity - MW</t>
  </si>
  <si>
    <t>Combustible Fuels</t>
  </si>
  <si>
    <t>Solar PV</t>
  </si>
  <si>
    <t>Other Sources</t>
  </si>
  <si>
    <t>Solar and wind energy</t>
  </si>
  <si>
    <t>Solar and wind Cumulative Capacity - MW</t>
  </si>
  <si>
    <t>Solar and wind Cumulative Capacity - %</t>
  </si>
  <si>
    <t>Wind Cumulative Installed Capacity - MW</t>
  </si>
  <si>
    <t>Wind Cumulative Installed Capacity - %</t>
  </si>
  <si>
    <t>Wind Cumulative Capacity Growth Rate - %  YoY</t>
  </si>
  <si>
    <t>Annual Installed Wind Capacity - MW</t>
  </si>
  <si>
    <t>Wind Gross Electricity Production - TWh</t>
  </si>
  <si>
    <t>Wind Gross Electricity Penetration Level - %</t>
  </si>
  <si>
    <t>Wind Annual Average Capacity Factor - %</t>
  </si>
  <si>
    <t>Solar Collector's Surface - 1000 m2</t>
  </si>
  <si>
    <t>Solar Total Installed Capacity - MW</t>
  </si>
  <si>
    <t>Solar Gross Electricity Production - TWh</t>
  </si>
  <si>
    <t>Solar Gross Electricity Penetration Level - %</t>
  </si>
  <si>
    <t>Market Indicators</t>
  </si>
  <si>
    <t>Entities bringing gas into the country - Nr</t>
  </si>
  <si>
    <t>11</t>
  </si>
  <si>
    <t>13</t>
  </si>
  <si>
    <t>15</t>
  </si>
  <si>
    <t>16</t>
  </si>
  <si>
    <t>19</t>
  </si>
  <si>
    <t>17</t>
  </si>
  <si>
    <t>22</t>
  </si>
  <si>
    <t>30</t>
  </si>
  <si>
    <t>47</t>
  </si>
  <si>
    <t>Main Entities bringing gas in the country (Deal &gt;5% Total) - Nr</t>
  </si>
  <si>
    <t>1</t>
  </si>
  <si>
    <t>Cumulative Market Share, Main Entities - %</t>
  </si>
  <si>
    <t>96.3</t>
  </si>
  <si>
    <t>95.9</t>
  </si>
  <si>
    <t>96.2</t>
  </si>
  <si>
    <t>96.1</t>
  </si>
  <si>
    <t>96.75</t>
  </si>
  <si>
    <t>96.94</t>
  </si>
  <si>
    <t>94.82</t>
  </si>
  <si>
    <t>92.09</t>
  </si>
  <si>
    <t>88.04</t>
  </si>
  <si>
    <t>Market Share - Largest Production &amp; Import Company - %</t>
  </si>
  <si>
    <t>95.92</t>
  </si>
  <si>
    <t>96.15</t>
  </si>
  <si>
    <t>96.06</t>
  </si>
  <si>
    <t xml:space="preserve">Retailers to Final Consumers -Nr </t>
  </si>
  <si>
    <t>40</t>
  </si>
  <si>
    <t>57</t>
  </si>
  <si>
    <t>66</t>
  </si>
  <si>
    <t>58</t>
  </si>
  <si>
    <t>52</t>
  </si>
  <si>
    <t>55</t>
  </si>
  <si>
    <t>61</t>
  </si>
  <si>
    <t>64</t>
  </si>
  <si>
    <t>78</t>
  </si>
  <si>
    <t>Main Retailers (Sales &gt;5% Total) - Nr</t>
  </si>
  <si>
    <t>7</t>
  </si>
  <si>
    <t>5</t>
  </si>
  <si>
    <t>2</t>
  </si>
  <si>
    <t>Cumulative Market Share, Main Retailers - %</t>
  </si>
  <si>
    <t>94.2</t>
  </si>
  <si>
    <t>87.4</t>
  </si>
  <si>
    <t>93.6</t>
  </si>
  <si>
    <t>92.8</t>
  </si>
  <si>
    <t>93</t>
  </si>
  <si>
    <t>90.73</t>
  </si>
  <si>
    <t>88.91</t>
  </si>
  <si>
    <t>85.52</t>
  </si>
  <si>
    <t>Market Share, Largest Retailer - %</t>
  </si>
  <si>
    <t>57.56</t>
  </si>
  <si>
    <t>93.63</t>
  </si>
  <si>
    <t>93.46</t>
  </si>
  <si>
    <t>64.43</t>
  </si>
  <si>
    <t xml:space="preserve">Producers (Representing 95% Total) - Nr </t>
  </si>
  <si>
    <t>31</t>
  </si>
  <si>
    <t>54</t>
  </si>
  <si>
    <t>70</t>
  </si>
  <si>
    <t>51</t>
  </si>
  <si>
    <t>59</t>
  </si>
  <si>
    <t>68</t>
  </si>
  <si>
    <t>73</t>
  </si>
  <si>
    <t>111</t>
  </si>
  <si>
    <t>103</t>
  </si>
  <si>
    <t>128</t>
  </si>
  <si>
    <t>Main Producers ( &gt;5% Total) - Nr</t>
  </si>
  <si>
    <t>4</t>
  </si>
  <si>
    <t>Cumulative Market Share Generation, Main Entities - %</t>
  </si>
  <si>
    <t>45</t>
  </si>
  <si>
    <t>43.9</t>
  </si>
  <si>
    <t>45.9</t>
  </si>
  <si>
    <t>45.3</t>
  </si>
  <si>
    <t>44.26</t>
  </si>
  <si>
    <t>43.37</t>
  </si>
  <si>
    <t>36.8</t>
  </si>
  <si>
    <t>36.93</t>
  </si>
  <si>
    <t>36.91</t>
  </si>
  <si>
    <t>Cumulative Market Share Capacity, Main Entities - %</t>
  </si>
  <si>
    <t>36.9</t>
  </si>
  <si>
    <t>36.2</t>
  </si>
  <si>
    <t>41.9</t>
  </si>
  <si>
    <t>31.5</t>
  </si>
  <si>
    <t>25.63</t>
  </si>
  <si>
    <t>24.84</t>
  </si>
  <si>
    <t>24.44</t>
  </si>
  <si>
    <t>19.33</t>
  </si>
  <si>
    <t>19.22</t>
  </si>
  <si>
    <t>Market Share Largest Producer - %</t>
  </si>
  <si>
    <t>20.8</t>
  </si>
  <si>
    <t>19.5</t>
  </si>
  <si>
    <t>19.8</t>
  </si>
  <si>
    <t>19.2</t>
  </si>
  <si>
    <t>18.5</t>
  </si>
  <si>
    <t>17.3</t>
  </si>
  <si>
    <t>16.5</t>
  </si>
  <si>
    <t>18.9</t>
  </si>
  <si>
    <t>18.05</t>
  </si>
  <si>
    <t>17.38</t>
  </si>
  <si>
    <t>17.81</t>
  </si>
  <si>
    <t>16.44</t>
  </si>
  <si>
    <t>17.34</t>
  </si>
  <si>
    <t>17.93</t>
  </si>
  <si>
    <t>New Capacity in the Year - MW</t>
  </si>
  <si>
    <t>226</t>
  </si>
  <si>
    <t>720</t>
  </si>
  <si>
    <t>783</t>
  </si>
  <si>
    <t>560.4</t>
  </si>
  <si>
    <t>1620.1</t>
  </si>
  <si>
    <t>1003.3</t>
  </si>
  <si>
    <t>942</t>
  </si>
  <si>
    <t>672.6</t>
  </si>
  <si>
    <t>Retailers to Final Consumers - Nr</t>
  </si>
  <si>
    <t>175</t>
  </si>
  <si>
    <t>202</t>
  </si>
  <si>
    <t>265</t>
  </si>
  <si>
    <t>168</t>
  </si>
  <si>
    <t>158</t>
  </si>
  <si>
    <t>137</t>
  </si>
  <si>
    <t>150</t>
  </si>
  <si>
    <t>146</t>
  </si>
  <si>
    <t>135</t>
  </si>
  <si>
    <t>134</t>
  </si>
  <si>
    <t>145</t>
  </si>
  <si>
    <t>140</t>
  </si>
  <si>
    <t>3</t>
  </si>
  <si>
    <t>6</t>
  </si>
  <si>
    <t>71.9</t>
  </si>
  <si>
    <t>63.5</t>
  </si>
  <si>
    <t>69.4</t>
  </si>
  <si>
    <t>72.6</t>
  </si>
  <si>
    <t>70.32</t>
  </si>
  <si>
    <t>73.69</t>
  </si>
  <si>
    <t>79.88</t>
  </si>
  <si>
    <t>83.39</t>
  </si>
  <si>
    <t>78.93</t>
  </si>
  <si>
    <t>Heat Production (Heat Sold)</t>
  </si>
  <si>
    <t>Gross Heat Generation - PJ (GCV)</t>
  </si>
  <si>
    <t>Cogeneration Heat and Power</t>
  </si>
  <si>
    <t>CHP Electricity Generation - TWh</t>
  </si>
  <si>
    <t>n.a.</t>
  </si>
  <si>
    <t>CHP Electricity Generation - PJ</t>
  </si>
  <si>
    <t>CHP Electrical Capacity - GW</t>
  </si>
  <si>
    <t>CHP in Total Electricity Generation - %</t>
  </si>
  <si>
    <t>CHP Heat Production - PJ</t>
  </si>
  <si>
    <t>CHP Heat Capacity - GW</t>
  </si>
  <si>
    <t>Fuel Input Into CHP-  PJ</t>
  </si>
  <si>
    <t>% share Solid Fuels</t>
  </si>
  <si>
    <t>% share Oil</t>
  </si>
  <si>
    <t>% share Natural Gas</t>
  </si>
  <si>
    <t>% share RES and Waste</t>
  </si>
  <si>
    <t>% share Other Fuels</t>
  </si>
  <si>
    <t>Transport Fuels - ktoe</t>
  </si>
  <si>
    <t>Production Biofuels - ktoe</t>
  </si>
  <si>
    <t>Biogasoline</t>
  </si>
  <si>
    <t>Biodiesel</t>
  </si>
  <si>
    <t>Other Liquid Biofuels</t>
  </si>
  <si>
    <t>Final Consumption Biofuels - ktoe</t>
  </si>
  <si>
    <t>Final Consumption Petroleum Products - ktoe</t>
  </si>
  <si>
    <t>LPG</t>
  </si>
  <si>
    <t>Motor Gasoline</t>
  </si>
  <si>
    <t>Gas/Diesel Oil</t>
  </si>
  <si>
    <t>Final Consumption Gas Products - ktoe</t>
  </si>
  <si>
    <t>Biofuels Production Capacity - kton</t>
  </si>
  <si>
    <t>Share of Biofuels in Transport Fuels - %</t>
  </si>
  <si>
    <t>of Biogasoline in Motor Gasoline</t>
  </si>
  <si>
    <t>of Biodiesel in Gas/Diesel Oil</t>
  </si>
  <si>
    <t>Main Energy Indicators</t>
  </si>
  <si>
    <t>Energy Intensity - toe/M€'10</t>
  </si>
  <si>
    <t>Energy per Capita - kgoe/cap</t>
  </si>
  <si>
    <t>Final Electricity per Capita - KWh per Capita</t>
  </si>
  <si>
    <t>Primary Energy Intensity - toe/M€'10</t>
  </si>
  <si>
    <t>Import Dependency - %</t>
  </si>
  <si>
    <t>of Solid Fuels</t>
  </si>
  <si>
    <t>of Hard Coal</t>
  </si>
  <si>
    <t>of Petroleum Fuels</t>
  </si>
  <si>
    <t>of Crude and NGL</t>
  </si>
  <si>
    <t>of Gases Fuels</t>
  </si>
  <si>
    <t>of Natural Gas</t>
  </si>
  <si>
    <t>Gross Inland Consumption by product - %</t>
  </si>
  <si>
    <t>Waste (Non-Res)</t>
  </si>
  <si>
    <t>Gross Electricity Generation - %</t>
  </si>
  <si>
    <t>Final Energy by sector - %</t>
  </si>
  <si>
    <t>Renewables in Gross Final Energy - %</t>
  </si>
  <si>
    <t>Overall RES with Aviation Cap</t>
  </si>
  <si>
    <t>RES-H&amp;C - Heating and Cooling</t>
  </si>
  <si>
    <t>RES-E - Electricity Generation</t>
  </si>
  <si>
    <t>RE-T - Transport</t>
  </si>
  <si>
    <t>Gases emissions - mio ton CO2</t>
  </si>
  <si>
    <t>CO2 Emissions (without LULUCUF, with ind. CO2)</t>
  </si>
  <si>
    <t>Fuel Combustion Activites</t>
  </si>
  <si>
    <t>Energy Industries</t>
  </si>
  <si>
    <t>Public Electricity and Heat Production</t>
  </si>
  <si>
    <t>Petroleum Refining</t>
  </si>
  <si>
    <t>Manufacture of Solid Fuels and Other Energy Industries</t>
  </si>
  <si>
    <t>Manufacturing Industries and Construction</t>
  </si>
  <si>
    <t>Chemicals</t>
  </si>
  <si>
    <t>Pulp, Paper and Print</t>
  </si>
  <si>
    <t>Food Processing, Beverages and Tobacco</t>
  </si>
  <si>
    <t>Non-metallic minerals</t>
  </si>
  <si>
    <t>Other Manufacturing Industries and Constructions</t>
  </si>
  <si>
    <t>Domestic Aviation</t>
  </si>
  <si>
    <t>Road Transportation</t>
  </si>
  <si>
    <t>Railways</t>
  </si>
  <si>
    <t>Other Transportation</t>
  </si>
  <si>
    <t>Commercial/Institutional</t>
  </si>
  <si>
    <t>Residential</t>
  </si>
  <si>
    <t>Agriculture/Forestry/Fisheries</t>
  </si>
  <si>
    <t>Other Sectors</t>
  </si>
  <si>
    <t>Other Combustion and Fugitive Emissions</t>
  </si>
  <si>
    <t>Industrial Processes and Product Use</t>
  </si>
  <si>
    <t>Agriculture</t>
  </si>
  <si>
    <t>Waste and Others</t>
  </si>
  <si>
    <t>Indirect CO2</t>
  </si>
  <si>
    <t>International aviation</t>
  </si>
  <si>
    <t>International maritime transport</t>
  </si>
  <si>
    <t>GHG's Emissions (without LULUCUF, with ind. CO2)</t>
  </si>
  <si>
    <t>Industrial Processes and Solvent Use</t>
  </si>
  <si>
    <t>Main Emissions Indicators</t>
  </si>
  <si>
    <t>CO2 per Capita - kg CO2/cap</t>
  </si>
  <si>
    <t>Carbon Intensity - kg CO2/toe</t>
  </si>
  <si>
    <t>CO2 GDP Intensity - ton CO2/M€'10</t>
  </si>
  <si>
    <t>Population and GDP</t>
  </si>
  <si>
    <t xml:space="preserve">Total Population [thousands of people] </t>
  </si>
  <si>
    <t>GDP2010 [Mrd EUR at 2010 exchange rates]</t>
  </si>
  <si>
    <t>GDP-market prices [Mrd EUR at current prices]</t>
  </si>
  <si>
    <t xml:space="preserve">Sources: Eurostat:June 2016; Market Survey/Feb 2016; CHP survey/May 2015; SHARES2014 from Feb 2016; ECFIN: AMECO macro-economic data June 2016; EEA/UNFCCC 2016. </t>
  </si>
  <si>
    <t>Notes referenced by first appearing line:</t>
  </si>
  <si>
    <t xml:space="preserve">12) Production: indigenous production, recovered products, primary products recepts and produced from other sources  </t>
  </si>
  <si>
    <t>13) Hard coal: anthracite, coking coal, other bituminous coal and sub-bituminous coal</t>
  </si>
  <si>
    <t>15) Petroleum and Products: crude oil and NGL and petroleum sub-products</t>
  </si>
  <si>
    <t>17) Gases: natural gas and derived gases</t>
  </si>
  <si>
    <t>20) Renewables: hydro, wind, tide, wave, ocean, geothermal, solar, solid biomass, charcoal, biogas, biogasoline, biodiesel, bio jet kerosene, other liquid biofuels, waste-renewable</t>
  </si>
  <si>
    <t>21) Wastes, Non-Renewable: municipal non-renewable waste and industrial waste</t>
  </si>
  <si>
    <t>23) Imports: total imports, extra and intra-EU flows</t>
  </si>
  <si>
    <t>35) Exports: total exports, extra and intra-EU flows</t>
  </si>
  <si>
    <t>47) Net imports: extra and intra-EU net imports for MS, extra-EU net imports for EU 28</t>
  </si>
  <si>
    <t>88) Conventional Thermal Power Stations: all power stations burning conventional fuels</t>
  </si>
  <si>
    <t xml:space="preserve">131) Primary Energy Consumption: gross inland consumption - final non energy consumption </t>
  </si>
  <si>
    <t>133) Available for Final Consumption: final energy use as energy, or energy products transformed into non-energy products</t>
  </si>
  <si>
    <t>200) Combustible Fuels: solid fuels, petroleum and products, gases, biomass and res waste, wastes non-renewable</t>
  </si>
  <si>
    <t xml:space="preserve">264) This data collection is under the Directive 2012/27/EU </t>
  </si>
  <si>
    <t>272) Fuel Input: refers to fuel used for CHP heat and electricity generation, and is based on Net Calorific Values.</t>
  </si>
  <si>
    <t>277) Other Fuels: includes among others industrial wastes and coal gases.</t>
  </si>
  <si>
    <t>281) Production Biofuel: production of liquid biofuels, biogasoline, biodiesel and other liquid biofuels</t>
  </si>
  <si>
    <t>285) Final Consumption Biofuels: includes only biofuels used in transport</t>
  </si>
  <si>
    <t>289) Final Consumption Petroleum Products: includes only petroleum fuels used in transport</t>
  </si>
  <si>
    <t>352) &amp; 384) Total emissions without LULUCF, with indirect CO2, including international aviation and excluding international maritime transport</t>
  </si>
  <si>
    <t>For complementary notes see Energy Pocketbook 2016</t>
  </si>
  <si>
    <t xml:space="preserve">For updated ESTAT data see Eurobase: http://ec.europa.eu/eurostat/data/database </t>
  </si>
  <si>
    <t>Germany</t>
  </si>
  <si>
    <t>Deutschland</t>
  </si>
  <si>
    <t>DE</t>
  </si>
  <si>
    <t>27</t>
  </si>
  <si>
    <t>20</t>
  </si>
  <si>
    <t>38</t>
  </si>
  <si>
    <t>24</t>
  </si>
  <si>
    <t>89</t>
  </si>
  <si>
    <t>86.3</t>
  </si>
  <si>
    <t>80.91</t>
  </si>
  <si>
    <t>80.26</t>
  </si>
  <si>
    <t>36.11</t>
  </si>
  <si>
    <t>27.08</t>
  </si>
  <si>
    <t>30.08</t>
  </si>
  <si>
    <t>701</t>
  </si>
  <si>
    <t>700</t>
  </si>
  <si>
    <t>820</t>
  </si>
  <si>
    <t>864</t>
  </si>
  <si>
    <t>851</t>
  </si>
  <si>
    <t>825</t>
  </si>
  <si>
    <t>854</t>
  </si>
  <si>
    <t>35.9</t>
  </si>
  <si>
    <t>30.1</t>
  </si>
  <si>
    <t>16.2</t>
  </si>
  <si>
    <t>28.47</t>
  </si>
  <si>
    <t>26</t>
  </si>
  <si>
    <t>9</t>
  </si>
  <si>
    <t>12.58</t>
  </si>
  <si>
    <t>8.7</t>
  </si>
  <si>
    <t>7.29</t>
  </si>
  <si>
    <t>14.52</t>
  </si>
  <si>
    <t>&gt; 450</t>
  </si>
  <si>
    <t>&gt;450</t>
  </si>
  <si>
    <t>77</t>
  </si>
  <si>
    <t>87.9</t>
  </si>
  <si>
    <t>72</t>
  </si>
  <si>
    <t>70.4</t>
  </si>
  <si>
    <t>58.9</t>
  </si>
  <si>
    <t>56.2</t>
  </si>
  <si>
    <t>74</t>
  </si>
  <si>
    <t>62.2</t>
  </si>
  <si>
    <t>71</t>
  </si>
  <si>
    <t>79</t>
  </si>
  <si>
    <t>62</t>
  </si>
  <si>
    <t>85.4</t>
  </si>
  <si>
    <t>56</t>
  </si>
  <si>
    <t>53.8</t>
  </si>
  <si>
    <t>45.6</t>
  </si>
  <si>
    <t>45.7</t>
  </si>
  <si>
    <t>67</t>
  </si>
  <si>
    <t>28.1</t>
  </si>
  <si>
    <t>34</t>
  </si>
  <si>
    <t>29</t>
  </si>
  <si>
    <t>28</t>
  </si>
  <si>
    <t>32</t>
  </si>
  <si>
    <t>28.4</t>
  </si>
  <si>
    <t>5900</t>
  </si>
  <si>
    <t>5500</t>
  </si>
  <si>
    <t>9632</t>
  </si>
  <si>
    <t>11550</t>
  </si>
  <si>
    <t>10890</t>
  </si>
  <si>
    <t>13400</t>
  </si>
  <si>
    <t>8638</t>
  </si>
  <si>
    <t>9913</t>
  </si>
  <si>
    <t>1200</t>
  </si>
  <si>
    <t>1100</t>
  </si>
  <si>
    <t>940</t>
  </si>
  <si>
    <t>1042</t>
  </si>
  <si>
    <t>1020</t>
  </si>
  <si>
    <t>1000</t>
  </si>
  <si>
    <t>&gt;1000</t>
  </si>
  <si>
    <t>~1000</t>
  </si>
  <si>
    <t>1177</t>
  </si>
  <si>
    <t>1226</t>
  </si>
  <si>
    <t>46.1</t>
  </si>
  <si>
    <t>46.5</t>
  </si>
  <si>
    <t>43.4</t>
  </si>
  <si>
    <t>37.3</t>
  </si>
  <si>
    <t>42</t>
  </si>
  <si>
    <t>45.5</t>
  </si>
  <si>
    <t>37</t>
  </si>
  <si>
    <t>36</t>
  </si>
  <si>
    <t>Capacity Factors for Biomass, Coal, Natural Gas, and Petroleum</t>
  </si>
  <si>
    <t>Capacity Factors for Hydro and Wind</t>
  </si>
  <si>
    <t>Capacity Factor for Solar PV</t>
  </si>
  <si>
    <t>European Commission</t>
  </si>
  <si>
    <t>Country Datasheet for Germany</t>
  </si>
  <si>
    <t>https://ec.europa.eu/energy/sites/ener/files/documents/CountryDatasheets_June2016.xlsx</t>
  </si>
  <si>
    <t>Table DE</t>
  </si>
  <si>
    <t>Country Datasheet for Poland</t>
  </si>
  <si>
    <t>Table PL</t>
  </si>
  <si>
    <t>KAPE</t>
  </si>
  <si>
    <t>Prognoza zaportrzebowania na pliwa I energie do 2050 roku</t>
  </si>
  <si>
    <t>Capacity Factors for Nuclear, Natural Gas Peaker, Solar Thermal, Geothermal</t>
  </si>
  <si>
    <t>Sum of 2050</t>
  </si>
  <si>
    <t xml:space="preserve">For all sources we assume a 10% improvement in the </t>
  </si>
  <si>
    <t>For solar PV, we use German data because no current data accounts for PV deployment in Poland to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</si>
</sst>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%"/>
    <numFmt numFmtId="165" formatCode="0.000"/>
    <numFmt numFmtId="167" formatCode="0.0"/>
    <numFmt numFmtId="168" formatCode="#,##0.0"/>
    <numFmt numFmtId="169" formatCode="0.0%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6.5"/>
      <name val="Arial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rgb="FFDAE9F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DEBD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E4E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9F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FF4E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2" tint="-0.749961851863155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/>
      <bottom style="thick">
        <color theme="7" tint="-0.24994659260841701"/>
      </bottom>
      <diagonal/>
    </border>
    <border>
      <left/>
      <right/>
      <top/>
      <bottom style="thick">
        <color theme="7" tint="0.39994506668294322"/>
      </bottom>
      <diagonal/>
    </border>
    <border>
      <left/>
      <right/>
      <top/>
      <bottom style="thick">
        <color theme="9" tint="-0.499984740745262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/>
      <bottom style="thick">
        <color theme="6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  <xf numFmtId="0" fontId="5" fillId="6" borderId="0" xfId="0" applyNumberFormat="1" applyFont="1" applyFill="1" applyBorder="1" applyAlignment="1" applyProtection="1">
      <alignment horizontal="left" wrapText="1"/>
    </xf>
    <xf numFmtId="9" fontId="0" fillId="0" borderId="0" xfId="2" applyFont="1"/>
    <xf numFmtId="0" fontId="9" fillId="0" borderId="5" xfId="0" applyFont="1" applyBorder="1"/>
    <xf numFmtId="1" fontId="9" fillId="0" borderId="0" xfId="0" applyNumberFormat="1" applyFont="1"/>
    <xf numFmtId="0" fontId="0" fillId="7" borderId="5" xfId="0" applyFont="1" applyFill="1" applyBorder="1"/>
    <xf numFmtId="167" fontId="0" fillId="0" borderId="0" xfId="0" applyNumberFormat="1"/>
    <xf numFmtId="0" fontId="0" fillId="0" borderId="6" xfId="0" applyBorder="1"/>
    <xf numFmtId="0" fontId="0" fillId="0" borderId="0" xfId="0" applyNumberFormat="1"/>
    <xf numFmtId="0" fontId="0" fillId="0" borderId="0" xfId="0" pivotButton="1"/>
    <xf numFmtId="0" fontId="10" fillId="8" borderId="0" xfId="0" applyFont="1" applyFill="1" applyBorder="1"/>
    <xf numFmtId="0" fontId="11" fillId="8" borderId="0" xfId="0" applyFont="1" applyFill="1" applyBorder="1" applyAlignment="1">
      <alignment horizontal="left" vertical="top"/>
    </xf>
    <xf numFmtId="0" fontId="10" fillId="8" borderId="0" xfId="0" applyFont="1" applyFill="1" applyBorder="1" applyAlignment="1">
      <alignment horizontal="left" vertical="top"/>
    </xf>
    <xf numFmtId="0" fontId="11" fillId="0" borderId="0" xfId="0" applyFont="1" applyBorder="1" applyAlignment="1">
      <alignment horizontal="left"/>
    </xf>
    <xf numFmtId="0" fontId="0" fillId="0" borderId="0" xfId="0" applyFill="1" applyBorder="1"/>
    <xf numFmtId="0" fontId="10" fillId="0" borderId="0" xfId="0" applyFont="1" applyBorder="1"/>
    <xf numFmtId="0" fontId="11" fillId="0" borderId="0" xfId="0" applyFont="1" applyBorder="1"/>
    <xf numFmtId="0" fontId="12" fillId="9" borderId="2" xfId="1" applyFont="1" applyFill="1" applyBorder="1" applyAlignment="1">
      <alignment vertical="center"/>
    </xf>
    <xf numFmtId="0" fontId="12" fillId="9" borderId="3" xfId="1" applyFont="1" applyFill="1" applyBorder="1" applyAlignment="1">
      <alignment vertical="center"/>
    </xf>
    <xf numFmtId="0" fontId="10" fillId="9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4" fillId="8" borderId="0" xfId="0" applyFont="1" applyFill="1" applyBorder="1" applyAlignment="1"/>
    <xf numFmtId="0" fontId="14" fillId="8" borderId="0" xfId="0" applyFont="1" applyFill="1" applyBorder="1" applyAlignment="1">
      <alignment horizontal="left" vertical="top"/>
    </xf>
    <xf numFmtId="0" fontId="10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right" vertical="top"/>
    </xf>
    <xf numFmtId="0" fontId="15" fillId="8" borderId="0" xfId="0" applyFont="1" applyFill="1" applyBorder="1" applyAlignment="1">
      <alignment horizontal="right" vertical="top"/>
    </xf>
    <xf numFmtId="0" fontId="11" fillId="8" borderId="0" xfId="0" applyFont="1" applyFill="1" applyBorder="1"/>
    <xf numFmtId="0" fontId="14" fillId="8" borderId="0" xfId="0" applyFont="1" applyFill="1" applyBorder="1" applyAlignment="1">
      <alignment horizontal="left"/>
    </xf>
    <xf numFmtId="0" fontId="10" fillId="8" borderId="0" xfId="0" applyFont="1" applyFill="1" applyBorder="1" applyAlignment="1">
      <alignment horizontal="right"/>
    </xf>
    <xf numFmtId="0" fontId="11" fillId="8" borderId="0" xfId="0" applyFont="1" applyFill="1" applyBorder="1" applyAlignment="1">
      <alignment horizontal="left" vertical="center"/>
    </xf>
    <xf numFmtId="0" fontId="15" fillId="10" borderId="0" xfId="0" applyFont="1" applyFill="1" applyBorder="1" applyAlignment="1">
      <alignment horizontal="center" textRotation="90"/>
    </xf>
    <xf numFmtId="0" fontId="16" fillId="10" borderId="0" xfId="0" applyFont="1" applyFill="1" applyBorder="1" applyAlignment="1">
      <alignment horizontal="left"/>
    </xf>
    <xf numFmtId="1" fontId="16" fillId="10" borderId="0" xfId="0" applyNumberFormat="1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center"/>
    </xf>
    <xf numFmtId="2" fontId="10" fillId="8" borderId="0" xfId="0" applyNumberFormat="1" applyFont="1" applyFill="1" applyBorder="1" applyAlignment="1">
      <alignment horizontal="right"/>
    </xf>
    <xf numFmtId="0" fontId="17" fillId="11" borderId="0" xfId="0" applyFont="1" applyFill="1" applyBorder="1" applyAlignment="1">
      <alignment horizontal="left"/>
    </xf>
    <xf numFmtId="0" fontId="18" fillId="11" borderId="0" xfId="0" applyFont="1" applyFill="1" applyBorder="1" applyAlignment="1">
      <alignment horizontal="left"/>
    </xf>
    <xf numFmtId="0" fontId="19" fillId="11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8" fillId="12" borderId="0" xfId="0" applyFont="1" applyFill="1" applyBorder="1" applyAlignment="1">
      <alignment horizontal="left"/>
    </xf>
    <xf numFmtId="168" fontId="10" fillId="12" borderId="0" xfId="0" applyNumberFormat="1" applyFont="1" applyFill="1" applyBorder="1" applyAlignment="1">
      <alignment horizontal="right"/>
    </xf>
    <xf numFmtId="0" fontId="11" fillId="13" borderId="0" xfId="0" applyFont="1" applyFill="1" applyBorder="1" applyAlignment="1">
      <alignment horizontal="left" indent="1"/>
    </xf>
    <xf numFmtId="168" fontId="10" fillId="13" borderId="0" xfId="0" applyNumberFormat="1" applyFont="1" applyFill="1" applyBorder="1" applyAlignment="1">
      <alignment horizontal="right"/>
    </xf>
    <xf numFmtId="0" fontId="11" fillId="13" borderId="0" xfId="0" applyFont="1" applyFill="1" applyBorder="1" applyAlignment="1">
      <alignment horizontal="left" indent="2"/>
    </xf>
    <xf numFmtId="0" fontId="10" fillId="12" borderId="0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 indent="3"/>
    </xf>
    <xf numFmtId="168" fontId="11" fillId="13" borderId="0" xfId="0" applyNumberFormat="1" applyFont="1" applyFill="1" applyBorder="1" applyAlignment="1">
      <alignment horizontal="left" indent="1"/>
    </xf>
    <xf numFmtId="0" fontId="8" fillId="14" borderId="0" xfId="0" applyFont="1" applyFill="1" applyBorder="1" applyAlignment="1">
      <alignment horizontal="left" indent="1"/>
    </xf>
    <xf numFmtId="0" fontId="11" fillId="11" borderId="7" xfId="0" applyFont="1" applyFill="1" applyBorder="1" applyAlignment="1">
      <alignment horizontal="left"/>
    </xf>
    <xf numFmtId="0" fontId="11" fillId="13" borderId="7" xfId="0" applyFont="1" applyFill="1" applyBorder="1" applyAlignment="1">
      <alignment horizontal="left" indent="1"/>
    </xf>
    <xf numFmtId="168" fontId="10" fillId="13" borderId="7" xfId="0" applyNumberFormat="1" applyFont="1" applyFill="1" applyBorder="1" applyAlignment="1">
      <alignment horizontal="right"/>
    </xf>
    <xf numFmtId="0" fontId="11" fillId="8" borderId="0" xfId="0" applyFont="1" applyFill="1" applyBorder="1" applyAlignment="1">
      <alignment horizontal="left"/>
    </xf>
    <xf numFmtId="168" fontId="10" fillId="8" borderId="0" xfId="0" applyNumberFormat="1" applyFont="1" applyFill="1" applyBorder="1" applyAlignment="1">
      <alignment horizontal="right"/>
    </xf>
    <xf numFmtId="0" fontId="17" fillId="15" borderId="0" xfId="0" applyFont="1" applyFill="1" applyBorder="1" applyAlignment="1">
      <alignment horizontal="left"/>
    </xf>
    <xf numFmtId="0" fontId="18" fillId="15" borderId="0" xfId="0" applyFont="1" applyFill="1" applyBorder="1" applyAlignment="1">
      <alignment horizontal="left"/>
    </xf>
    <xf numFmtId="0" fontId="19" fillId="15" borderId="0" xfId="0" applyFont="1" applyFill="1" applyBorder="1" applyAlignment="1">
      <alignment horizontal="left"/>
    </xf>
    <xf numFmtId="0" fontId="11" fillId="15" borderId="0" xfId="0" applyFont="1" applyFill="1" applyBorder="1" applyAlignment="1">
      <alignment horizontal="left"/>
    </xf>
    <xf numFmtId="0" fontId="8" fillId="16" borderId="0" xfId="0" applyFont="1" applyFill="1" applyBorder="1" applyAlignment="1">
      <alignment horizontal="left"/>
    </xf>
    <xf numFmtId="168" fontId="10" fillId="16" borderId="0" xfId="0" applyNumberFormat="1" applyFont="1" applyFill="1" applyBorder="1" applyAlignment="1">
      <alignment horizontal="right"/>
    </xf>
    <xf numFmtId="0" fontId="11" fillId="17" borderId="0" xfId="0" applyFont="1" applyFill="1" applyBorder="1" applyAlignment="1">
      <alignment horizontal="left" indent="1"/>
    </xf>
    <xf numFmtId="168" fontId="10" fillId="17" borderId="0" xfId="0" applyNumberFormat="1" applyFont="1" applyFill="1" applyBorder="1" applyAlignment="1">
      <alignment horizontal="right"/>
    </xf>
    <xf numFmtId="0" fontId="11" fillId="17" borderId="0" xfId="0" applyFont="1" applyFill="1" applyBorder="1" applyAlignment="1">
      <alignment horizontal="left" indent="2"/>
    </xf>
    <xf numFmtId="0" fontId="10" fillId="15" borderId="0" xfId="0" applyFont="1" applyFill="1" applyBorder="1" applyAlignment="1">
      <alignment horizontal="left"/>
    </xf>
    <xf numFmtId="3" fontId="10" fillId="16" borderId="0" xfId="0" applyNumberFormat="1" applyFont="1" applyFill="1" applyBorder="1" applyAlignment="1">
      <alignment horizontal="right"/>
    </xf>
    <xf numFmtId="3" fontId="10" fillId="17" borderId="0" xfId="0" applyNumberFormat="1" applyFont="1" applyFill="1" applyBorder="1" applyAlignment="1">
      <alignment horizontal="right"/>
    </xf>
    <xf numFmtId="168" fontId="11" fillId="17" borderId="0" xfId="0" applyNumberFormat="1" applyFont="1" applyFill="1" applyBorder="1" applyAlignment="1">
      <alignment horizontal="left" indent="1"/>
    </xf>
    <xf numFmtId="169" fontId="10" fillId="17" borderId="0" xfId="0" applyNumberFormat="1" applyFont="1" applyFill="1" applyBorder="1" applyAlignment="1">
      <alignment horizontal="right"/>
    </xf>
    <xf numFmtId="2" fontId="10" fillId="15" borderId="0" xfId="0" applyNumberFormat="1" applyFont="1" applyFill="1" applyBorder="1" applyAlignment="1">
      <alignment horizontal="right"/>
    </xf>
    <xf numFmtId="2" fontId="11" fillId="17" borderId="0" xfId="0" applyNumberFormat="1" applyFont="1" applyFill="1" applyBorder="1" applyAlignment="1">
      <alignment horizontal="left" indent="1"/>
    </xf>
    <xf numFmtId="2" fontId="10" fillId="15" borderId="8" xfId="0" applyNumberFormat="1" applyFont="1" applyFill="1" applyBorder="1" applyAlignment="1">
      <alignment horizontal="right"/>
    </xf>
    <xf numFmtId="2" fontId="11" fillId="17" borderId="8" xfId="0" applyNumberFormat="1" applyFont="1" applyFill="1" applyBorder="1" applyAlignment="1">
      <alignment horizontal="left" indent="1"/>
    </xf>
    <xf numFmtId="169" fontId="10" fillId="17" borderId="8" xfId="0" applyNumberFormat="1" applyFont="1" applyFill="1" applyBorder="1" applyAlignment="1">
      <alignment horizontal="right"/>
    </xf>
    <xf numFmtId="0" fontId="10" fillId="15" borderId="8" xfId="0" applyFont="1" applyFill="1" applyBorder="1" applyAlignment="1">
      <alignment horizontal="left"/>
    </xf>
    <xf numFmtId="2" fontId="11" fillId="8" borderId="0" xfId="0" applyNumberFormat="1" applyFont="1" applyFill="1" applyBorder="1" applyAlignment="1">
      <alignment horizontal="right"/>
    </xf>
    <xf numFmtId="0" fontId="20" fillId="18" borderId="0" xfId="0" applyFont="1" applyFill="1" applyBorder="1" applyAlignment="1">
      <alignment horizontal="left"/>
    </xf>
    <xf numFmtId="2" fontId="18" fillId="18" borderId="0" xfId="0" applyNumberFormat="1" applyFont="1" applyFill="1" applyBorder="1" applyAlignment="1">
      <alignment horizontal="left"/>
    </xf>
    <xf numFmtId="2" fontId="20" fillId="18" borderId="0" xfId="0" applyNumberFormat="1" applyFont="1" applyFill="1" applyBorder="1" applyAlignment="1">
      <alignment horizontal="right"/>
    </xf>
    <xf numFmtId="0" fontId="10" fillId="18" borderId="0" xfId="0" applyFont="1" applyFill="1" applyBorder="1" applyAlignment="1">
      <alignment horizontal="left"/>
    </xf>
    <xf numFmtId="0" fontId="11" fillId="19" borderId="0" xfId="0" applyFont="1" applyFill="1" applyBorder="1" applyAlignment="1">
      <alignment horizontal="left"/>
    </xf>
    <xf numFmtId="3" fontId="10" fillId="19" borderId="0" xfId="0" applyNumberFormat="1" applyFont="1" applyFill="1" applyBorder="1" applyAlignment="1">
      <alignment horizontal="right"/>
    </xf>
    <xf numFmtId="2" fontId="10" fillId="18" borderId="0" xfId="0" applyNumberFormat="1" applyFont="1" applyFill="1" applyBorder="1" applyAlignment="1">
      <alignment horizontal="right"/>
    </xf>
    <xf numFmtId="2" fontId="11" fillId="20" borderId="0" xfId="0" applyNumberFormat="1" applyFont="1" applyFill="1" applyBorder="1" applyAlignment="1">
      <alignment horizontal="left" indent="1"/>
    </xf>
    <xf numFmtId="2" fontId="10" fillId="20" borderId="0" xfId="0" applyNumberFormat="1" applyFont="1" applyFill="1" applyBorder="1" applyAlignment="1">
      <alignment horizontal="right"/>
    </xf>
    <xf numFmtId="1" fontId="10" fillId="20" borderId="0" xfId="0" applyNumberFormat="1" applyFont="1" applyFill="1" applyBorder="1" applyAlignment="1">
      <alignment horizontal="right"/>
    </xf>
    <xf numFmtId="167" fontId="10" fillId="20" borderId="0" xfId="0" applyNumberFormat="1" applyFont="1" applyFill="1" applyBorder="1" applyAlignment="1">
      <alignment horizontal="right"/>
    </xf>
    <xf numFmtId="2" fontId="10" fillId="18" borderId="9" xfId="0" applyNumberFormat="1" applyFont="1" applyFill="1" applyBorder="1" applyAlignment="1">
      <alignment horizontal="right"/>
    </xf>
    <xf numFmtId="2" fontId="11" fillId="20" borderId="10" xfId="0" applyNumberFormat="1" applyFont="1" applyFill="1" applyBorder="1" applyAlignment="1">
      <alignment horizontal="left" indent="1"/>
    </xf>
    <xf numFmtId="2" fontId="10" fillId="20" borderId="10" xfId="0" applyNumberFormat="1" applyFont="1" applyFill="1" applyBorder="1" applyAlignment="1">
      <alignment horizontal="right"/>
    </xf>
    <xf numFmtId="1" fontId="10" fillId="20" borderId="10" xfId="0" applyNumberFormat="1" applyFont="1" applyFill="1" applyBorder="1" applyAlignment="1">
      <alignment horizontal="right"/>
    </xf>
    <xf numFmtId="167" fontId="10" fillId="20" borderId="10" xfId="0" applyNumberFormat="1" applyFont="1" applyFill="1" applyBorder="1" applyAlignment="1">
      <alignment horizontal="right"/>
    </xf>
    <xf numFmtId="0" fontId="10" fillId="18" borderId="9" xfId="0" applyFont="1" applyFill="1" applyBorder="1" applyAlignment="1">
      <alignment horizontal="left"/>
    </xf>
    <xf numFmtId="49" fontId="10" fillId="19" borderId="0" xfId="0" applyNumberFormat="1" applyFont="1" applyFill="1" applyBorder="1" applyAlignment="1">
      <alignment horizontal="right"/>
    </xf>
    <xf numFmtId="1" fontId="10" fillId="19" borderId="0" xfId="0" applyNumberFormat="1" applyFont="1" applyFill="1" applyBorder="1" applyAlignment="1">
      <alignment horizontal="right"/>
    </xf>
    <xf numFmtId="167" fontId="10" fillId="19" borderId="0" xfId="0" applyNumberFormat="1" applyFont="1" applyFill="1" applyBorder="1" applyAlignment="1">
      <alignment horizontal="right"/>
    </xf>
    <xf numFmtId="49" fontId="10" fillId="20" borderId="0" xfId="0" applyNumberFormat="1" applyFont="1" applyFill="1" applyBorder="1" applyAlignment="1">
      <alignment horizontal="right"/>
    </xf>
    <xf numFmtId="0" fontId="11" fillId="18" borderId="9" xfId="0" applyFont="1" applyFill="1" applyBorder="1" applyAlignment="1">
      <alignment horizontal="left"/>
    </xf>
    <xf numFmtId="0" fontId="11" fillId="20" borderId="9" xfId="0" applyFont="1" applyFill="1" applyBorder="1" applyAlignment="1">
      <alignment horizontal="left" indent="1"/>
    </xf>
    <xf numFmtId="49" fontId="10" fillId="20" borderId="9" xfId="0" applyNumberFormat="1" applyFont="1" applyFill="1" applyBorder="1" applyAlignment="1">
      <alignment horizontal="right"/>
    </xf>
    <xf numFmtId="1" fontId="10" fillId="20" borderId="9" xfId="0" applyNumberFormat="1" applyFont="1" applyFill="1" applyBorder="1" applyAlignment="1">
      <alignment horizontal="right"/>
    </xf>
    <xf numFmtId="167" fontId="10" fillId="20" borderId="9" xfId="0" applyNumberFormat="1" applyFont="1" applyFill="1" applyBorder="1" applyAlignment="1">
      <alignment horizontal="right"/>
    </xf>
    <xf numFmtId="0" fontId="18" fillId="21" borderId="0" xfId="0" applyFont="1" applyFill="1" applyBorder="1" applyAlignment="1">
      <alignment horizontal="left"/>
    </xf>
    <xf numFmtId="2" fontId="21" fillId="21" borderId="0" xfId="0" applyNumberFormat="1" applyFont="1" applyFill="1" applyBorder="1" applyAlignment="1">
      <alignment horizontal="right"/>
    </xf>
    <xf numFmtId="2" fontId="10" fillId="21" borderId="0" xfId="0" applyNumberFormat="1" applyFont="1" applyFill="1" applyBorder="1" applyAlignment="1">
      <alignment horizontal="right"/>
    </xf>
    <xf numFmtId="0" fontId="11" fillId="21" borderId="0" xfId="0" applyFont="1" applyFill="1" applyBorder="1" applyAlignment="1">
      <alignment horizontal="left"/>
    </xf>
    <xf numFmtId="0" fontId="11" fillId="22" borderId="0" xfId="0" applyFont="1" applyFill="1" applyBorder="1" applyAlignment="1">
      <alignment horizontal="left"/>
    </xf>
    <xf numFmtId="168" fontId="10" fillId="22" borderId="0" xfId="0" applyNumberFormat="1" applyFont="1" applyFill="1" applyBorder="1" applyAlignment="1">
      <alignment horizontal="right"/>
    </xf>
    <xf numFmtId="0" fontId="11" fillId="9" borderId="0" xfId="0" applyFont="1" applyFill="1" applyBorder="1" applyAlignment="1">
      <alignment horizontal="left" indent="1"/>
    </xf>
    <xf numFmtId="168" fontId="10" fillId="9" borderId="0" xfId="0" applyNumberFormat="1" applyFont="1" applyFill="1" applyBorder="1" applyAlignment="1">
      <alignment horizontal="right"/>
    </xf>
    <xf numFmtId="0" fontId="11" fillId="9" borderId="0" xfId="0" applyFont="1" applyFill="1" applyBorder="1" applyAlignment="1">
      <alignment horizontal="left" indent="2"/>
    </xf>
    <xf numFmtId="2" fontId="10" fillId="21" borderId="11" xfId="0" applyNumberFormat="1" applyFont="1" applyFill="1" applyBorder="1" applyAlignment="1">
      <alignment horizontal="right"/>
    </xf>
    <xf numFmtId="0" fontId="11" fillId="9" borderId="11" xfId="0" applyFont="1" applyFill="1" applyBorder="1" applyAlignment="1">
      <alignment horizontal="left" indent="1"/>
    </xf>
    <xf numFmtId="168" fontId="10" fillId="9" borderId="11" xfId="0" applyNumberFormat="1" applyFont="1" applyFill="1" applyBorder="1" applyAlignment="1">
      <alignment horizontal="right"/>
    </xf>
    <xf numFmtId="0" fontId="11" fillId="21" borderId="11" xfId="0" applyFont="1" applyFill="1" applyBorder="1" applyAlignment="1">
      <alignment horizontal="left"/>
    </xf>
    <xf numFmtId="0" fontId="18" fillId="23" borderId="0" xfId="0" applyFont="1" applyFill="1" applyBorder="1" applyAlignment="1">
      <alignment horizontal="left"/>
    </xf>
    <xf numFmtId="2" fontId="18" fillId="23" borderId="0" xfId="0" applyNumberFormat="1" applyFont="1" applyFill="1" applyBorder="1" applyAlignment="1">
      <alignment horizontal="left"/>
    </xf>
    <xf numFmtId="2" fontId="21" fillId="23" borderId="0" xfId="0" applyNumberFormat="1" applyFont="1" applyFill="1" applyBorder="1" applyAlignment="1">
      <alignment horizontal="right"/>
    </xf>
    <xf numFmtId="2" fontId="10" fillId="23" borderId="0" xfId="0" applyNumberFormat="1" applyFont="1" applyFill="1" applyBorder="1" applyAlignment="1">
      <alignment horizontal="right"/>
    </xf>
    <xf numFmtId="0" fontId="11" fillId="23" borderId="0" xfId="0" applyFont="1" applyFill="1" applyBorder="1" applyAlignment="1">
      <alignment horizontal="left"/>
    </xf>
    <xf numFmtId="0" fontId="11" fillId="24" borderId="0" xfId="0" applyFont="1" applyFill="1" applyBorder="1" applyAlignment="1">
      <alignment horizontal="left" indent="1"/>
    </xf>
    <xf numFmtId="168" fontId="10" fillId="24" borderId="0" xfId="0" applyNumberFormat="1" applyFont="1" applyFill="1" applyBorder="1" applyAlignment="1">
      <alignment horizontal="right"/>
    </xf>
    <xf numFmtId="169" fontId="10" fillId="24" borderId="0" xfId="0" applyNumberFormat="1" applyFont="1" applyFill="1" applyBorder="1" applyAlignment="1">
      <alignment horizontal="right"/>
    </xf>
    <xf numFmtId="0" fontId="11" fillId="24" borderId="0" xfId="0" applyFont="1" applyFill="1" applyBorder="1" applyAlignment="1">
      <alignment horizontal="left" indent="2"/>
    </xf>
    <xf numFmtId="0" fontId="11" fillId="23" borderId="12" xfId="0" applyFont="1" applyFill="1" applyBorder="1" applyAlignment="1">
      <alignment horizontal="left"/>
    </xf>
    <xf numFmtId="0" fontId="11" fillId="24" borderId="12" xfId="0" applyFont="1" applyFill="1" applyBorder="1" applyAlignment="1">
      <alignment horizontal="left" indent="2"/>
    </xf>
    <xf numFmtId="169" fontId="10" fillId="24" borderId="12" xfId="0" applyNumberFormat="1" applyFont="1" applyFill="1" applyBorder="1" applyAlignment="1">
      <alignment horizontal="right"/>
    </xf>
    <xf numFmtId="0" fontId="18" fillId="25" borderId="0" xfId="0" applyFont="1" applyFill="1" applyBorder="1" applyAlignment="1">
      <alignment horizontal="left"/>
    </xf>
    <xf numFmtId="2" fontId="18" fillId="25" borderId="0" xfId="0" applyNumberFormat="1" applyFont="1" applyFill="1" applyBorder="1" applyAlignment="1">
      <alignment horizontal="left"/>
    </xf>
    <xf numFmtId="2" fontId="21" fillId="25" borderId="0" xfId="0" applyNumberFormat="1" applyFont="1" applyFill="1" applyBorder="1" applyAlignment="1">
      <alignment horizontal="right"/>
    </xf>
    <xf numFmtId="2" fontId="10" fillId="25" borderId="0" xfId="0" applyNumberFormat="1" applyFont="1" applyFill="1" applyBorder="1" applyAlignment="1">
      <alignment horizontal="right"/>
    </xf>
    <xf numFmtId="0" fontId="11" fillId="25" borderId="0" xfId="0" applyFont="1" applyFill="1" applyBorder="1" applyAlignment="1">
      <alignment horizontal="left"/>
    </xf>
    <xf numFmtId="0" fontId="8" fillId="26" borderId="0" xfId="0" applyFont="1" applyFill="1" applyBorder="1" applyAlignment="1">
      <alignment horizontal="left" indent="1"/>
    </xf>
    <xf numFmtId="168" fontId="10" fillId="26" borderId="0" xfId="0" applyNumberFormat="1" applyFont="1" applyFill="1" applyBorder="1" applyAlignment="1">
      <alignment horizontal="right"/>
    </xf>
    <xf numFmtId="0" fontId="11" fillId="27" borderId="0" xfId="0" applyFont="1" applyFill="1" applyBorder="1" applyAlignment="1">
      <alignment horizontal="left" indent="2"/>
    </xf>
    <xf numFmtId="168" fontId="10" fillId="27" borderId="0" xfId="0" applyNumberFormat="1" applyFont="1" applyFill="1" applyBorder="1" applyAlignment="1">
      <alignment horizontal="right"/>
    </xf>
    <xf numFmtId="3" fontId="10" fillId="26" borderId="0" xfId="0" applyNumberFormat="1" applyFont="1" applyFill="1" applyBorder="1" applyAlignment="1">
      <alignment horizontal="right"/>
    </xf>
    <xf numFmtId="3" fontId="10" fillId="27" borderId="0" xfId="0" applyNumberFormat="1" applyFont="1" applyFill="1" applyBorder="1" applyAlignment="1">
      <alignment horizontal="right"/>
    </xf>
    <xf numFmtId="0" fontId="10" fillId="25" borderId="0" xfId="0" applyFont="1" applyFill="1" applyBorder="1" applyAlignment="1">
      <alignment horizontal="left"/>
    </xf>
    <xf numFmtId="169" fontId="10" fillId="26" borderId="0" xfId="0" applyNumberFormat="1" applyFont="1" applyFill="1" applyBorder="1" applyAlignment="1">
      <alignment horizontal="right"/>
    </xf>
    <xf numFmtId="169" fontId="10" fillId="27" borderId="0" xfId="0" applyNumberFormat="1" applyFont="1" applyFill="1" applyBorder="1" applyAlignment="1">
      <alignment horizontal="right"/>
    </xf>
    <xf numFmtId="2" fontId="10" fillId="25" borderId="13" xfId="0" applyNumberFormat="1" applyFont="1" applyFill="1" applyBorder="1" applyAlignment="1">
      <alignment horizontal="right"/>
    </xf>
    <xf numFmtId="0" fontId="11" fillId="27" borderId="13" xfId="0" applyFont="1" applyFill="1" applyBorder="1" applyAlignment="1">
      <alignment horizontal="left" indent="2"/>
    </xf>
    <xf numFmtId="169" fontId="10" fillId="27" borderId="13" xfId="0" applyNumberFormat="1" applyFont="1" applyFill="1" applyBorder="1" applyAlignment="1">
      <alignment horizontal="right"/>
    </xf>
    <xf numFmtId="0" fontId="11" fillId="25" borderId="13" xfId="0" applyFont="1" applyFill="1" applyBorder="1" applyAlignment="1">
      <alignment horizontal="left"/>
    </xf>
    <xf numFmtId="0" fontId="18" fillId="28" borderId="0" xfId="0" applyFont="1" applyFill="1" applyBorder="1" applyAlignment="1">
      <alignment horizontal="left"/>
    </xf>
    <xf numFmtId="2" fontId="21" fillId="28" borderId="0" xfId="0" applyNumberFormat="1" applyFont="1" applyFill="1" applyBorder="1" applyAlignment="1">
      <alignment horizontal="right"/>
    </xf>
    <xf numFmtId="0" fontId="11" fillId="28" borderId="0" xfId="0" applyFont="1" applyFill="1" applyBorder="1" applyAlignment="1">
      <alignment horizontal="left"/>
    </xf>
    <xf numFmtId="0" fontId="8" fillId="29" borderId="0" xfId="0" applyFont="1" applyFill="1" applyBorder="1" applyAlignment="1">
      <alignment horizontal="left"/>
    </xf>
    <xf numFmtId="168" fontId="10" fillId="29" borderId="0" xfId="0" applyNumberFormat="1" applyFont="1" applyFill="1" applyBorder="1" applyAlignment="1">
      <alignment horizontal="right"/>
    </xf>
    <xf numFmtId="169" fontId="10" fillId="29" borderId="0" xfId="0" applyNumberFormat="1" applyFont="1" applyFill="1" applyBorder="1" applyAlignment="1">
      <alignment horizontal="right"/>
    </xf>
    <xf numFmtId="0" fontId="11" fillId="30" borderId="0" xfId="0" applyFont="1" applyFill="1" applyBorder="1" applyAlignment="1">
      <alignment horizontal="left" indent="2"/>
    </xf>
    <xf numFmtId="169" fontId="10" fillId="30" borderId="0" xfId="0" applyNumberFormat="1" applyFont="1" applyFill="1" applyBorder="1" applyAlignment="1">
      <alignment horizontal="right"/>
    </xf>
    <xf numFmtId="0" fontId="11" fillId="30" borderId="0" xfId="0" applyFont="1" applyFill="1" applyBorder="1" applyAlignment="1">
      <alignment horizontal="left" indent="3"/>
    </xf>
    <xf numFmtId="169" fontId="19" fillId="29" borderId="0" xfId="0" applyNumberFormat="1" applyFont="1" applyFill="1" applyBorder="1" applyAlignment="1">
      <alignment horizontal="right"/>
    </xf>
    <xf numFmtId="169" fontId="11" fillId="28" borderId="0" xfId="0" applyNumberFormat="1" applyFont="1" applyFill="1" applyBorder="1" applyAlignment="1">
      <alignment horizontal="right"/>
    </xf>
    <xf numFmtId="0" fontId="11" fillId="28" borderId="14" xfId="0" applyFont="1" applyFill="1" applyBorder="1" applyAlignment="1">
      <alignment horizontal="left"/>
    </xf>
    <xf numFmtId="0" fontId="11" fillId="30" borderId="14" xfId="0" applyFont="1" applyFill="1" applyBorder="1" applyAlignment="1">
      <alignment horizontal="left" indent="3"/>
    </xf>
    <xf numFmtId="169" fontId="10" fillId="30" borderId="14" xfId="0" applyNumberFormat="1" applyFont="1" applyFill="1" applyBorder="1" applyAlignment="1">
      <alignment horizontal="right"/>
    </xf>
    <xf numFmtId="169" fontId="11" fillId="28" borderId="14" xfId="0" applyNumberFormat="1" applyFont="1" applyFill="1" applyBorder="1" applyAlignment="1">
      <alignment horizontal="right"/>
    </xf>
    <xf numFmtId="0" fontId="17" fillId="31" borderId="0" xfId="0" applyFont="1" applyFill="1" applyBorder="1" applyAlignment="1">
      <alignment horizontal="left"/>
    </xf>
    <xf numFmtId="0" fontId="18" fillId="31" borderId="0" xfId="0" applyFont="1" applyFill="1" applyBorder="1" applyAlignment="1">
      <alignment horizontal="left"/>
    </xf>
    <xf numFmtId="2" fontId="19" fillId="31" borderId="0" xfId="0" applyNumberFormat="1" applyFont="1" applyFill="1" applyBorder="1" applyAlignment="1">
      <alignment horizontal="right"/>
    </xf>
    <xf numFmtId="0" fontId="11" fillId="31" borderId="0" xfId="0" applyFont="1" applyFill="1" applyBorder="1" applyAlignment="1">
      <alignment horizontal="left"/>
    </xf>
    <xf numFmtId="168" fontId="11" fillId="32" borderId="0" xfId="0" applyNumberFormat="1" applyFont="1" applyFill="1" applyBorder="1" applyAlignment="1">
      <alignment horizontal="left"/>
    </xf>
    <xf numFmtId="168" fontId="10" fillId="32" borderId="0" xfId="0" applyNumberFormat="1" applyFont="1" applyFill="1" applyBorder="1" applyAlignment="1">
      <alignment horizontal="right"/>
    </xf>
    <xf numFmtId="168" fontId="11" fillId="33" borderId="0" xfId="0" applyNumberFormat="1" applyFont="1" applyFill="1" applyBorder="1" applyAlignment="1">
      <alignment horizontal="left"/>
    </xf>
    <xf numFmtId="168" fontId="10" fillId="33" borderId="0" xfId="0" applyNumberFormat="1" applyFont="1" applyFill="1" applyBorder="1" applyAlignment="1">
      <alignment horizontal="right"/>
    </xf>
    <xf numFmtId="168" fontId="11" fillId="33" borderId="0" xfId="0" applyNumberFormat="1" applyFont="1" applyFill="1" applyBorder="1" applyAlignment="1">
      <alignment horizontal="left" indent="1"/>
    </xf>
    <xf numFmtId="168" fontId="11" fillId="33" borderId="0" xfId="0" applyNumberFormat="1" applyFont="1" applyFill="1" applyBorder="1" applyAlignment="1">
      <alignment horizontal="left" indent="2"/>
    </xf>
    <xf numFmtId="168" fontId="22" fillId="33" borderId="0" xfId="0" applyNumberFormat="1" applyFont="1" applyFill="1" applyBorder="1" applyAlignment="1">
      <alignment horizontal="left"/>
    </xf>
    <xf numFmtId="0" fontId="11" fillId="31" borderId="15" xfId="0" applyFont="1" applyFill="1" applyBorder="1" applyAlignment="1">
      <alignment horizontal="left"/>
    </xf>
    <xf numFmtId="168" fontId="11" fillId="33" borderId="15" xfId="0" applyNumberFormat="1" applyFont="1" applyFill="1" applyBorder="1" applyAlignment="1">
      <alignment horizontal="left"/>
    </xf>
    <xf numFmtId="168" fontId="10" fillId="33" borderId="15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168" fontId="11" fillId="0" borderId="0" xfId="0" applyNumberFormat="1" applyFont="1" applyFill="1" applyBorder="1" applyAlignment="1"/>
    <xf numFmtId="0" fontId="11" fillId="34" borderId="0" xfId="0" applyFont="1" applyFill="1" applyBorder="1" applyAlignment="1">
      <alignment horizontal="left"/>
    </xf>
    <xf numFmtId="0" fontId="18" fillId="34" borderId="0" xfId="0" applyFont="1" applyFill="1" applyBorder="1" applyAlignment="1">
      <alignment horizontal="left"/>
    </xf>
    <xf numFmtId="168" fontId="11" fillId="34" borderId="0" xfId="0" applyNumberFormat="1" applyFont="1" applyFill="1" applyBorder="1" applyAlignment="1"/>
    <xf numFmtId="168" fontId="11" fillId="13" borderId="0" xfId="0" applyNumberFormat="1" applyFont="1" applyFill="1" applyBorder="1" applyAlignment="1">
      <alignment horizontal="left"/>
    </xf>
    <xf numFmtId="3" fontId="10" fillId="13" borderId="0" xfId="0" applyNumberFormat="1" applyFont="1" applyFill="1" applyBorder="1" applyAlignment="1"/>
    <xf numFmtId="0" fontId="11" fillId="34" borderId="16" xfId="0" applyFont="1" applyFill="1" applyBorder="1" applyAlignment="1">
      <alignment horizontal="left"/>
    </xf>
    <xf numFmtId="168" fontId="11" fillId="13" borderId="16" xfId="0" applyNumberFormat="1" applyFont="1" applyFill="1" applyBorder="1" applyAlignment="1">
      <alignment horizontal="left"/>
    </xf>
    <xf numFmtId="3" fontId="10" fillId="13" borderId="16" xfId="0" applyNumberFormat="1" applyFont="1" applyFill="1" applyBorder="1" applyAlignment="1"/>
    <xf numFmtId="168" fontId="11" fillId="0" borderId="0" xfId="0" applyNumberFormat="1" applyFont="1" applyFill="1" applyBorder="1" applyAlignment="1">
      <alignment horizontal="left"/>
    </xf>
    <xf numFmtId="3" fontId="10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wrapText="1"/>
    </xf>
    <xf numFmtId="0" fontId="10" fillId="0" borderId="0" xfId="0" applyFont="1" applyBorder="1" applyAlignment="1">
      <alignment horizontal="left"/>
    </xf>
    <xf numFmtId="0" fontId="10" fillId="0" borderId="0" xfId="0" applyFont="1" applyFill="1" applyBorder="1"/>
    <xf numFmtId="169" fontId="10" fillId="0" borderId="0" xfId="0" applyNumberFormat="1" applyFont="1" applyFill="1" applyBorder="1"/>
    <xf numFmtId="169" fontId="10" fillId="0" borderId="0" xfId="0" applyNumberFormat="1" applyFont="1" applyBorder="1"/>
    <xf numFmtId="0" fontId="10" fillId="0" borderId="0" xfId="0" applyFont="1"/>
    <xf numFmtId="0" fontId="11" fillId="0" borderId="0" xfId="0" applyFont="1" applyFill="1" applyBorder="1" applyAlignment="1">
      <alignment horizontal="left" indent="1"/>
    </xf>
    <xf numFmtId="168" fontId="23" fillId="8" borderId="0" xfId="0" applyNumberFormat="1" applyFont="1" applyFill="1" applyBorder="1" applyAlignment="1">
      <alignment horizontal="left"/>
    </xf>
    <xf numFmtId="168" fontId="10" fillId="0" borderId="0" xfId="0" applyNumberFormat="1" applyFont="1" applyBorder="1"/>
    <xf numFmtId="0" fontId="24" fillId="0" borderId="17" xfId="0" applyFont="1" applyFill="1" applyBorder="1" applyAlignment="1" applyProtection="1">
      <alignment horizontal="right" vertical="center" wrapText="1"/>
    </xf>
    <xf numFmtId="49" fontId="11" fillId="0" borderId="0" xfId="0" applyNumberFormat="1" applyFon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" refreshedDate="42681.646895370373" createdVersion="6" refreshedVersion="6" minRefreshableVersion="3" recordCount="34">
  <cacheSource type="worksheet">
    <worksheetSource ref="A1:M35" sheet="PL"/>
  </cacheSource>
  <cacheFields count="14">
    <cacheField name="Unit Type" numFmtId="0">
      <sharedItems/>
    </cacheField>
    <cacheField name="2010" numFmtId="0">
      <sharedItems containsSemiMixedTypes="0" containsString="0" containsNumber="1" minValue="0" maxValue="157.65700000000001"/>
    </cacheField>
    <cacheField name="2015" numFmtId="0">
      <sharedItems containsSemiMixedTypes="0" containsString="0" containsNumber="1" minValue="0" maxValue="159.34595880758474"/>
    </cacheField>
    <cacheField name="2020" numFmtId="0">
      <sharedItems containsSemiMixedTypes="0" containsString="0" containsNumber="1" minValue="0" maxValue="181.53129795910695"/>
    </cacheField>
    <cacheField name="2025" numFmtId="0">
      <sharedItems containsSemiMixedTypes="0" containsString="0" containsNumber="1" minValue="0" maxValue="193.51735532779452"/>
    </cacheField>
    <cacheField name="2030" numFmtId="0">
      <sharedItems containsSemiMixedTypes="0" containsString="0" containsNumber="1" minValue="0" maxValue="216.69337344788113"/>
    </cacheField>
    <cacheField name="2035" numFmtId="0">
      <sharedItems containsSemiMixedTypes="0" containsString="0" containsNumber="1" minValue="0" maxValue="233.91855760644498"/>
    </cacheField>
    <cacheField name="2040" numFmtId="0">
      <sharedItems containsSemiMixedTypes="0" containsString="0" containsNumber="1" minValue="0" maxValue="248.72687491203291"/>
    </cacheField>
    <cacheField name="2045" numFmtId="0">
      <sharedItems containsSemiMixedTypes="0" containsString="0" containsNumber="1" minValue="0" maxValue="254.61090492935816"/>
    </cacheField>
    <cacheField name="2050" numFmtId="0">
      <sharedItems containsSemiMixedTypes="0" containsString="0" containsNumber="1" minValue="0" maxValue="252.92099704306247"/>
    </cacheField>
    <cacheField name="Type" numFmtId="0">
      <sharedItems containsBlank="1"/>
    </cacheField>
    <cacheField name="Model type" numFmtId="0">
      <sharedItems containsBlank="1" count="10">
        <m/>
        <s v="Coal prexisting retiring"/>
        <s v="coal newly built"/>
        <s v="natural gas"/>
        <s v="nuclear"/>
        <s v="wind"/>
        <s v="solar pv"/>
        <s v="hydro"/>
        <s v="biomass"/>
        <s v="petroleum"/>
      </sharedItems>
    </cacheField>
    <cacheField name="output" numFmtId="0">
      <sharedItems containsBlank="1" count="3">
        <m/>
        <s v="generation"/>
        <s v="capacity"/>
      </sharedItems>
    </cacheField>
    <cacheField name="Future Years" numFmtId="0" formula="SUM('2020','2025','2030','2035','2040','2045','2050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Produkcja energii elektrycznej wg technologii, TWh"/>
    <n v="157.65700000000001"/>
    <n v="159.34595880758474"/>
    <n v="181.53129795910695"/>
    <n v="193.51735532779452"/>
    <n v="216.69337344788113"/>
    <n v="233.91855760644498"/>
    <n v="248.72687491203291"/>
    <n v="254.61090492935816"/>
    <n v="252.92099704306247"/>
    <m/>
    <x v="0"/>
    <x v="0"/>
  </r>
  <r>
    <s v="węgiel brunatny - elektrownie istniejące"/>
    <n v="46.239660000000001"/>
    <n v="43.442591999999998"/>
    <n v="36.600155999999998"/>
    <n v="16.740359999999999"/>
    <n v="10.46382"/>
    <n v="5.8341599999999998"/>
    <n v="5.8341599999999998"/>
    <n v="5.8341599999999998"/>
    <n v="5.8341599999999998"/>
    <s v="lignite "/>
    <x v="1"/>
    <x v="1"/>
  </r>
  <r>
    <s v="węgiel brunatny - elektrownie nowe"/>
    <n v="0"/>
    <n v="0"/>
    <n v="0"/>
    <n v="0"/>
    <n v="0"/>
    <n v="0"/>
    <n v="0"/>
    <n v="0"/>
    <n v="0"/>
    <s v="lignite new"/>
    <x v="2"/>
    <x v="1"/>
  </r>
  <r>
    <s v="węgiel kamienny - elektrownie istniejące"/>
    <n v="69.841066000000026"/>
    <n v="67.474978247584758"/>
    <n v="51.457093333259991"/>
    <n v="27.689377301933764"/>
    <n v="12.971808000000001"/>
    <n v="5.5262460000000004"/>
    <n v="2.2828560000000002"/>
    <n v="2.2828560000000002"/>
    <n v="2.2828560000000002"/>
    <s v="hard coal - electricity"/>
    <x v="1"/>
    <x v="1"/>
  </r>
  <r>
    <s v="węgiel kamienny - elektrownie nowe"/>
    <n v="0"/>
    <n v="0"/>
    <n v="23.652000000000001"/>
    <n v="59.1738"/>
    <n v="69.904800000000009"/>
    <n v="63.728999999999999"/>
    <n v="77.350799999999992"/>
    <n v="71.43780000000001"/>
    <n v="66.751199999999997"/>
    <s v="hard coal new - electricity"/>
    <x v="2"/>
    <x v="1"/>
  </r>
  <r>
    <s v="węgiel kamienny - elektrociepłownie istniejące"/>
    <n v="24.795180000000002"/>
    <n v="24.732108"/>
    <n v="21.543030000000002"/>
    <n v="19.966229999999999"/>
    <n v="15.409278000000002"/>
    <n v="7.7499719999999996"/>
    <n v="5.3847720000000008"/>
    <n v="1.4270040000000002"/>
    <n v="1.4270040000000002"/>
    <s v="hard coal - CHP"/>
    <x v="1"/>
    <x v="1"/>
  </r>
  <r>
    <s v="węgiel kamienny - elektrociepłownie nowe"/>
    <n v="0"/>
    <n v="0"/>
    <n v="5.9212896466469411"/>
    <n v="7.8023210565318211"/>
    <n v="14.296123171382879"/>
    <n v="23.464890724327272"/>
    <n v="24.54907965733933"/>
    <n v="29.126543845228138"/>
    <n v="27.484004054404359"/>
    <s v="hard coal new - CHP"/>
    <x v="2"/>
    <x v="1"/>
  </r>
  <r>
    <s v="gaz - elektrownie"/>
    <n v="0"/>
    <n v="0"/>
    <n v="0"/>
    <n v="0"/>
    <n v="8.6278252225288483"/>
    <n v="7.2524805799476919"/>
    <n v="13.2734202580352"/>
    <n v="13.5311818666242"/>
    <n v="18.628781722551352"/>
    <s v="natural gas"/>
    <x v="3"/>
    <x v="1"/>
  </r>
  <r>
    <s v="gaz - elektrociepłownie"/>
    <n v="4.202172"/>
    <n v="6.4018080000000008"/>
    <n v="15.428988"/>
    <n v="15.428988"/>
    <n v="15.030846"/>
    <n v="15.9192864666266"/>
    <n v="12.985616948895835"/>
    <n v="18.209494648394269"/>
    <n v="10.707920975324571"/>
    <s v="natural gas - CHP"/>
    <x v="3"/>
    <x v="1"/>
  </r>
  <r>
    <s v="elektrownie jądrowe"/>
    <n v="0"/>
    <n v="0"/>
    <n v="0"/>
    <n v="11.826000000000001"/>
    <n v="23.652000000000001"/>
    <n v="47.304000000000002"/>
    <n v="47.304000000000002"/>
    <n v="47.304000000000002"/>
    <n v="47.304000000000002"/>
    <s v="nuclear"/>
    <x v="4"/>
    <x v="1"/>
  </r>
  <r>
    <s v="elektrownie wiatrowe na lądzie"/>
    <n v="4.3362000000000007"/>
    <n v="7.3999999999999995"/>
    <n v="17.000000000000004"/>
    <n v="24.388309051944962"/>
    <n v="34.183332149074879"/>
    <n v="43.362000000000002"/>
    <n v="45.771000000000001"/>
    <n v="48.18"/>
    <n v="50.589000000000006"/>
    <s v="wind on shore"/>
    <x v="5"/>
    <x v="1"/>
  </r>
  <r>
    <s v="fotowoltaika rozproszona"/>
    <n v="0"/>
    <n v="0"/>
    <n v="0"/>
    <n v="0.52560000000000018"/>
    <n v="2.1247659574468094"/>
    <n v="3.6903829787234046"/>
    <n v="6.2624680851063852"/>
    <n v="9.3937021276595765"/>
    <n v="13.866893617021283"/>
    <s v="PV - distracted (?)"/>
    <x v="6"/>
    <x v="1"/>
  </r>
  <r>
    <s v="duże elektrownie wodne"/>
    <n v="1.4856960000000001"/>
    <n v="1.4856960000000001"/>
    <n v="1.4856960000000001"/>
    <n v="1.4856960000000001"/>
    <n v="1.4856960000000001"/>
    <n v="1.4856960000000001"/>
    <n v="1.4856960000000001"/>
    <n v="1.4856960000000001"/>
    <n v="1.4856960000000001"/>
    <s v="hydro &quot;big&quot;"/>
    <x v="7"/>
    <x v="1"/>
  </r>
  <r>
    <s v="małe elektrownie wodne"/>
    <n v="2.5623"/>
    <n v="2.6391689999999999"/>
    <n v="2.7183440700000001"/>
    <n v="2.7998943920999997"/>
    <n v="2.8838912238629999"/>
    <n v="2.97040796057889"/>
    <n v="3.0595201993962569"/>
    <n v="3.1513058053781453"/>
    <n v="3.2458449795394895"/>
    <s v="hydro &quot;small&quot;"/>
    <x v="7"/>
    <x v="1"/>
  </r>
  <r>
    <s v="biomasa - elektrownie"/>
    <n v="2.41995"/>
    <n v="3.94638"/>
    <n v="3.94638"/>
    <n v="3.94638"/>
    <n v="3.94638"/>
    <n v="3.94638"/>
    <n v="1.52643"/>
    <n v="1.52643"/>
    <n v="1.52643"/>
    <s v="biomass"/>
    <x v="8"/>
    <x v="1"/>
  </r>
  <r>
    <s v="biogaz - elektrownie"/>
    <n v="0.75949199999999994"/>
    <n v="0.79746660000000003"/>
    <n v="0.83733992999999995"/>
    <n v="0.8792069265000001"/>
    <n v="0.92316727282500033"/>
    <n v="0.96932563646625025"/>
    <n v="1.0177919182895629"/>
    <n v="1.0686815142040411"/>
    <n v="1.1221155899142432"/>
    <s v="biogas"/>
    <x v="3"/>
    <x v="1"/>
  </r>
  <r>
    <s v="inne"/>
    <n v="1.0152840000000083"/>
    <n v="1.0257609599999569"/>
    <n v="0.94098097919999191"/>
    <n v="0.86519259878403432"/>
    <n v="0.78964045075969125"/>
    <n v="0.714329259774928"/>
    <n v="0.63926384497037247"/>
    <n v="0.65204912186979413"/>
    <n v="0.66509010430718263"/>
    <s v="other"/>
    <x v="9"/>
    <x v="1"/>
  </r>
  <r>
    <s v="Moce zainstalowane wg technologii produkcji energii elektrycznej, GWe"/>
    <n v="36.004999999999995"/>
    <n v="37.656854030718144"/>
    <n v="42.355921774335044"/>
    <n v="53.027868169336543"/>
    <n v="69.378486576329365"/>
    <n v="66.78687846846644"/>
    <n v="70.502309806466002"/>
    <n v="76.490906172292057"/>
    <n v="85.444863615919388"/>
    <m/>
    <x v="0"/>
    <x v="0"/>
  </r>
  <r>
    <s v="węgiel brunatny - elektrownie istniejące"/>
    <n v="8.75"/>
    <n v="8.35"/>
    <n v="7.5570000000000004"/>
    <n v="7.5570000000000004"/>
    <n v="6.617"/>
    <n v="1.3320000000000001"/>
    <n v="1.3320000000000001"/>
    <n v="1.3320000000000001"/>
    <n v="1.3320000000000001"/>
    <s v="lignite "/>
    <x v="1"/>
    <x v="2"/>
  </r>
  <r>
    <s v="węgiel brunatny - elektrownie nowe"/>
    <n v="0"/>
    <n v="0"/>
    <n v="0"/>
    <n v="0"/>
    <n v="0"/>
    <n v="0"/>
    <n v="0"/>
    <n v="0"/>
    <n v="0"/>
    <s v="lignite new"/>
    <x v="2"/>
    <x v="2"/>
  </r>
  <r>
    <s v="węgiel kamienny - elektrownie istniejące"/>
    <n v="15.911"/>
    <n v="15.911"/>
    <n v="12.388"/>
    <n v="12.388"/>
    <n v="9.4130000000000003"/>
    <n v="2.6110000000000002"/>
    <n v="0.76600000000000001"/>
    <n v="0.76600000000000001"/>
    <n v="0.76600000000000001"/>
    <s v="hard coal - electricity"/>
    <x v="1"/>
    <x v="2"/>
  </r>
  <r>
    <s v="węgiel kamienny - elektrownie nowe"/>
    <n v="0"/>
    <n v="0"/>
    <n v="3"/>
    <n v="8.3000000000000007"/>
    <n v="11.1"/>
    <n v="11.1"/>
    <n v="13.9"/>
    <n v="13.7"/>
    <n v="13.7"/>
    <s v="hard coal new - electricity"/>
    <x v="2"/>
    <x v="2"/>
  </r>
  <r>
    <s v="węgiel kamienny - elektrociepłownie istniejące"/>
    <n v="5.282"/>
    <n v="5.274"/>
    <n v="4.5650000000000004"/>
    <n v="4.3650000000000002"/>
    <n v="3.4089999999999998"/>
    <n v="1.6659999999999999"/>
    <n v="1.266"/>
    <n v="0.36199999999999999"/>
    <n v="0.36199999999999999"/>
    <s v="hard coal - CHP"/>
    <x v="1"/>
    <x v="2"/>
  </r>
  <r>
    <s v="węgiel kamienny - elektrociepłownie nowe"/>
    <n v="0"/>
    <n v="0"/>
    <n v="1.4021029037663473"/>
    <n v="1.879279821545363"/>
    <n v="3.5266167355106237"/>
    <n v="5.8525344303214801"/>
    <n v="6.1275696746167769"/>
    <n v="7.2887731723054623"/>
    <n v="6.8720964115688385"/>
    <s v="hard coal new - CHP"/>
    <x v="2"/>
    <x v="2"/>
  </r>
  <r>
    <s v="gaz - elektrownie"/>
    <n v="0"/>
    <n v="0"/>
    <n v="0"/>
    <n v="0"/>
    <n v="9.5549972961042382"/>
    <n v="9.5549972961042382"/>
    <n v="9.6427268215191617"/>
    <n v="9.6427268215191617"/>
    <n v="13.90715191305835"/>
    <s v="natural gas"/>
    <x v="3"/>
    <x v="2"/>
  </r>
  <r>
    <s v="gaz - elektrociepłownie"/>
    <n v="0.90600000000000003"/>
    <n v="1.464"/>
    <n v="2.8839999999999999"/>
    <n v="2.8839999999999999"/>
    <n v="2.7829999999999999"/>
    <n v="3.1683780990935051"/>
    <n v="2.4241696978426774"/>
    <n v="3.7493542994404527"/>
    <n v="2.7163675736490536"/>
    <s v="natural gas - CHP"/>
    <x v="3"/>
    <x v="2"/>
  </r>
  <r>
    <s v="elektrownie jądrowe"/>
    <n v="0"/>
    <n v="0"/>
    <n v="0"/>
    <n v="1.5"/>
    <n v="3"/>
    <n v="6"/>
    <n v="6"/>
    <n v="6"/>
    <n v="6"/>
    <s v="nuclear"/>
    <x v="4"/>
    <x v="2"/>
  </r>
  <r>
    <s v="elektrownie wiatrowe na lądzie"/>
    <n v="1.8"/>
    <n v="3.0718140307181403"/>
    <n v="7.0568700705687011"/>
    <n v="10.123831071791184"/>
    <n v="14.189843150300906"/>
    <n v="18"/>
    <n v="19"/>
    <n v="20"/>
    <n v="21"/>
    <s v="wind on shore"/>
    <x v="5"/>
    <x v="2"/>
  </r>
  <r>
    <s v="fotowoltaika rozproszona"/>
    <n v="0"/>
    <n v="0"/>
    <n v="0"/>
    <n v="0.60000000000000009"/>
    <n v="2.4255319148936176"/>
    <n v="4.212765957446809"/>
    <n v="7.1489361702127683"/>
    <n v="10.723404255319151"/>
    <n v="15.829787234042557"/>
    <s v="PV - distracted (?)"/>
    <x v="6"/>
    <x v="2"/>
  </r>
  <r>
    <s v="duże elektrownie wodne"/>
    <n v="1.696"/>
    <n v="1.696"/>
    <n v="1.696"/>
    <n v="1.696"/>
    <n v="1.696"/>
    <n v="1.696"/>
    <n v="1.696"/>
    <n v="1.696"/>
    <n v="1.696"/>
    <s v="hydro &quot;big&quot;"/>
    <x v="7"/>
    <x v="2"/>
  </r>
  <r>
    <s v="małe elektrownie wodne"/>
    <n v="0.65"/>
    <n v="0.66949999999999998"/>
    <n v="0.689585"/>
    <n v="0.71027255"/>
    <n v="0.73158072650000006"/>
    <n v="0.75352814829500003"/>
    <n v="0.77613399274385009"/>
    <n v="0.79941801252616562"/>
    <n v="0.82340055290195058"/>
    <s v="hydro &quot;small&quot;"/>
    <x v="7"/>
    <x v="2"/>
  </r>
  <r>
    <s v="biomasa - elektrownie"/>
    <n v="0.32500000000000001"/>
    <n v="0.53"/>
    <n v="0.53"/>
    <n v="0.53"/>
    <n v="0.53"/>
    <n v="0.53"/>
    <n v="0.20499999999999999"/>
    <n v="0.20499999999999999"/>
    <n v="0.20499999999999999"/>
    <s v="biomass"/>
    <x v="8"/>
    <x v="2"/>
  </r>
  <r>
    <s v="biogaz - elektrownie"/>
    <n v="0.10199999999999999"/>
    <n v="0.10710000000000001"/>
    <n v="0.11245500000000001"/>
    <n v="0.11807775000000002"/>
    <n v="0.12398163750000003"/>
    <n v="0.13018071937500006"/>
    <n v="0.13668975534375005"/>
    <n v="0.14352424311093756"/>
    <n v="0.15070045526648446"/>
    <s v="biogas"/>
    <x v="3"/>
    <x v="2"/>
  </r>
  <r>
    <s v="inne"/>
    <n v="0.58299999999999996"/>
    <n v="0.58344000000000229"/>
    <n v="0.47490879999999741"/>
    <n v="0.37640697600000567"/>
    <n v="0.27793511551999839"/>
    <n v="0.17949381783040008"/>
    <n v="8.1083694187022048E-2"/>
    <n v="8.2705368070746771E-2"/>
    <n v="8.4359475432167527E-2"/>
    <s v="other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1:C61" firstHeaderRow="1" firstDataRow="2" firstDataCol="1"/>
  <pivotFields count="14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10">
        <item x="8"/>
        <item x="2"/>
        <item x="1"/>
        <item x="7"/>
        <item x="3"/>
        <item x="4"/>
        <item x="9"/>
        <item x="6"/>
        <item x="5"/>
        <item x="0"/>
      </items>
    </pivotField>
    <pivotField axis="axisCol" showAll="0" defaultSubtotal="0">
      <items count="3">
        <item x="2"/>
        <item x="1"/>
        <item h="1" x="0"/>
      </items>
    </pivotField>
    <pivotField dragToRow="0" dragToCol="0" dragToPage="0" showAll="0" defaultSubtota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2"/>
  </colFields>
  <colItems count="2">
    <i>
      <x/>
    </i>
    <i>
      <x v="1"/>
    </i>
  </colItems>
  <dataFields count="1">
    <dataField name="Sum of 2050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9:C49" firstHeaderRow="1" firstDataRow="2" firstDataCol="1"/>
  <pivotFields count="14"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0">
        <item x="8"/>
        <item x="2"/>
        <item x="1"/>
        <item x="7"/>
        <item x="3"/>
        <item x="4"/>
        <item x="9"/>
        <item x="6"/>
        <item x="5"/>
        <item x="0"/>
      </items>
    </pivotField>
    <pivotField axis="axisCol" showAll="0" defaultSubtotal="0">
      <items count="3">
        <item x="2"/>
        <item x="1"/>
        <item h="1" x="0"/>
      </items>
    </pivotField>
    <pivotField dragToRow="0" dragToCol="0" dragToPage="0" showAll="0" defaultSubtota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2"/>
  </colFields>
  <colItems count="2">
    <i>
      <x/>
    </i>
    <i>
      <x v="1"/>
    </i>
  </colItems>
  <dataFields count="1">
    <dataField name="Sum of 2015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annua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20" sqref="D20:D21"/>
    </sheetView>
  </sheetViews>
  <sheetFormatPr defaultRowHeight="14.5" x14ac:dyDescent="0.35"/>
  <cols>
    <col min="2" max="2" width="77.26953125" customWidth="1"/>
    <col min="4" max="4" width="77.7265625" customWidth="1"/>
  </cols>
  <sheetData>
    <row r="1" spans="1:4" x14ac:dyDescent="0.35">
      <c r="A1" s="1" t="s">
        <v>67</v>
      </c>
    </row>
    <row r="3" spans="1:4" x14ac:dyDescent="0.35">
      <c r="A3" s="1" t="s">
        <v>0</v>
      </c>
      <c r="B3" s="2" t="s">
        <v>552</v>
      </c>
      <c r="D3" s="2" t="s">
        <v>563</v>
      </c>
    </row>
    <row r="4" spans="1:4" x14ac:dyDescent="0.35">
      <c r="B4" t="s">
        <v>561</v>
      </c>
      <c r="D4" t="s">
        <v>1</v>
      </c>
    </row>
    <row r="5" spans="1:4" x14ac:dyDescent="0.35">
      <c r="B5" s="3">
        <v>2013</v>
      </c>
      <c r="D5" s="3">
        <v>2016</v>
      </c>
    </row>
    <row r="6" spans="1:4" x14ac:dyDescent="0.35">
      <c r="B6" s="3" t="s">
        <v>562</v>
      </c>
      <c r="D6" t="s">
        <v>2</v>
      </c>
    </row>
    <row r="7" spans="1:4" x14ac:dyDescent="0.35">
      <c r="B7" s="4"/>
      <c r="D7" s="4" t="s">
        <v>3</v>
      </c>
    </row>
    <row r="8" spans="1:4" x14ac:dyDescent="0.35">
      <c r="D8" t="s">
        <v>4</v>
      </c>
    </row>
    <row r="10" spans="1:4" x14ac:dyDescent="0.35">
      <c r="B10" s="2" t="s">
        <v>553</v>
      </c>
      <c r="D10" s="2" t="s">
        <v>554</v>
      </c>
    </row>
    <row r="11" spans="1:4" x14ac:dyDescent="0.35">
      <c r="B11" t="s">
        <v>555</v>
      </c>
      <c r="D11" t="s">
        <v>555</v>
      </c>
    </row>
    <row r="12" spans="1:4" x14ac:dyDescent="0.35">
      <c r="B12" s="3">
        <v>2016</v>
      </c>
      <c r="D12" s="3">
        <v>2016</v>
      </c>
    </row>
    <row r="13" spans="1:4" x14ac:dyDescent="0.35">
      <c r="B13" s="3" t="s">
        <v>559</v>
      </c>
      <c r="D13" t="s">
        <v>556</v>
      </c>
    </row>
    <row r="14" spans="1:4" x14ac:dyDescent="0.35">
      <c r="B14" t="s">
        <v>557</v>
      </c>
      <c r="D14" t="s">
        <v>557</v>
      </c>
    </row>
    <row r="15" spans="1:4" x14ac:dyDescent="0.35">
      <c r="B15" t="s">
        <v>560</v>
      </c>
      <c r="D15" t="s">
        <v>558</v>
      </c>
    </row>
    <row r="17" spans="1:1" x14ac:dyDescent="0.35">
      <c r="A17" s="1" t="s">
        <v>58</v>
      </c>
    </row>
    <row r="18" spans="1:1" x14ac:dyDescent="0.35">
      <c r="A18" t="s">
        <v>565</v>
      </c>
    </row>
    <row r="19" spans="1:1" x14ac:dyDescent="0.35">
      <c r="A19" t="s">
        <v>59</v>
      </c>
    </row>
    <row r="20" spans="1:1" x14ac:dyDescent="0.35">
      <c r="A20" t="s">
        <v>60</v>
      </c>
    </row>
    <row r="21" spans="1:1" x14ac:dyDescent="0.35">
      <c r="A21" t="s">
        <v>61</v>
      </c>
    </row>
    <row r="23" spans="1:1" x14ac:dyDescent="0.35">
      <c r="A23" t="s">
        <v>66</v>
      </c>
    </row>
    <row r="24" spans="1:1" x14ac:dyDescent="0.35">
      <c r="A24" t="s">
        <v>62</v>
      </c>
    </row>
    <row r="26" spans="1:1" x14ac:dyDescent="0.35">
      <c r="A26" t="s">
        <v>63</v>
      </c>
    </row>
    <row r="27" spans="1:1" x14ac:dyDescent="0.35">
      <c r="A27" t="s">
        <v>64</v>
      </c>
    </row>
    <row r="28" spans="1:1" x14ac:dyDescent="0.35">
      <c r="A28" t="s">
        <v>65</v>
      </c>
    </row>
    <row r="30" spans="1:1" x14ac:dyDescent="0.35">
      <c r="A30" t="s">
        <v>566</v>
      </c>
    </row>
  </sheetData>
  <hyperlinks>
    <hyperlink ref="D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29" sqref="C29:C30"/>
    </sheetView>
  </sheetViews>
  <sheetFormatPr defaultColWidth="9.1796875" defaultRowHeight="14.5" x14ac:dyDescent="0.35"/>
  <cols>
    <col min="1" max="9" width="17.1796875" style="5" bestFit="1" customWidth="1"/>
    <col min="10" max="16384" width="9.1796875" style="5"/>
  </cols>
  <sheetData>
    <row r="1" spans="1:9" ht="15.5" x14ac:dyDescent="0.35">
      <c r="A1" s="15" t="s">
        <v>5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6" t="s">
        <v>6</v>
      </c>
      <c r="B2" s="6" t="s">
        <v>7</v>
      </c>
      <c r="C2" s="16" t="s">
        <v>8</v>
      </c>
      <c r="D2" s="17"/>
      <c r="E2" s="17"/>
      <c r="F2" s="18"/>
      <c r="G2" s="16" t="s">
        <v>9</v>
      </c>
      <c r="H2" s="17"/>
      <c r="I2" s="18"/>
    </row>
    <row r="3" spans="1:9" ht="52.5" x14ac:dyDescent="0.35">
      <c r="A3" s="6" t="s">
        <v>10</v>
      </c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14</v>
      </c>
      <c r="H3" s="7" t="s">
        <v>16</v>
      </c>
      <c r="I3" s="7" t="s">
        <v>15</v>
      </c>
    </row>
    <row r="4" spans="1:9" x14ac:dyDescent="0.35">
      <c r="A4" s="19" t="s">
        <v>17</v>
      </c>
      <c r="B4" s="19"/>
      <c r="C4" s="19"/>
      <c r="D4" s="19"/>
      <c r="E4" s="19"/>
      <c r="F4" s="19"/>
      <c r="G4" s="19"/>
      <c r="H4" s="19"/>
      <c r="I4" s="19"/>
    </row>
    <row r="5" spans="1:9" x14ac:dyDescent="0.3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3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35">
      <c r="A7" s="19" t="s">
        <v>18</v>
      </c>
      <c r="B7" s="19"/>
      <c r="C7" s="19"/>
      <c r="D7" s="19"/>
      <c r="E7" s="19"/>
      <c r="F7" s="19"/>
      <c r="G7" s="19"/>
      <c r="H7" s="19"/>
      <c r="I7" s="19"/>
    </row>
    <row r="8" spans="1:9" x14ac:dyDescent="0.35">
      <c r="A8" s="8" t="s">
        <v>19</v>
      </c>
      <c r="B8" s="9">
        <v>0.61199999999999999</v>
      </c>
      <c r="C8" s="9">
        <v>0.46300000000000002</v>
      </c>
      <c r="D8" s="9">
        <v>3.5999999999999997E-2</v>
      </c>
      <c r="E8" s="9">
        <v>7.2999999999999995E-2</v>
      </c>
      <c r="F8" s="9">
        <v>4.5999999999999999E-2</v>
      </c>
      <c r="G8" s="9">
        <v>0.1</v>
      </c>
      <c r="H8" s="9">
        <v>7.0000000000000001E-3</v>
      </c>
      <c r="I8" s="9">
        <v>2.7E-2</v>
      </c>
    </row>
    <row r="9" spans="1:9" x14ac:dyDescent="0.35">
      <c r="A9" s="8" t="s">
        <v>20</v>
      </c>
      <c r="B9" s="9">
        <v>0.60599999999999998</v>
      </c>
      <c r="C9" s="9">
        <v>0.46700000000000003</v>
      </c>
      <c r="D9" s="9">
        <v>3.4000000000000002E-2</v>
      </c>
      <c r="E9" s="9">
        <v>6.7000000000000004E-2</v>
      </c>
      <c r="F9" s="9">
        <v>4.7E-2</v>
      </c>
      <c r="G9" s="9">
        <v>9.7000000000000003E-2</v>
      </c>
      <c r="H9" s="9">
        <v>4.0000000000000001E-3</v>
      </c>
      <c r="I9" s="9">
        <v>0.02</v>
      </c>
    </row>
    <row r="10" spans="1:9" x14ac:dyDescent="0.35">
      <c r="A10" s="8" t="s">
        <v>21</v>
      </c>
      <c r="B10" s="9">
        <v>0.57699999999999996</v>
      </c>
      <c r="C10" s="9">
        <v>0.441</v>
      </c>
      <c r="D10" s="9">
        <v>0.04</v>
      </c>
      <c r="E10" s="9">
        <v>6.8000000000000005E-2</v>
      </c>
      <c r="F10" s="9">
        <v>5.7000000000000002E-2</v>
      </c>
      <c r="G10" s="9">
        <v>9.6000000000000002E-2</v>
      </c>
      <c r="H10" s="9">
        <v>3.0000000000000001E-3</v>
      </c>
      <c r="I10" s="9">
        <v>1.9E-2</v>
      </c>
    </row>
    <row r="11" spans="1:9" x14ac:dyDescent="0.35">
      <c r="A11" s="8" t="s">
        <v>22</v>
      </c>
      <c r="B11" s="9">
        <v>0.51300000000000001</v>
      </c>
      <c r="C11" s="9">
        <v>0.40400000000000003</v>
      </c>
      <c r="D11" s="9">
        <v>4.2999999999999997E-2</v>
      </c>
      <c r="E11" s="9">
        <v>7.2999999999999995E-2</v>
      </c>
      <c r="F11" s="9">
        <v>6.0999999999999999E-2</v>
      </c>
      <c r="G11" s="9">
        <v>0.11600000000000001</v>
      </c>
      <c r="H11" s="9">
        <v>6.0000000000000001E-3</v>
      </c>
      <c r="I11" s="9">
        <v>2.4E-2</v>
      </c>
    </row>
    <row r="12" spans="1:9" x14ac:dyDescent="0.35">
      <c r="A12" s="8" t="s">
        <v>23</v>
      </c>
      <c r="B12" s="9">
        <v>0.52900000000000003</v>
      </c>
      <c r="C12" s="9">
        <v>0.41499999999999998</v>
      </c>
      <c r="D12" s="9">
        <v>4.4999999999999998E-2</v>
      </c>
      <c r="E12" s="9">
        <v>9.5000000000000001E-2</v>
      </c>
      <c r="F12" s="9">
        <v>5.1999999999999998E-2</v>
      </c>
      <c r="G12" s="9">
        <v>0.13</v>
      </c>
      <c r="H12" s="9">
        <v>7.0000000000000001E-3</v>
      </c>
      <c r="I12" s="9">
        <v>2.1000000000000001E-2</v>
      </c>
    </row>
    <row r="13" spans="1:9" x14ac:dyDescent="0.35">
      <c r="A13" s="8" t="s">
        <v>24</v>
      </c>
      <c r="B13" s="9">
        <v>0.63400000000000001</v>
      </c>
      <c r="C13" s="9">
        <v>0.50900000000000001</v>
      </c>
      <c r="D13" s="9">
        <v>5.0999999999999997E-2</v>
      </c>
      <c r="E13" s="9">
        <v>0.14699999999999999</v>
      </c>
      <c r="F13" s="9">
        <v>6.9000000000000006E-2</v>
      </c>
      <c r="G13" s="9">
        <v>0.154</v>
      </c>
      <c r="H13" s="9">
        <v>8.0000000000000002E-3</v>
      </c>
      <c r="I13" s="9">
        <v>1.7000000000000001E-2</v>
      </c>
    </row>
    <row r="14" spans="1:9" x14ac:dyDescent="0.35">
      <c r="A14" s="8" t="s">
        <v>25</v>
      </c>
      <c r="B14" s="9">
        <v>0.67900000000000005</v>
      </c>
      <c r="C14" s="9">
        <v>0.58299999999999996</v>
      </c>
      <c r="D14" s="9">
        <v>8.5000000000000006E-2</v>
      </c>
      <c r="E14" s="9">
        <v>0.186</v>
      </c>
      <c r="F14" s="9">
        <v>8.4000000000000005E-2</v>
      </c>
      <c r="G14" s="9">
        <v>0.17499999999999999</v>
      </c>
      <c r="H14" s="9">
        <v>2.1000000000000001E-2</v>
      </c>
      <c r="I14" s="9">
        <v>2.3E-2</v>
      </c>
    </row>
    <row r="15" spans="1:9" x14ac:dyDescent="0.35">
      <c r="A15" s="8" t="s">
        <v>26</v>
      </c>
      <c r="B15" s="9">
        <v>0.66300000000000003</v>
      </c>
      <c r="C15" s="9">
        <v>0.60199999999999998</v>
      </c>
      <c r="D15" s="9">
        <v>6.8000000000000005E-2</v>
      </c>
      <c r="E15" s="9">
        <v>0.17599999999999999</v>
      </c>
      <c r="F15" s="9">
        <v>8.5000000000000006E-2</v>
      </c>
      <c r="G15" s="9">
        <v>0.14399999999999999</v>
      </c>
      <c r="H15" s="9">
        <v>8.9999999999999993E-3</v>
      </c>
      <c r="I15" s="9">
        <v>2.1999999999999999E-2</v>
      </c>
    </row>
    <row r="16" spans="1:9" x14ac:dyDescent="0.35">
      <c r="A16" s="8" t="s">
        <v>27</v>
      </c>
      <c r="B16" s="9">
        <v>0.61199999999999999</v>
      </c>
      <c r="C16" s="9">
        <v>0.52600000000000002</v>
      </c>
      <c r="D16" s="9">
        <v>5.6000000000000001E-2</v>
      </c>
      <c r="E16" s="9">
        <v>0.14000000000000001</v>
      </c>
      <c r="F16" s="9">
        <v>6.7000000000000004E-2</v>
      </c>
      <c r="G16" s="9">
        <v>0.14099999999999999</v>
      </c>
      <c r="H16" s="9">
        <v>1.2999999999999999E-2</v>
      </c>
      <c r="I16" s="9">
        <v>0.02</v>
      </c>
    </row>
    <row r="17" spans="1:9" x14ac:dyDescent="0.35">
      <c r="A17" s="8" t="s">
        <v>28</v>
      </c>
      <c r="B17" s="9">
        <v>0.54400000000000004</v>
      </c>
      <c r="C17" s="9">
        <v>0.45400000000000001</v>
      </c>
      <c r="D17" s="9">
        <v>3.9E-2</v>
      </c>
      <c r="E17" s="9">
        <v>8.5000000000000006E-2</v>
      </c>
      <c r="F17" s="9">
        <v>5.5E-2</v>
      </c>
      <c r="G17" s="9">
        <v>0.127</v>
      </c>
      <c r="H17" s="9">
        <v>7.0000000000000001E-3</v>
      </c>
      <c r="I17" s="9">
        <v>0.02</v>
      </c>
    </row>
    <row r="18" spans="1:9" x14ac:dyDescent="0.35">
      <c r="A18" s="8" t="s">
        <v>29</v>
      </c>
      <c r="B18" s="9">
        <v>0.56200000000000006</v>
      </c>
      <c r="C18" s="9">
        <v>0.44900000000000001</v>
      </c>
      <c r="D18" s="9">
        <v>3.9E-2</v>
      </c>
      <c r="E18" s="9">
        <v>7.0999999999999994E-2</v>
      </c>
      <c r="F18" s="9">
        <v>4.4999999999999998E-2</v>
      </c>
      <c r="G18" s="9">
        <v>7.2999999999999995E-2</v>
      </c>
      <c r="H18" s="9">
        <v>6.0000000000000001E-3</v>
      </c>
      <c r="I18" s="9">
        <v>2.1999999999999999E-2</v>
      </c>
    </row>
    <row r="19" spans="1:9" x14ac:dyDescent="0.35">
      <c r="A19" s="8" t="s">
        <v>30</v>
      </c>
      <c r="B19" s="9">
        <v>0.63700000000000001</v>
      </c>
      <c r="C19" s="9">
        <v>0.47099999999999997</v>
      </c>
      <c r="D19" s="9">
        <v>4.5999999999999999E-2</v>
      </c>
      <c r="E19" s="9">
        <v>8.5000000000000006E-2</v>
      </c>
      <c r="F19" s="9">
        <v>6.0999999999999999E-2</v>
      </c>
      <c r="G19" s="9">
        <v>0.10199999999999999</v>
      </c>
      <c r="H19" s="9">
        <v>7.0000000000000001E-3</v>
      </c>
      <c r="I19" s="9">
        <v>2.7E-2</v>
      </c>
    </row>
    <row r="20" spans="1:9" x14ac:dyDescent="0.35">
      <c r="A20" s="19" t="s">
        <v>31</v>
      </c>
      <c r="B20" s="19"/>
      <c r="C20" s="19"/>
      <c r="D20" s="19"/>
      <c r="E20" s="19"/>
      <c r="F20" s="19"/>
      <c r="G20" s="19"/>
      <c r="H20" s="19"/>
      <c r="I20" s="19"/>
    </row>
    <row r="21" spans="1:9" x14ac:dyDescent="0.35">
      <c r="A21" s="8" t="s">
        <v>19</v>
      </c>
      <c r="B21" s="9">
        <v>0.71199999999999997</v>
      </c>
      <c r="C21" s="9">
        <v>0.47199999999999998</v>
      </c>
      <c r="D21" s="9">
        <v>6.6000000000000003E-2</v>
      </c>
      <c r="E21" s="9">
        <v>0.1</v>
      </c>
      <c r="F21" s="9">
        <v>7.8E-2</v>
      </c>
      <c r="G21" s="9">
        <v>0.19500000000000001</v>
      </c>
      <c r="H21" s="9">
        <v>3.7999999999999999E-2</v>
      </c>
      <c r="I21" s="9">
        <v>2.3E-2</v>
      </c>
    </row>
    <row r="22" spans="1:9" x14ac:dyDescent="0.35">
      <c r="A22" s="8" t="s">
        <v>20</v>
      </c>
      <c r="B22" s="9">
        <v>0.71899999999999997</v>
      </c>
      <c r="C22" s="9">
        <v>0.42499999999999999</v>
      </c>
      <c r="D22" s="9">
        <v>4.7E-2</v>
      </c>
      <c r="E22" s="9">
        <v>9.1999999999999998E-2</v>
      </c>
      <c r="F22" s="9">
        <v>8.6999999999999994E-2</v>
      </c>
      <c r="G22" s="9">
        <v>0.12</v>
      </c>
      <c r="H22" s="9">
        <v>8.9999999999999993E-3</v>
      </c>
      <c r="I22" s="9">
        <v>1.4999999999999999E-2</v>
      </c>
    </row>
    <row r="23" spans="1:9" x14ac:dyDescent="0.35">
      <c r="A23" s="8" t="s">
        <v>21</v>
      </c>
      <c r="B23" s="9">
        <v>0.61699999999999999</v>
      </c>
      <c r="C23" s="9">
        <v>0.39700000000000002</v>
      </c>
      <c r="D23" s="9">
        <v>4.7E-2</v>
      </c>
      <c r="E23" s="9">
        <v>7.1999999999999995E-2</v>
      </c>
      <c r="F23" s="9">
        <v>7.0999999999999994E-2</v>
      </c>
      <c r="G23" s="9">
        <v>0.13700000000000001</v>
      </c>
      <c r="H23" s="9">
        <v>1.0999999999999999E-2</v>
      </c>
      <c r="I23" s="9">
        <v>1.4E-2</v>
      </c>
    </row>
    <row r="24" spans="1:9" x14ac:dyDescent="0.35">
      <c r="A24" s="8" t="s">
        <v>22</v>
      </c>
      <c r="B24" s="9">
        <v>0.51100000000000001</v>
      </c>
      <c r="C24" s="9">
        <v>0.40300000000000002</v>
      </c>
      <c r="D24" s="9">
        <v>3.7999999999999999E-2</v>
      </c>
      <c r="E24" s="9">
        <v>7.1999999999999995E-2</v>
      </c>
      <c r="F24" s="9">
        <v>7.9000000000000001E-2</v>
      </c>
      <c r="G24" s="9">
        <v>9.4E-2</v>
      </c>
      <c r="H24" s="9">
        <v>5.0000000000000001E-3</v>
      </c>
      <c r="I24" s="9">
        <v>0.01</v>
      </c>
    </row>
    <row r="25" spans="1:9" x14ac:dyDescent="0.35">
      <c r="A25" s="8" t="s">
        <v>23</v>
      </c>
      <c r="B25" s="9">
        <v>0.54100000000000004</v>
      </c>
      <c r="C25" s="9">
        <v>0.45</v>
      </c>
      <c r="D25" s="9">
        <v>0.05</v>
      </c>
      <c r="E25" s="9">
        <v>9.8000000000000004E-2</v>
      </c>
      <c r="F25" s="9">
        <v>7.8E-2</v>
      </c>
      <c r="G25" s="9">
        <v>0.10199999999999999</v>
      </c>
      <c r="H25" s="9">
        <v>6.0000000000000001E-3</v>
      </c>
      <c r="I25" s="9">
        <v>1.6E-2</v>
      </c>
    </row>
    <row r="26" spans="1:9" x14ac:dyDescent="0.35">
      <c r="A26" s="8" t="s">
        <v>24</v>
      </c>
      <c r="B26" s="9">
        <v>0.64800000000000002</v>
      </c>
      <c r="C26" s="9">
        <v>0.51100000000000001</v>
      </c>
      <c r="D26" s="9">
        <v>5.3999999999999999E-2</v>
      </c>
      <c r="E26" s="9">
        <v>0.11799999999999999</v>
      </c>
      <c r="F26" s="9">
        <v>7.5999999999999998E-2</v>
      </c>
      <c r="G26" s="9">
        <v>0.14799999999999999</v>
      </c>
      <c r="H26" s="9">
        <v>8.9999999999999993E-3</v>
      </c>
      <c r="I26" s="9">
        <v>1.2999999999999999E-2</v>
      </c>
    </row>
    <row r="27" spans="1:9" x14ac:dyDescent="0.35">
      <c r="A27" s="8" t="s">
        <v>25</v>
      </c>
      <c r="B27" s="9">
        <v>0.67900000000000005</v>
      </c>
      <c r="C27" s="9">
        <v>0.57699999999999996</v>
      </c>
      <c r="D27" s="9">
        <v>6.2E-2</v>
      </c>
      <c r="E27" s="9">
        <v>0.152</v>
      </c>
      <c r="F27" s="9">
        <v>9.7000000000000003E-2</v>
      </c>
      <c r="G27" s="9">
        <v>0.15</v>
      </c>
      <c r="H27" s="9">
        <v>0.01</v>
      </c>
      <c r="I27" s="9">
        <v>1.4999999999999999E-2</v>
      </c>
    </row>
    <row r="28" spans="1:9" x14ac:dyDescent="0.35">
      <c r="A28" s="8" t="s">
        <v>26</v>
      </c>
      <c r="B28" s="9">
        <v>0.67500000000000004</v>
      </c>
      <c r="C28" s="9">
        <v>0.61</v>
      </c>
      <c r="D28" s="9">
        <v>6.6000000000000003E-2</v>
      </c>
      <c r="E28" s="9">
        <v>0.16900000000000001</v>
      </c>
      <c r="F28" s="9">
        <v>0.11</v>
      </c>
      <c r="G28" s="9">
        <v>0.14399999999999999</v>
      </c>
      <c r="H28" s="9">
        <v>1.2999999999999999E-2</v>
      </c>
      <c r="I28" s="9">
        <v>1.4999999999999999E-2</v>
      </c>
    </row>
    <row r="29" spans="1:9" x14ac:dyDescent="0.35">
      <c r="A29" s="8" t="s">
        <v>27</v>
      </c>
      <c r="B29" s="9">
        <v>0.59199999999999997</v>
      </c>
      <c r="C29" s="9">
        <v>0.55400000000000005</v>
      </c>
      <c r="D29" s="9">
        <v>5.7000000000000002E-2</v>
      </c>
      <c r="E29" s="9">
        <v>0.127</v>
      </c>
      <c r="F29" s="9">
        <v>9.5000000000000001E-2</v>
      </c>
      <c r="G29" s="9">
        <v>0.13500000000000001</v>
      </c>
      <c r="H29" s="9">
        <v>7.0000000000000001E-3</v>
      </c>
      <c r="I29" s="9">
        <v>1.4E-2</v>
      </c>
    </row>
    <row r="30" spans="1:9" x14ac:dyDescent="0.35">
      <c r="A30" s="8" t="s">
        <v>28</v>
      </c>
      <c r="B30" s="9">
        <v>0.50700000000000001</v>
      </c>
      <c r="C30" s="9">
        <v>0.49</v>
      </c>
      <c r="D30" s="9">
        <v>5.1999999999999998E-2</v>
      </c>
      <c r="E30" s="9">
        <v>0.106</v>
      </c>
      <c r="F30" s="9">
        <v>8.7999999999999995E-2</v>
      </c>
      <c r="G30" s="9">
        <v>8.5999999999999993E-2</v>
      </c>
      <c r="H30" s="9">
        <v>7.0000000000000001E-3</v>
      </c>
      <c r="I30" s="9">
        <v>1.2999999999999999E-2</v>
      </c>
    </row>
    <row r="31" spans="1:9" x14ac:dyDescent="0.35">
      <c r="A31" s="8" t="s">
        <v>29</v>
      </c>
      <c r="B31" s="9">
        <v>0.56000000000000005</v>
      </c>
      <c r="C31" s="9">
        <v>0.437</v>
      </c>
      <c r="D31" s="9">
        <v>4.4999999999999998E-2</v>
      </c>
      <c r="E31" s="9">
        <v>7.5999999999999998E-2</v>
      </c>
      <c r="F31" s="9">
        <v>8.3000000000000004E-2</v>
      </c>
      <c r="G31" s="9">
        <v>7.6999999999999999E-2</v>
      </c>
      <c r="H31" s="9">
        <v>8.0000000000000002E-3</v>
      </c>
      <c r="I31" s="9">
        <v>1.2E-2</v>
      </c>
    </row>
    <row r="32" spans="1:9" x14ac:dyDescent="0.35">
      <c r="A32" s="8" t="s">
        <v>30</v>
      </c>
      <c r="B32" s="9">
        <v>0.56599999999999995</v>
      </c>
      <c r="C32" s="9">
        <v>0.46200000000000002</v>
      </c>
      <c r="D32" s="9">
        <v>4.1000000000000002E-2</v>
      </c>
      <c r="E32" s="9">
        <v>5.8999999999999997E-2</v>
      </c>
      <c r="F32" s="9">
        <v>7.1999999999999995E-2</v>
      </c>
      <c r="G32" s="9">
        <v>0.107</v>
      </c>
      <c r="H32" s="9">
        <v>6.0000000000000001E-3</v>
      </c>
      <c r="I32" s="9">
        <v>1.0999999999999999E-2</v>
      </c>
    </row>
    <row r="33" spans="1:9" x14ac:dyDescent="0.35">
      <c r="A33" s="14" t="s">
        <v>32</v>
      </c>
      <c r="B33" s="14"/>
      <c r="C33" s="14"/>
      <c r="D33" s="14"/>
      <c r="E33" s="14"/>
      <c r="F33" s="14"/>
      <c r="G33" s="14"/>
      <c r="H33" s="14"/>
      <c r="I33" s="14"/>
    </row>
  </sheetData>
  <mergeCells count="7">
    <mergeCell ref="A33:I33"/>
    <mergeCell ref="A1:I1"/>
    <mergeCell ref="C2:F2"/>
    <mergeCell ref="G2:I2"/>
    <mergeCell ref="A4:I4"/>
    <mergeCell ref="A7:I7"/>
    <mergeCell ref="A20:I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I1"/>
    </sheetView>
  </sheetViews>
  <sheetFormatPr defaultColWidth="9.1796875" defaultRowHeight="14.5" x14ac:dyDescent="0.35"/>
  <cols>
    <col min="1" max="9" width="17.1796875" style="5" bestFit="1" customWidth="1"/>
    <col min="10" max="16384" width="9.1796875" style="5"/>
  </cols>
  <sheetData>
    <row r="1" spans="1:9" ht="15.5" x14ac:dyDescent="0.35">
      <c r="A1" s="15" t="s">
        <v>33</v>
      </c>
      <c r="B1" s="15"/>
      <c r="C1" s="15"/>
      <c r="D1" s="15"/>
      <c r="E1" s="15"/>
      <c r="F1" s="15"/>
      <c r="G1" s="15"/>
      <c r="H1" s="15"/>
      <c r="I1" s="15"/>
    </row>
    <row r="2" spans="1:9" ht="39.5" x14ac:dyDescent="0.35">
      <c r="A2" s="6" t="s">
        <v>10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</row>
    <row r="3" spans="1:9" x14ac:dyDescent="0.35">
      <c r="A3" s="19" t="s">
        <v>17</v>
      </c>
      <c r="B3" s="19"/>
      <c r="C3" s="19"/>
      <c r="D3" s="19"/>
      <c r="E3" s="19"/>
      <c r="F3" s="19"/>
      <c r="G3" s="19"/>
      <c r="H3" s="19"/>
      <c r="I3" s="19"/>
    </row>
    <row r="4" spans="1:9" x14ac:dyDescent="0.35">
      <c r="A4" s="8">
        <v>2013</v>
      </c>
      <c r="B4" s="9">
        <v>0.89900000000000002</v>
      </c>
      <c r="C4" s="9">
        <v>0.38900000000000001</v>
      </c>
      <c r="D4" s="9">
        <v>0.32400000000000001</v>
      </c>
      <c r="E4" s="9" t="s">
        <v>42</v>
      </c>
      <c r="F4" s="9" t="s">
        <v>42</v>
      </c>
      <c r="G4" s="9">
        <v>0.68899999999999995</v>
      </c>
      <c r="H4" s="9">
        <v>0.56699999999999995</v>
      </c>
      <c r="I4" s="9">
        <v>0.73599999999999999</v>
      </c>
    </row>
    <row r="5" spans="1:9" x14ac:dyDescent="0.35">
      <c r="A5" s="8">
        <v>2014</v>
      </c>
      <c r="B5" s="9">
        <v>0.91700000000000004</v>
      </c>
      <c r="C5" s="9">
        <v>0.373</v>
      </c>
      <c r="D5" s="9">
        <v>0.34</v>
      </c>
      <c r="E5" s="9">
        <v>0.25900000000000001</v>
      </c>
      <c r="F5" s="9">
        <v>0.19800000000000001</v>
      </c>
      <c r="G5" s="9">
        <v>0.68899999999999995</v>
      </c>
      <c r="H5" s="9">
        <v>0.58899999999999997</v>
      </c>
      <c r="I5" s="9">
        <v>0.74</v>
      </c>
    </row>
    <row r="6" spans="1:9" x14ac:dyDescent="0.35">
      <c r="A6" s="19" t="s">
        <v>18</v>
      </c>
      <c r="B6" s="19"/>
      <c r="C6" s="19"/>
      <c r="D6" s="19"/>
      <c r="E6" s="19"/>
      <c r="F6" s="19"/>
      <c r="G6" s="19"/>
      <c r="H6" s="19"/>
      <c r="I6" s="19"/>
    </row>
    <row r="7" spans="1:9" x14ac:dyDescent="0.35">
      <c r="A7" s="8" t="s">
        <v>19</v>
      </c>
      <c r="B7" s="9">
        <v>0.93899999999999995</v>
      </c>
      <c r="C7" s="9">
        <v>0.42299999999999999</v>
      </c>
      <c r="D7" s="9">
        <v>0.33500000000000002</v>
      </c>
      <c r="E7" s="9" t="s">
        <v>42</v>
      </c>
      <c r="F7" s="9" t="s">
        <v>42</v>
      </c>
      <c r="G7" s="9">
        <v>0.66</v>
      </c>
      <c r="H7" s="9">
        <v>0.56499999999999995</v>
      </c>
      <c r="I7" s="9">
        <v>0.76900000000000002</v>
      </c>
    </row>
    <row r="8" spans="1:9" x14ac:dyDescent="0.35">
      <c r="A8" s="8" t="s">
        <v>20</v>
      </c>
      <c r="B8" s="9">
        <v>0.90300000000000002</v>
      </c>
      <c r="C8" s="9">
        <v>0.38300000000000001</v>
      </c>
      <c r="D8" s="9">
        <v>0.35399999999999998</v>
      </c>
      <c r="E8" s="9" t="s">
        <v>42</v>
      </c>
      <c r="F8" s="9" t="s">
        <v>42</v>
      </c>
      <c r="G8" s="9">
        <v>0.65200000000000002</v>
      </c>
      <c r="H8" s="9">
        <v>0.56000000000000005</v>
      </c>
      <c r="I8" s="9">
        <v>0.76100000000000001</v>
      </c>
    </row>
    <row r="9" spans="1:9" x14ac:dyDescent="0.35">
      <c r="A9" s="8" t="s">
        <v>21</v>
      </c>
      <c r="B9" s="9">
        <v>0.83399999999999996</v>
      </c>
      <c r="C9" s="9">
        <v>0.34799999999999998</v>
      </c>
      <c r="D9" s="9">
        <v>0.35899999999999999</v>
      </c>
      <c r="E9" s="9" t="s">
        <v>42</v>
      </c>
      <c r="F9" s="9" t="s">
        <v>42</v>
      </c>
      <c r="G9" s="9">
        <v>0.69</v>
      </c>
      <c r="H9" s="9">
        <v>0.55400000000000005</v>
      </c>
      <c r="I9" s="9">
        <v>0.76800000000000002</v>
      </c>
    </row>
    <row r="10" spans="1:9" x14ac:dyDescent="0.35">
      <c r="A10" s="8" t="s">
        <v>22</v>
      </c>
      <c r="B10" s="9">
        <v>0.77600000000000002</v>
      </c>
      <c r="C10" s="9">
        <v>0.44400000000000001</v>
      </c>
      <c r="D10" s="9">
        <v>0.41099999999999998</v>
      </c>
      <c r="E10" s="9" t="s">
        <v>42</v>
      </c>
      <c r="F10" s="9" t="s">
        <v>42</v>
      </c>
      <c r="G10" s="9">
        <v>0.66900000000000004</v>
      </c>
      <c r="H10" s="9">
        <v>0.44800000000000001</v>
      </c>
      <c r="I10" s="9">
        <v>0.73299999999999998</v>
      </c>
    </row>
    <row r="11" spans="1:9" x14ac:dyDescent="0.35">
      <c r="A11" s="8" t="s">
        <v>23</v>
      </c>
      <c r="B11" s="9">
        <v>0.83299999999999996</v>
      </c>
      <c r="C11" s="9">
        <v>0.48399999999999999</v>
      </c>
      <c r="D11" s="9">
        <v>0.37</v>
      </c>
      <c r="E11" s="9" t="s">
        <v>42</v>
      </c>
      <c r="F11" s="9" t="s">
        <v>42</v>
      </c>
      <c r="G11" s="9">
        <v>0.70399999999999996</v>
      </c>
      <c r="H11" s="9">
        <v>0.505</v>
      </c>
      <c r="I11" s="9">
        <v>0.71699999999999997</v>
      </c>
    </row>
    <row r="12" spans="1:9" x14ac:dyDescent="0.35">
      <c r="A12" s="8" t="s">
        <v>24</v>
      </c>
      <c r="B12" s="9">
        <v>0.93100000000000005</v>
      </c>
      <c r="C12" s="9">
        <v>0.48299999999999998</v>
      </c>
      <c r="D12" s="9">
        <v>0.32400000000000001</v>
      </c>
      <c r="E12" s="9" t="s">
        <v>42</v>
      </c>
      <c r="F12" s="9" t="s">
        <v>42</v>
      </c>
      <c r="G12" s="9">
        <v>0.71</v>
      </c>
      <c r="H12" s="9">
        <v>0.54800000000000004</v>
      </c>
      <c r="I12" s="9">
        <v>0.72399999999999998</v>
      </c>
    </row>
    <row r="13" spans="1:9" x14ac:dyDescent="0.35">
      <c r="A13" s="8" t="s">
        <v>25</v>
      </c>
      <c r="B13" s="9">
        <v>0.95599999999999996</v>
      </c>
      <c r="C13" s="9">
        <v>0.46800000000000003</v>
      </c>
      <c r="D13" s="9">
        <v>0.253</v>
      </c>
      <c r="E13" s="9" t="s">
        <v>42</v>
      </c>
      <c r="F13" s="9" t="s">
        <v>42</v>
      </c>
      <c r="G13" s="9">
        <v>0.71099999999999997</v>
      </c>
      <c r="H13" s="9">
        <v>0.58199999999999996</v>
      </c>
      <c r="I13" s="9">
        <v>0.73299999999999998</v>
      </c>
    </row>
    <row r="14" spans="1:9" x14ac:dyDescent="0.35">
      <c r="A14" s="8" t="s">
        <v>26</v>
      </c>
      <c r="B14" s="9">
        <v>0.96699999999999997</v>
      </c>
      <c r="C14" s="9">
        <v>0.372</v>
      </c>
      <c r="D14" s="9">
        <v>0.22</v>
      </c>
      <c r="E14" s="9" t="s">
        <v>42</v>
      </c>
      <c r="F14" s="9" t="s">
        <v>42</v>
      </c>
      <c r="G14" s="9">
        <v>0.71899999999999997</v>
      </c>
      <c r="H14" s="9">
        <v>0.64800000000000002</v>
      </c>
      <c r="I14" s="9">
        <v>0.72499999999999998</v>
      </c>
    </row>
    <row r="15" spans="1:9" x14ac:dyDescent="0.35">
      <c r="A15" s="8" t="s">
        <v>27</v>
      </c>
      <c r="B15" s="9">
        <v>0.92200000000000004</v>
      </c>
      <c r="C15" s="9">
        <v>0.29899999999999999</v>
      </c>
      <c r="D15" s="9">
        <v>0.27400000000000002</v>
      </c>
      <c r="E15" s="9" t="s">
        <v>42</v>
      </c>
      <c r="F15" s="9" t="s">
        <v>42</v>
      </c>
      <c r="G15" s="9">
        <v>0.69399999999999995</v>
      </c>
      <c r="H15" s="9">
        <v>0.61099999999999999</v>
      </c>
      <c r="I15" s="9">
        <v>0.73599999999999999</v>
      </c>
    </row>
    <row r="16" spans="1:9" x14ac:dyDescent="0.35">
      <c r="A16" s="8" t="s">
        <v>28</v>
      </c>
      <c r="B16" s="9">
        <v>0.85699999999999998</v>
      </c>
      <c r="C16" s="9">
        <v>0.29199999999999998</v>
      </c>
      <c r="D16" s="9">
        <v>0.31</v>
      </c>
      <c r="E16" s="9" t="s">
        <v>42</v>
      </c>
      <c r="F16" s="9" t="s">
        <v>42</v>
      </c>
      <c r="G16" s="9">
        <v>0.66600000000000004</v>
      </c>
      <c r="H16" s="9">
        <v>0.57899999999999996</v>
      </c>
      <c r="I16" s="9">
        <v>0.747</v>
      </c>
    </row>
    <row r="17" spans="1:9" x14ac:dyDescent="0.35">
      <c r="A17" s="8" t="s">
        <v>29</v>
      </c>
      <c r="B17" s="9">
        <v>0.91</v>
      </c>
      <c r="C17" s="9">
        <v>0.311</v>
      </c>
      <c r="D17" s="9">
        <v>0.37</v>
      </c>
      <c r="E17" s="9" t="s">
        <v>42</v>
      </c>
      <c r="F17" s="9" t="s">
        <v>42</v>
      </c>
      <c r="G17" s="9">
        <v>0.69499999999999995</v>
      </c>
      <c r="H17" s="9">
        <v>0.61</v>
      </c>
      <c r="I17" s="9">
        <v>0.68799999999999994</v>
      </c>
    </row>
    <row r="18" spans="1:9" x14ac:dyDescent="0.35">
      <c r="A18" s="8" t="s">
        <v>30</v>
      </c>
      <c r="B18" s="9">
        <v>0.96599999999999997</v>
      </c>
      <c r="C18" s="9">
        <v>0.35899999999999999</v>
      </c>
      <c r="D18" s="9">
        <v>0.313</v>
      </c>
      <c r="E18" s="9" t="s">
        <v>42</v>
      </c>
      <c r="F18" s="9" t="s">
        <v>42</v>
      </c>
      <c r="G18" s="9">
        <v>0.69899999999999995</v>
      </c>
      <c r="H18" s="9">
        <v>0.59</v>
      </c>
      <c r="I18" s="9">
        <v>0.73</v>
      </c>
    </row>
    <row r="19" spans="1:9" x14ac:dyDescent="0.35">
      <c r="A19" s="19" t="s">
        <v>31</v>
      </c>
      <c r="B19" s="19"/>
      <c r="C19" s="19"/>
      <c r="D19" s="19"/>
      <c r="E19" s="19"/>
      <c r="F19" s="19"/>
      <c r="G19" s="19"/>
      <c r="H19" s="19"/>
      <c r="I19" s="19"/>
    </row>
    <row r="20" spans="1:9" x14ac:dyDescent="0.35">
      <c r="A20" s="8" t="s">
        <v>19</v>
      </c>
      <c r="B20" s="9">
        <v>0.99099999999999999</v>
      </c>
      <c r="C20" s="9">
        <v>0.36699999999999999</v>
      </c>
      <c r="D20" s="9">
        <v>0.40300000000000002</v>
      </c>
      <c r="E20" s="9" t="s">
        <v>42</v>
      </c>
      <c r="F20" s="9" t="s">
        <v>42</v>
      </c>
      <c r="G20" s="9">
        <v>0.68100000000000005</v>
      </c>
      <c r="H20" s="9">
        <v>0.6</v>
      </c>
      <c r="I20" s="9">
        <v>0.74</v>
      </c>
    </row>
    <row r="21" spans="1:9" x14ac:dyDescent="0.35">
      <c r="A21" s="8" t="s">
        <v>20</v>
      </c>
      <c r="B21" s="9">
        <v>0.94</v>
      </c>
      <c r="C21" s="9">
        <v>0.32600000000000001</v>
      </c>
      <c r="D21" s="9">
        <v>0.34799999999999998</v>
      </c>
      <c r="E21" s="9" t="s">
        <v>42</v>
      </c>
      <c r="F21" s="9" t="s">
        <v>42</v>
      </c>
      <c r="G21" s="9">
        <v>0.68300000000000005</v>
      </c>
      <c r="H21" s="9">
        <v>0.59499999999999997</v>
      </c>
      <c r="I21" s="9">
        <v>0.73299999999999998</v>
      </c>
    </row>
    <row r="22" spans="1:9" x14ac:dyDescent="0.35">
      <c r="A22" s="8" t="s">
        <v>21</v>
      </c>
      <c r="B22" s="9">
        <v>0.84499999999999997</v>
      </c>
      <c r="C22" s="9">
        <v>0.40699999999999997</v>
      </c>
      <c r="D22" s="9">
        <v>0.39800000000000002</v>
      </c>
      <c r="E22" s="9" t="s">
        <v>42</v>
      </c>
      <c r="F22" s="9" t="s">
        <v>42</v>
      </c>
      <c r="G22" s="9">
        <v>0.69599999999999995</v>
      </c>
      <c r="H22" s="9">
        <v>0.59699999999999998</v>
      </c>
      <c r="I22" s="9">
        <v>0.73499999999999999</v>
      </c>
    </row>
    <row r="23" spans="1:9" x14ac:dyDescent="0.35">
      <c r="A23" s="8" t="s">
        <v>22</v>
      </c>
      <c r="B23" s="9">
        <v>0.78800000000000003</v>
      </c>
      <c r="C23" s="9">
        <v>0.44500000000000001</v>
      </c>
      <c r="D23" s="9">
        <v>0.432</v>
      </c>
      <c r="E23" s="9" t="s">
        <v>42</v>
      </c>
      <c r="F23" s="9" t="s">
        <v>42</v>
      </c>
      <c r="G23" s="9">
        <v>0.69899999999999995</v>
      </c>
      <c r="H23" s="9">
        <v>0.495</v>
      </c>
      <c r="I23" s="9">
        <v>0.746</v>
      </c>
    </row>
    <row r="24" spans="1:9" x14ac:dyDescent="0.35">
      <c r="A24" s="8" t="s">
        <v>23</v>
      </c>
      <c r="B24" s="9">
        <v>0.85199999999999998</v>
      </c>
      <c r="C24" s="9">
        <v>0.44600000000000001</v>
      </c>
      <c r="D24" s="9">
        <v>0.34899999999999998</v>
      </c>
      <c r="E24" s="9" t="s">
        <v>42</v>
      </c>
      <c r="F24" s="9" t="s">
        <v>42</v>
      </c>
      <c r="G24" s="9">
        <v>0.70599999999999996</v>
      </c>
      <c r="H24" s="9">
        <v>0.48199999999999998</v>
      </c>
      <c r="I24" s="9">
        <v>0.73199999999999998</v>
      </c>
    </row>
    <row r="25" spans="1:9" x14ac:dyDescent="0.35">
      <c r="A25" s="8" t="s">
        <v>24</v>
      </c>
      <c r="B25" s="9">
        <v>0.95399999999999996</v>
      </c>
      <c r="C25" s="9">
        <v>0.44800000000000001</v>
      </c>
      <c r="D25" s="9">
        <v>0.36499999999999999</v>
      </c>
      <c r="E25" s="9" t="s">
        <v>42</v>
      </c>
      <c r="F25" s="9" t="s">
        <v>42</v>
      </c>
      <c r="G25" s="9">
        <v>0.70799999999999996</v>
      </c>
      <c r="H25" s="9">
        <v>0.63</v>
      </c>
      <c r="I25" s="9">
        <v>0.73399999999999999</v>
      </c>
    </row>
    <row r="26" spans="1:9" x14ac:dyDescent="0.35">
      <c r="A26" s="8" t="s">
        <v>25</v>
      </c>
      <c r="B26" s="9">
        <v>0.97499999999999998</v>
      </c>
      <c r="C26" s="9">
        <v>0.41299999999999998</v>
      </c>
      <c r="D26" s="9">
        <v>0.27</v>
      </c>
      <c r="E26" s="9" t="s">
        <v>42</v>
      </c>
      <c r="F26" s="9" t="s">
        <v>42</v>
      </c>
      <c r="G26" s="9">
        <v>0.73099999999999998</v>
      </c>
      <c r="H26" s="9">
        <v>0.63400000000000001</v>
      </c>
      <c r="I26" s="9">
        <v>0.72499999999999998</v>
      </c>
    </row>
    <row r="27" spans="1:9" x14ac:dyDescent="0.35">
      <c r="A27" s="8" t="s">
        <v>26</v>
      </c>
      <c r="B27" s="9">
        <v>0.96399999999999997</v>
      </c>
      <c r="C27" s="9">
        <v>0.33700000000000002</v>
      </c>
      <c r="D27" s="9">
        <v>0.22500000000000001</v>
      </c>
      <c r="E27" s="9">
        <v>0.309</v>
      </c>
      <c r="F27" s="9">
        <v>0.254</v>
      </c>
      <c r="G27" s="9">
        <v>0.71099999999999997</v>
      </c>
      <c r="H27" s="9">
        <v>0.628</v>
      </c>
      <c r="I27" s="9">
        <v>0.73</v>
      </c>
    </row>
    <row r="28" spans="1:9" x14ac:dyDescent="0.35">
      <c r="A28" s="8" t="s">
        <v>27</v>
      </c>
      <c r="B28" s="9">
        <v>0.94599999999999995</v>
      </c>
      <c r="C28" s="9">
        <v>0.28199999999999997</v>
      </c>
      <c r="D28" s="9">
        <v>0.26100000000000001</v>
      </c>
      <c r="E28" s="9">
        <v>0.307</v>
      </c>
      <c r="F28" s="9">
        <v>0.26300000000000001</v>
      </c>
      <c r="G28" s="9">
        <v>0.68899999999999995</v>
      </c>
      <c r="H28" s="9">
        <v>0.61199999999999999</v>
      </c>
      <c r="I28" s="9">
        <v>0.74199999999999999</v>
      </c>
    </row>
    <row r="29" spans="1:9" x14ac:dyDescent="0.35">
      <c r="A29" s="8" t="s">
        <v>28</v>
      </c>
      <c r="B29" s="9">
        <v>0.84499999999999997</v>
      </c>
      <c r="C29" s="9">
        <v>0.29199999999999998</v>
      </c>
      <c r="D29" s="9">
        <v>0.316</v>
      </c>
      <c r="E29" s="9">
        <v>0.26500000000000001</v>
      </c>
      <c r="F29" s="9">
        <v>0.21099999999999999</v>
      </c>
      <c r="G29" s="9">
        <v>0.64400000000000002</v>
      </c>
      <c r="H29" s="9">
        <v>0.56499999999999995</v>
      </c>
      <c r="I29" s="9">
        <v>0.73899999999999999</v>
      </c>
    </row>
    <row r="30" spans="1:9" x14ac:dyDescent="0.35">
      <c r="A30" s="8" t="s">
        <v>29</v>
      </c>
      <c r="B30" s="9">
        <v>0.91300000000000003</v>
      </c>
      <c r="C30" s="9">
        <v>0.32600000000000001</v>
      </c>
      <c r="D30" s="9">
        <v>0.42299999999999999</v>
      </c>
      <c r="E30" s="9">
        <v>0.223</v>
      </c>
      <c r="F30" s="9">
        <v>0.13800000000000001</v>
      </c>
      <c r="G30" s="9">
        <v>0.66100000000000003</v>
      </c>
      <c r="H30" s="9">
        <v>0.621</v>
      </c>
      <c r="I30" s="9">
        <v>0.77300000000000002</v>
      </c>
    </row>
    <row r="31" spans="1:9" x14ac:dyDescent="0.35">
      <c r="A31" s="8" t="s">
        <v>30</v>
      </c>
      <c r="B31" s="9">
        <v>0.996</v>
      </c>
      <c r="C31" s="9">
        <v>0.378</v>
      </c>
      <c r="D31" s="9">
        <v>0.30399999999999999</v>
      </c>
      <c r="E31" s="9">
        <v>0.151</v>
      </c>
      <c r="F31" s="9">
        <v>5.6000000000000001E-2</v>
      </c>
      <c r="G31" s="9">
        <v>0.65400000000000003</v>
      </c>
      <c r="H31" s="9">
        <v>0.60799999999999998</v>
      </c>
      <c r="I31" s="9">
        <v>0.755</v>
      </c>
    </row>
    <row r="32" spans="1:9" x14ac:dyDescent="0.35">
      <c r="A32" s="14" t="s">
        <v>43</v>
      </c>
      <c r="B32" s="14"/>
      <c r="C32" s="14"/>
      <c r="D32" s="14"/>
      <c r="E32" s="14"/>
      <c r="F32" s="14"/>
      <c r="G32" s="14"/>
      <c r="H32" s="14"/>
      <c r="I32" s="14"/>
    </row>
  </sheetData>
  <mergeCells count="5">
    <mergeCell ref="A1:I1"/>
    <mergeCell ref="A3:I3"/>
    <mergeCell ref="A6:I6"/>
    <mergeCell ref="A19:I19"/>
    <mergeCell ref="A32:I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4" workbookViewId="0">
      <selection activeCell="D57" sqref="D57"/>
    </sheetView>
  </sheetViews>
  <sheetFormatPr defaultRowHeight="14.5" x14ac:dyDescent="0.35"/>
  <cols>
    <col min="1" max="1" width="19.6328125" customWidth="1"/>
    <col min="2" max="2" width="15.26953125" bestFit="1" customWidth="1"/>
    <col min="3" max="4" width="11.81640625" customWidth="1"/>
    <col min="5" max="5" width="17.81640625" bestFit="1" customWidth="1"/>
    <col min="11" max="11" width="25.90625" customWidth="1"/>
  </cols>
  <sheetData>
    <row r="1" spans="1:13" ht="15" thickBot="1" x14ac:dyDescent="0.4">
      <c r="A1" t="s">
        <v>110</v>
      </c>
      <c r="B1" s="25">
        <v>2010</v>
      </c>
      <c r="C1" s="25">
        <v>2015</v>
      </c>
      <c r="D1" s="25">
        <v>2020</v>
      </c>
      <c r="E1" s="25">
        <v>2025</v>
      </c>
      <c r="F1" s="25">
        <v>2030</v>
      </c>
      <c r="G1" s="25">
        <v>2035</v>
      </c>
      <c r="H1" s="25">
        <v>2040</v>
      </c>
      <c r="I1" s="25">
        <v>2045</v>
      </c>
      <c r="J1" s="25">
        <v>2050</v>
      </c>
      <c r="K1" t="s">
        <v>100</v>
      </c>
      <c r="L1" t="s">
        <v>101</v>
      </c>
      <c r="M1" t="s">
        <v>108</v>
      </c>
    </row>
    <row r="2" spans="1:13" x14ac:dyDescent="0.35">
      <c r="A2" s="21" t="s">
        <v>68</v>
      </c>
      <c r="B2" s="22">
        <v>157.65700000000001</v>
      </c>
      <c r="C2" s="22">
        <v>159.34595880758474</v>
      </c>
      <c r="D2" s="22">
        <v>181.53129795910695</v>
      </c>
      <c r="E2" s="22">
        <v>193.51735532779452</v>
      </c>
      <c r="F2" s="22">
        <v>216.69337344788113</v>
      </c>
      <c r="G2" s="22">
        <v>233.91855760644498</v>
      </c>
      <c r="H2" s="22">
        <v>248.72687491203291</v>
      </c>
      <c r="I2" s="22">
        <v>254.61090492935816</v>
      </c>
      <c r="J2" s="22">
        <v>252.92099704306247</v>
      </c>
    </row>
    <row r="3" spans="1:13" x14ac:dyDescent="0.35">
      <c r="A3" s="23" t="s">
        <v>69</v>
      </c>
      <c r="B3" s="24">
        <v>46.239660000000001</v>
      </c>
      <c r="C3" s="24">
        <v>43.442591999999998</v>
      </c>
      <c r="D3" s="24">
        <v>36.600155999999998</v>
      </c>
      <c r="E3" s="24">
        <v>16.740359999999999</v>
      </c>
      <c r="F3" s="24">
        <v>10.46382</v>
      </c>
      <c r="G3" s="24">
        <v>5.8341599999999998</v>
      </c>
      <c r="H3" s="24">
        <v>5.8341599999999998</v>
      </c>
      <c r="I3" s="24">
        <v>5.8341599999999998</v>
      </c>
      <c r="J3" s="24">
        <v>5.8341599999999998</v>
      </c>
      <c r="K3" t="s">
        <v>70</v>
      </c>
      <c r="L3" t="s">
        <v>102</v>
      </c>
      <c r="M3" t="s">
        <v>107</v>
      </c>
    </row>
    <row r="4" spans="1:13" x14ac:dyDescent="0.35">
      <c r="A4" s="23" t="s">
        <v>71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t="s">
        <v>72</v>
      </c>
      <c r="L4" t="s">
        <v>103</v>
      </c>
      <c r="M4" t="s">
        <v>107</v>
      </c>
    </row>
    <row r="5" spans="1:13" x14ac:dyDescent="0.35">
      <c r="A5" s="23" t="s">
        <v>73</v>
      </c>
      <c r="B5" s="24">
        <v>69.841066000000026</v>
      </c>
      <c r="C5" s="24">
        <v>67.474978247584758</v>
      </c>
      <c r="D5" s="24">
        <v>51.457093333259991</v>
      </c>
      <c r="E5" s="24">
        <v>27.689377301933764</v>
      </c>
      <c r="F5" s="24">
        <v>12.971808000000001</v>
      </c>
      <c r="G5" s="24">
        <v>5.5262460000000004</v>
      </c>
      <c r="H5" s="24">
        <v>2.2828560000000002</v>
      </c>
      <c r="I5" s="24">
        <v>2.2828560000000002</v>
      </c>
      <c r="J5" s="24">
        <v>2.2828560000000002</v>
      </c>
      <c r="K5" t="s">
        <v>74</v>
      </c>
      <c r="L5" t="s">
        <v>102</v>
      </c>
      <c r="M5" t="s">
        <v>107</v>
      </c>
    </row>
    <row r="6" spans="1:13" x14ac:dyDescent="0.35">
      <c r="A6" s="23" t="s">
        <v>75</v>
      </c>
      <c r="B6" s="24">
        <v>0</v>
      </c>
      <c r="C6" s="24">
        <v>0</v>
      </c>
      <c r="D6" s="24">
        <v>23.652000000000001</v>
      </c>
      <c r="E6" s="24">
        <v>59.1738</v>
      </c>
      <c r="F6" s="24">
        <v>69.904800000000009</v>
      </c>
      <c r="G6" s="24">
        <v>63.728999999999999</v>
      </c>
      <c r="H6" s="24">
        <v>77.350799999999992</v>
      </c>
      <c r="I6" s="24">
        <v>71.43780000000001</v>
      </c>
      <c r="J6" s="24">
        <v>66.751199999999997</v>
      </c>
      <c r="K6" t="s">
        <v>76</v>
      </c>
      <c r="L6" t="s">
        <v>103</v>
      </c>
      <c r="M6" t="s">
        <v>107</v>
      </c>
    </row>
    <row r="7" spans="1:13" x14ac:dyDescent="0.35">
      <c r="A7" s="23" t="s">
        <v>77</v>
      </c>
      <c r="B7" s="24">
        <v>24.795180000000002</v>
      </c>
      <c r="C7" s="24">
        <v>24.732108</v>
      </c>
      <c r="D7" s="24">
        <v>21.543030000000002</v>
      </c>
      <c r="E7" s="24">
        <v>19.966229999999999</v>
      </c>
      <c r="F7" s="24">
        <v>15.409278000000002</v>
      </c>
      <c r="G7" s="24">
        <v>7.7499719999999996</v>
      </c>
      <c r="H7" s="24">
        <v>5.3847720000000008</v>
      </c>
      <c r="I7" s="24">
        <v>1.4270040000000002</v>
      </c>
      <c r="J7" s="24">
        <v>1.4270040000000002</v>
      </c>
      <c r="K7" t="s">
        <v>78</v>
      </c>
      <c r="L7" t="s">
        <v>102</v>
      </c>
      <c r="M7" t="s">
        <v>107</v>
      </c>
    </row>
    <row r="8" spans="1:13" x14ac:dyDescent="0.35">
      <c r="A8" s="23" t="s">
        <v>79</v>
      </c>
      <c r="B8" s="24">
        <v>0</v>
      </c>
      <c r="C8" s="24">
        <v>0</v>
      </c>
      <c r="D8" s="24">
        <v>5.9212896466469411</v>
      </c>
      <c r="E8" s="24">
        <v>7.8023210565318211</v>
      </c>
      <c r="F8" s="24">
        <v>14.296123171382879</v>
      </c>
      <c r="G8" s="24">
        <v>23.464890724327272</v>
      </c>
      <c r="H8" s="24">
        <v>24.54907965733933</v>
      </c>
      <c r="I8" s="24">
        <v>29.126543845228138</v>
      </c>
      <c r="J8" s="24">
        <v>27.484004054404359</v>
      </c>
      <c r="K8" t="s">
        <v>80</v>
      </c>
      <c r="L8" t="s">
        <v>103</v>
      </c>
      <c r="M8" t="s">
        <v>107</v>
      </c>
    </row>
    <row r="9" spans="1:13" x14ac:dyDescent="0.35">
      <c r="A9" s="23" t="s">
        <v>81</v>
      </c>
      <c r="B9" s="24">
        <v>0</v>
      </c>
      <c r="C9" s="24">
        <v>0</v>
      </c>
      <c r="D9" s="24">
        <v>0</v>
      </c>
      <c r="E9" s="24">
        <v>0</v>
      </c>
      <c r="F9" s="24">
        <v>8.6278252225288483</v>
      </c>
      <c r="G9" s="24">
        <v>7.2524805799476919</v>
      </c>
      <c r="H9" s="24">
        <v>13.2734202580352</v>
      </c>
      <c r="I9" s="24">
        <v>13.5311818666242</v>
      </c>
      <c r="J9" s="24">
        <v>18.628781722551352</v>
      </c>
      <c r="K9" t="s">
        <v>82</v>
      </c>
      <c r="L9" t="s">
        <v>82</v>
      </c>
      <c r="M9" t="s">
        <v>107</v>
      </c>
    </row>
    <row r="10" spans="1:13" x14ac:dyDescent="0.35">
      <c r="A10" s="23" t="s">
        <v>83</v>
      </c>
      <c r="B10" s="24">
        <v>4.202172</v>
      </c>
      <c r="C10" s="24">
        <v>6.4018080000000008</v>
      </c>
      <c r="D10" s="24">
        <v>15.428988</v>
      </c>
      <c r="E10" s="24">
        <v>15.428988</v>
      </c>
      <c r="F10" s="24">
        <v>15.030846</v>
      </c>
      <c r="G10" s="24">
        <v>15.9192864666266</v>
      </c>
      <c r="H10" s="24">
        <v>12.985616948895835</v>
      </c>
      <c r="I10" s="24">
        <v>18.209494648394269</v>
      </c>
      <c r="J10" s="24">
        <v>10.707920975324571</v>
      </c>
      <c r="K10" t="s">
        <v>84</v>
      </c>
      <c r="L10" t="s">
        <v>82</v>
      </c>
      <c r="M10" t="s">
        <v>107</v>
      </c>
    </row>
    <row r="11" spans="1:13" x14ac:dyDescent="0.35">
      <c r="A11" s="23" t="s">
        <v>85</v>
      </c>
      <c r="B11" s="24">
        <v>0</v>
      </c>
      <c r="C11" s="24">
        <v>0</v>
      </c>
      <c r="D11" s="24">
        <v>0</v>
      </c>
      <c r="E11" s="24">
        <v>11.826000000000001</v>
      </c>
      <c r="F11" s="24">
        <v>23.652000000000001</v>
      </c>
      <c r="G11" s="24">
        <v>47.304000000000002</v>
      </c>
      <c r="H11" s="24">
        <v>47.304000000000002</v>
      </c>
      <c r="I11" s="24">
        <v>47.304000000000002</v>
      </c>
      <c r="J11" s="24">
        <v>47.304000000000002</v>
      </c>
      <c r="K11" t="s">
        <v>46</v>
      </c>
      <c r="L11" t="s">
        <v>46</v>
      </c>
      <c r="M11" t="s">
        <v>107</v>
      </c>
    </row>
    <row r="12" spans="1:13" x14ac:dyDescent="0.35">
      <c r="A12" s="23" t="s">
        <v>86</v>
      </c>
      <c r="B12" s="24">
        <v>4.3362000000000007</v>
      </c>
      <c r="C12" s="24">
        <v>7.3999999999999995</v>
      </c>
      <c r="D12" s="24">
        <v>17.000000000000004</v>
      </c>
      <c r="E12" s="24">
        <v>24.388309051944962</v>
      </c>
      <c r="F12" s="24">
        <v>34.183332149074879</v>
      </c>
      <c r="G12" s="24">
        <v>43.362000000000002</v>
      </c>
      <c r="H12" s="24">
        <v>45.771000000000001</v>
      </c>
      <c r="I12" s="24">
        <v>48.18</v>
      </c>
      <c r="J12" s="24">
        <v>50.589000000000006</v>
      </c>
      <c r="K12" t="s">
        <v>87</v>
      </c>
      <c r="L12" t="s">
        <v>48</v>
      </c>
      <c r="M12" t="s">
        <v>107</v>
      </c>
    </row>
    <row r="13" spans="1:13" x14ac:dyDescent="0.35">
      <c r="A13" s="23" t="s">
        <v>88</v>
      </c>
      <c r="B13" s="24">
        <v>0</v>
      </c>
      <c r="C13" s="24">
        <v>0</v>
      </c>
      <c r="D13" s="24">
        <v>0</v>
      </c>
      <c r="E13" s="24">
        <v>0.52560000000000018</v>
      </c>
      <c r="F13" s="24">
        <v>2.1247659574468094</v>
      </c>
      <c r="G13" s="24">
        <v>3.6903829787234046</v>
      </c>
      <c r="H13" s="24">
        <v>6.2624680851063852</v>
      </c>
      <c r="I13" s="24">
        <v>9.3937021276595765</v>
      </c>
      <c r="J13" s="24">
        <v>13.866893617021283</v>
      </c>
      <c r="K13" t="s">
        <v>89</v>
      </c>
      <c r="L13" t="s">
        <v>104</v>
      </c>
      <c r="M13" t="s">
        <v>107</v>
      </c>
    </row>
    <row r="14" spans="1:13" x14ac:dyDescent="0.35">
      <c r="A14" s="23" t="s">
        <v>90</v>
      </c>
      <c r="B14" s="24">
        <v>1.4856960000000001</v>
      </c>
      <c r="C14" s="24">
        <v>1.4856960000000001</v>
      </c>
      <c r="D14" s="24">
        <v>1.4856960000000001</v>
      </c>
      <c r="E14" s="24">
        <v>1.4856960000000001</v>
      </c>
      <c r="F14" s="24">
        <v>1.4856960000000001</v>
      </c>
      <c r="G14" s="24">
        <v>1.4856960000000001</v>
      </c>
      <c r="H14" s="24">
        <v>1.4856960000000001</v>
      </c>
      <c r="I14" s="24">
        <v>1.4856960000000001</v>
      </c>
      <c r="J14" s="24">
        <v>1.4856960000000001</v>
      </c>
      <c r="K14" t="s">
        <v>91</v>
      </c>
      <c r="L14" t="s">
        <v>47</v>
      </c>
      <c r="M14" t="s">
        <v>107</v>
      </c>
    </row>
    <row r="15" spans="1:13" x14ac:dyDescent="0.35">
      <c r="A15" s="23" t="s">
        <v>92</v>
      </c>
      <c r="B15" s="24">
        <v>2.5623</v>
      </c>
      <c r="C15" s="24">
        <v>2.6391689999999999</v>
      </c>
      <c r="D15" s="24">
        <v>2.7183440700000001</v>
      </c>
      <c r="E15" s="24">
        <v>2.7998943920999997</v>
      </c>
      <c r="F15" s="24">
        <v>2.8838912238629999</v>
      </c>
      <c r="G15" s="24">
        <v>2.97040796057889</v>
      </c>
      <c r="H15" s="24">
        <v>3.0595201993962569</v>
      </c>
      <c r="I15" s="24">
        <v>3.1513058053781453</v>
      </c>
      <c r="J15" s="24">
        <v>3.2458449795394895</v>
      </c>
      <c r="K15" t="s">
        <v>93</v>
      </c>
      <c r="L15" t="s">
        <v>47</v>
      </c>
      <c r="M15" t="s">
        <v>107</v>
      </c>
    </row>
    <row r="16" spans="1:13" x14ac:dyDescent="0.35">
      <c r="A16" s="23" t="s">
        <v>94</v>
      </c>
      <c r="B16" s="24">
        <v>2.41995</v>
      </c>
      <c r="C16" s="24">
        <v>3.94638</v>
      </c>
      <c r="D16" s="24">
        <v>3.94638</v>
      </c>
      <c r="E16" s="24">
        <v>3.94638</v>
      </c>
      <c r="F16" s="24">
        <v>3.94638</v>
      </c>
      <c r="G16" s="24">
        <v>3.94638</v>
      </c>
      <c r="H16" s="24">
        <v>1.52643</v>
      </c>
      <c r="I16" s="24">
        <v>1.52643</v>
      </c>
      <c r="J16" s="24">
        <v>1.52643</v>
      </c>
      <c r="K16" t="s">
        <v>51</v>
      </c>
      <c r="L16" t="s">
        <v>51</v>
      </c>
      <c r="M16" t="s">
        <v>107</v>
      </c>
    </row>
    <row r="17" spans="1:13" x14ac:dyDescent="0.35">
      <c r="A17" s="23" t="s">
        <v>95</v>
      </c>
      <c r="B17" s="24">
        <v>0.75949199999999994</v>
      </c>
      <c r="C17" s="24">
        <v>0.79746660000000003</v>
      </c>
      <c r="D17" s="24">
        <v>0.83733992999999995</v>
      </c>
      <c r="E17" s="24">
        <v>0.8792069265000001</v>
      </c>
      <c r="F17" s="24">
        <v>0.92316727282500033</v>
      </c>
      <c r="G17" s="24">
        <v>0.96932563646625025</v>
      </c>
      <c r="H17" s="24">
        <v>1.0177919182895629</v>
      </c>
      <c r="I17" s="24">
        <v>1.0686815142040411</v>
      </c>
      <c r="J17" s="24">
        <v>1.1221155899142432</v>
      </c>
      <c r="K17" t="s">
        <v>96</v>
      </c>
      <c r="L17" t="s">
        <v>82</v>
      </c>
      <c r="M17" t="s">
        <v>107</v>
      </c>
    </row>
    <row r="18" spans="1:13" x14ac:dyDescent="0.35">
      <c r="A18" s="23" t="s">
        <v>97</v>
      </c>
      <c r="B18" s="24">
        <v>1.0152840000000083</v>
      </c>
      <c r="C18" s="24">
        <v>1.0257609599999569</v>
      </c>
      <c r="D18" s="24">
        <v>0.94098097919999191</v>
      </c>
      <c r="E18" s="24">
        <v>0.86519259878403432</v>
      </c>
      <c r="F18" s="24">
        <v>0.78964045075969125</v>
      </c>
      <c r="G18" s="24">
        <v>0.714329259774928</v>
      </c>
      <c r="H18" s="24">
        <v>0.63926384497037247</v>
      </c>
      <c r="I18" s="24">
        <v>0.65204912186979413</v>
      </c>
      <c r="J18" s="24">
        <v>0.66509010430718263</v>
      </c>
      <c r="K18" t="s">
        <v>98</v>
      </c>
      <c r="L18" t="s">
        <v>53</v>
      </c>
      <c r="M18" t="s">
        <v>107</v>
      </c>
    </row>
    <row r="19" spans="1:13" x14ac:dyDescent="0.35">
      <c r="A19" s="21" t="s">
        <v>99</v>
      </c>
      <c r="B19" s="22">
        <v>36.004999999999995</v>
      </c>
      <c r="C19" s="22">
        <v>37.656854030718144</v>
      </c>
      <c r="D19" s="22">
        <v>42.355921774335044</v>
      </c>
      <c r="E19" s="22">
        <v>53.027868169336543</v>
      </c>
      <c r="F19" s="22">
        <v>69.378486576329365</v>
      </c>
      <c r="G19" s="22">
        <v>66.78687846846644</v>
      </c>
      <c r="H19" s="22">
        <v>70.502309806466002</v>
      </c>
      <c r="I19" s="22">
        <v>76.490906172292057</v>
      </c>
      <c r="J19" s="22">
        <v>85.444863615919388</v>
      </c>
    </row>
    <row r="20" spans="1:13" x14ac:dyDescent="0.35">
      <c r="A20" s="23" t="s">
        <v>69</v>
      </c>
      <c r="B20" s="24">
        <v>8.75</v>
      </c>
      <c r="C20" s="24">
        <v>8.35</v>
      </c>
      <c r="D20" s="24">
        <v>7.5570000000000004</v>
      </c>
      <c r="E20" s="24">
        <v>7.5570000000000004</v>
      </c>
      <c r="F20" s="24">
        <v>6.617</v>
      </c>
      <c r="G20" s="24">
        <v>1.3320000000000001</v>
      </c>
      <c r="H20" s="24">
        <v>1.3320000000000001</v>
      </c>
      <c r="I20" s="24">
        <v>1.3320000000000001</v>
      </c>
      <c r="J20" s="24">
        <v>1.3320000000000001</v>
      </c>
      <c r="K20" t="s">
        <v>70</v>
      </c>
      <c r="L20" t="s">
        <v>102</v>
      </c>
      <c r="M20" t="s">
        <v>109</v>
      </c>
    </row>
    <row r="21" spans="1:13" x14ac:dyDescent="0.35">
      <c r="A21" s="23" t="s">
        <v>71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t="s">
        <v>72</v>
      </c>
      <c r="L21" t="s">
        <v>103</v>
      </c>
      <c r="M21" t="s">
        <v>109</v>
      </c>
    </row>
    <row r="22" spans="1:13" x14ac:dyDescent="0.35">
      <c r="A22" s="23" t="s">
        <v>73</v>
      </c>
      <c r="B22" s="24">
        <v>15.911</v>
      </c>
      <c r="C22" s="24">
        <v>15.911</v>
      </c>
      <c r="D22" s="24">
        <v>12.388</v>
      </c>
      <c r="E22" s="24">
        <v>12.388</v>
      </c>
      <c r="F22" s="24">
        <v>9.4130000000000003</v>
      </c>
      <c r="G22" s="24">
        <v>2.6110000000000002</v>
      </c>
      <c r="H22" s="24">
        <v>0.76600000000000001</v>
      </c>
      <c r="I22" s="24">
        <v>0.76600000000000001</v>
      </c>
      <c r="J22" s="24">
        <v>0.76600000000000001</v>
      </c>
      <c r="K22" t="s">
        <v>74</v>
      </c>
      <c r="L22" t="s">
        <v>102</v>
      </c>
      <c r="M22" t="s">
        <v>109</v>
      </c>
    </row>
    <row r="23" spans="1:13" x14ac:dyDescent="0.35">
      <c r="A23" s="23" t="s">
        <v>75</v>
      </c>
      <c r="B23" s="24">
        <v>0</v>
      </c>
      <c r="C23" s="24">
        <v>0</v>
      </c>
      <c r="D23" s="24">
        <v>3</v>
      </c>
      <c r="E23" s="24">
        <v>8.3000000000000007</v>
      </c>
      <c r="F23" s="24">
        <v>11.1</v>
      </c>
      <c r="G23" s="24">
        <v>11.1</v>
      </c>
      <c r="H23" s="24">
        <v>13.9</v>
      </c>
      <c r="I23" s="24">
        <v>13.7</v>
      </c>
      <c r="J23" s="24">
        <v>13.7</v>
      </c>
      <c r="K23" t="s">
        <v>76</v>
      </c>
      <c r="L23" t="s">
        <v>103</v>
      </c>
      <c r="M23" t="s">
        <v>109</v>
      </c>
    </row>
    <row r="24" spans="1:13" x14ac:dyDescent="0.35">
      <c r="A24" s="23" t="s">
        <v>77</v>
      </c>
      <c r="B24" s="24">
        <v>5.282</v>
      </c>
      <c r="C24" s="24">
        <v>5.274</v>
      </c>
      <c r="D24" s="24">
        <v>4.5650000000000004</v>
      </c>
      <c r="E24" s="24">
        <v>4.3650000000000002</v>
      </c>
      <c r="F24" s="24">
        <v>3.4089999999999998</v>
      </c>
      <c r="G24" s="24">
        <v>1.6659999999999999</v>
      </c>
      <c r="H24" s="24">
        <v>1.266</v>
      </c>
      <c r="I24" s="24">
        <v>0.36199999999999999</v>
      </c>
      <c r="J24" s="24">
        <v>0.36199999999999999</v>
      </c>
      <c r="K24" t="s">
        <v>78</v>
      </c>
      <c r="L24" t="s">
        <v>102</v>
      </c>
      <c r="M24" t="s">
        <v>109</v>
      </c>
    </row>
    <row r="25" spans="1:13" x14ac:dyDescent="0.35">
      <c r="A25" s="23" t="s">
        <v>79</v>
      </c>
      <c r="B25" s="24">
        <v>0</v>
      </c>
      <c r="C25" s="24">
        <v>0</v>
      </c>
      <c r="D25" s="24">
        <v>1.4021029037663473</v>
      </c>
      <c r="E25" s="24">
        <v>1.879279821545363</v>
      </c>
      <c r="F25" s="24">
        <v>3.5266167355106237</v>
      </c>
      <c r="G25" s="24">
        <v>5.8525344303214801</v>
      </c>
      <c r="H25" s="24">
        <v>6.1275696746167769</v>
      </c>
      <c r="I25" s="24">
        <v>7.2887731723054623</v>
      </c>
      <c r="J25" s="24">
        <v>6.8720964115688385</v>
      </c>
      <c r="K25" t="s">
        <v>80</v>
      </c>
      <c r="L25" t="s">
        <v>103</v>
      </c>
      <c r="M25" t="s">
        <v>109</v>
      </c>
    </row>
    <row r="26" spans="1:13" x14ac:dyDescent="0.35">
      <c r="A26" s="23" t="s">
        <v>81</v>
      </c>
      <c r="B26" s="24">
        <v>0</v>
      </c>
      <c r="C26" s="24">
        <v>0</v>
      </c>
      <c r="D26" s="24">
        <v>0</v>
      </c>
      <c r="E26" s="24">
        <v>0</v>
      </c>
      <c r="F26" s="24">
        <v>9.5549972961042382</v>
      </c>
      <c r="G26" s="24">
        <v>9.5549972961042382</v>
      </c>
      <c r="H26" s="24">
        <v>9.6427268215191617</v>
      </c>
      <c r="I26" s="24">
        <v>9.6427268215191617</v>
      </c>
      <c r="J26" s="24">
        <v>13.90715191305835</v>
      </c>
      <c r="K26" t="s">
        <v>82</v>
      </c>
      <c r="L26" t="s">
        <v>82</v>
      </c>
      <c r="M26" t="s">
        <v>109</v>
      </c>
    </row>
    <row r="27" spans="1:13" x14ac:dyDescent="0.35">
      <c r="A27" s="23" t="s">
        <v>83</v>
      </c>
      <c r="B27" s="24">
        <v>0.90600000000000003</v>
      </c>
      <c r="C27" s="24">
        <v>1.464</v>
      </c>
      <c r="D27" s="24">
        <v>2.8839999999999999</v>
      </c>
      <c r="E27" s="24">
        <v>2.8839999999999999</v>
      </c>
      <c r="F27" s="24">
        <v>2.7829999999999999</v>
      </c>
      <c r="G27" s="24">
        <v>3.1683780990935051</v>
      </c>
      <c r="H27" s="24">
        <v>2.4241696978426774</v>
      </c>
      <c r="I27" s="24">
        <v>3.7493542994404527</v>
      </c>
      <c r="J27" s="24">
        <v>2.7163675736490536</v>
      </c>
      <c r="K27" t="s">
        <v>84</v>
      </c>
      <c r="L27" t="s">
        <v>82</v>
      </c>
      <c r="M27" t="s">
        <v>109</v>
      </c>
    </row>
    <row r="28" spans="1:13" x14ac:dyDescent="0.35">
      <c r="A28" s="23" t="s">
        <v>85</v>
      </c>
      <c r="B28" s="24">
        <v>0</v>
      </c>
      <c r="C28" s="24">
        <v>0</v>
      </c>
      <c r="D28" s="24">
        <v>0</v>
      </c>
      <c r="E28" s="24">
        <v>1.5</v>
      </c>
      <c r="F28" s="24">
        <v>3</v>
      </c>
      <c r="G28" s="24">
        <v>6</v>
      </c>
      <c r="H28" s="24">
        <v>6</v>
      </c>
      <c r="I28" s="24">
        <v>6</v>
      </c>
      <c r="J28" s="24">
        <v>6</v>
      </c>
      <c r="K28" t="s">
        <v>46</v>
      </c>
      <c r="L28" t="s">
        <v>46</v>
      </c>
      <c r="M28" t="s">
        <v>109</v>
      </c>
    </row>
    <row r="29" spans="1:13" x14ac:dyDescent="0.35">
      <c r="A29" s="23" t="s">
        <v>86</v>
      </c>
      <c r="B29" s="24">
        <v>1.8</v>
      </c>
      <c r="C29" s="24">
        <v>3.0718140307181403</v>
      </c>
      <c r="D29" s="24">
        <v>7.0568700705687011</v>
      </c>
      <c r="E29" s="24">
        <v>10.123831071791184</v>
      </c>
      <c r="F29" s="24">
        <v>14.189843150300906</v>
      </c>
      <c r="G29" s="24">
        <v>18</v>
      </c>
      <c r="H29" s="24">
        <v>19</v>
      </c>
      <c r="I29" s="24">
        <v>20</v>
      </c>
      <c r="J29" s="24">
        <v>21</v>
      </c>
      <c r="K29" t="s">
        <v>87</v>
      </c>
      <c r="L29" t="s">
        <v>48</v>
      </c>
      <c r="M29" t="s">
        <v>109</v>
      </c>
    </row>
    <row r="30" spans="1:13" x14ac:dyDescent="0.35">
      <c r="A30" s="23" t="s">
        <v>88</v>
      </c>
      <c r="B30" s="24">
        <v>0</v>
      </c>
      <c r="C30" s="24">
        <v>0</v>
      </c>
      <c r="D30" s="24">
        <v>0</v>
      </c>
      <c r="E30" s="24">
        <v>0.60000000000000009</v>
      </c>
      <c r="F30" s="24">
        <v>2.4255319148936176</v>
      </c>
      <c r="G30" s="24">
        <v>4.212765957446809</v>
      </c>
      <c r="H30" s="24">
        <v>7.1489361702127683</v>
      </c>
      <c r="I30" s="24">
        <v>10.723404255319151</v>
      </c>
      <c r="J30" s="24">
        <v>15.829787234042557</v>
      </c>
      <c r="K30" t="s">
        <v>89</v>
      </c>
      <c r="L30" t="s">
        <v>104</v>
      </c>
      <c r="M30" t="s">
        <v>109</v>
      </c>
    </row>
    <row r="31" spans="1:13" x14ac:dyDescent="0.35">
      <c r="A31" s="23" t="s">
        <v>90</v>
      </c>
      <c r="B31" s="24">
        <v>1.696</v>
      </c>
      <c r="C31" s="24">
        <v>1.696</v>
      </c>
      <c r="D31" s="24">
        <v>1.696</v>
      </c>
      <c r="E31" s="24">
        <v>1.696</v>
      </c>
      <c r="F31" s="24">
        <v>1.696</v>
      </c>
      <c r="G31" s="24">
        <v>1.696</v>
      </c>
      <c r="H31" s="24">
        <v>1.696</v>
      </c>
      <c r="I31" s="24">
        <v>1.696</v>
      </c>
      <c r="J31" s="24">
        <v>1.696</v>
      </c>
      <c r="K31" t="s">
        <v>91</v>
      </c>
      <c r="L31" t="s">
        <v>47</v>
      </c>
      <c r="M31" t="s">
        <v>109</v>
      </c>
    </row>
    <row r="32" spans="1:13" x14ac:dyDescent="0.35">
      <c r="A32" s="23" t="s">
        <v>92</v>
      </c>
      <c r="B32" s="24">
        <v>0.65</v>
      </c>
      <c r="C32" s="24">
        <v>0.66949999999999998</v>
      </c>
      <c r="D32" s="24">
        <v>0.689585</v>
      </c>
      <c r="E32" s="24">
        <v>0.71027255</v>
      </c>
      <c r="F32" s="24">
        <v>0.73158072650000006</v>
      </c>
      <c r="G32" s="24">
        <v>0.75352814829500003</v>
      </c>
      <c r="H32" s="24">
        <v>0.77613399274385009</v>
      </c>
      <c r="I32" s="24">
        <v>0.79941801252616562</v>
      </c>
      <c r="J32" s="24">
        <v>0.82340055290195058</v>
      </c>
      <c r="K32" t="s">
        <v>93</v>
      </c>
      <c r="L32" t="s">
        <v>47</v>
      </c>
      <c r="M32" t="s">
        <v>109</v>
      </c>
    </row>
    <row r="33" spans="1:13" x14ac:dyDescent="0.35">
      <c r="A33" s="23" t="s">
        <v>94</v>
      </c>
      <c r="B33" s="24">
        <v>0.32500000000000001</v>
      </c>
      <c r="C33" s="24">
        <v>0.53</v>
      </c>
      <c r="D33" s="24">
        <v>0.53</v>
      </c>
      <c r="E33" s="24">
        <v>0.53</v>
      </c>
      <c r="F33" s="24">
        <v>0.53</v>
      </c>
      <c r="G33" s="24">
        <v>0.53</v>
      </c>
      <c r="H33" s="24">
        <v>0.20499999999999999</v>
      </c>
      <c r="I33" s="24">
        <v>0.20499999999999999</v>
      </c>
      <c r="J33" s="24">
        <v>0.20499999999999999</v>
      </c>
      <c r="K33" t="s">
        <v>51</v>
      </c>
      <c r="L33" t="s">
        <v>51</v>
      </c>
      <c r="M33" t="s">
        <v>109</v>
      </c>
    </row>
    <row r="34" spans="1:13" x14ac:dyDescent="0.35">
      <c r="A34" s="23" t="s">
        <v>95</v>
      </c>
      <c r="B34" s="24">
        <v>0.10199999999999999</v>
      </c>
      <c r="C34" s="24">
        <v>0.10710000000000001</v>
      </c>
      <c r="D34" s="24">
        <v>0.11245500000000001</v>
      </c>
      <c r="E34" s="24">
        <v>0.11807775000000002</v>
      </c>
      <c r="F34" s="24">
        <v>0.12398163750000003</v>
      </c>
      <c r="G34" s="24">
        <v>0.13018071937500006</v>
      </c>
      <c r="H34" s="24">
        <v>0.13668975534375005</v>
      </c>
      <c r="I34" s="24">
        <v>0.14352424311093756</v>
      </c>
      <c r="J34" s="24">
        <v>0.15070045526648446</v>
      </c>
      <c r="K34" t="s">
        <v>96</v>
      </c>
      <c r="L34" t="s">
        <v>82</v>
      </c>
      <c r="M34" t="s">
        <v>109</v>
      </c>
    </row>
    <row r="35" spans="1:13" x14ac:dyDescent="0.35">
      <c r="A35" s="23" t="s">
        <v>97</v>
      </c>
      <c r="B35" s="24">
        <v>0.58299999999999996</v>
      </c>
      <c r="C35" s="24">
        <v>0.58344000000000229</v>
      </c>
      <c r="D35" s="24">
        <v>0.47490879999999741</v>
      </c>
      <c r="E35" s="24">
        <v>0.37640697600000567</v>
      </c>
      <c r="F35" s="24">
        <v>0.27793511551999839</v>
      </c>
      <c r="G35" s="24">
        <v>0.17949381783040008</v>
      </c>
      <c r="H35" s="24">
        <v>8.1083694187022048E-2</v>
      </c>
      <c r="I35" s="24">
        <v>8.2705368070746771E-2</v>
      </c>
      <c r="J35" s="24">
        <v>8.4359475432167527E-2</v>
      </c>
      <c r="K35" t="s">
        <v>98</v>
      </c>
      <c r="L35" t="s">
        <v>53</v>
      </c>
      <c r="M35" t="s">
        <v>109</v>
      </c>
    </row>
    <row r="39" spans="1:13" x14ac:dyDescent="0.35">
      <c r="A39" s="27" t="s">
        <v>105</v>
      </c>
      <c r="B39" s="27" t="s">
        <v>111</v>
      </c>
    </row>
    <row r="40" spans="1:13" x14ac:dyDescent="0.35">
      <c r="A40" s="27" t="s">
        <v>106</v>
      </c>
      <c r="B40" t="s">
        <v>109</v>
      </c>
      <c r="C40" t="s">
        <v>107</v>
      </c>
    </row>
    <row r="41" spans="1:13" x14ac:dyDescent="0.35">
      <c r="A41" s="3" t="s">
        <v>51</v>
      </c>
      <c r="B41" s="26">
        <v>0.53</v>
      </c>
      <c r="C41" s="26">
        <v>3.94638</v>
      </c>
      <c r="D41" s="20"/>
    </row>
    <row r="42" spans="1:13" x14ac:dyDescent="0.35">
      <c r="A42" s="3" t="s">
        <v>103</v>
      </c>
      <c r="B42" s="26">
        <v>0</v>
      </c>
      <c r="C42" s="26">
        <v>0</v>
      </c>
      <c r="D42" s="20"/>
    </row>
    <row r="43" spans="1:13" x14ac:dyDescent="0.35">
      <c r="A43" s="3" t="s">
        <v>102</v>
      </c>
      <c r="B43" s="26">
        <v>29.535</v>
      </c>
      <c r="C43" s="26">
        <v>135.64967824758477</v>
      </c>
      <c r="D43" s="20"/>
    </row>
    <row r="44" spans="1:13" x14ac:dyDescent="0.35">
      <c r="A44" s="3" t="s">
        <v>47</v>
      </c>
      <c r="B44" s="26">
        <v>2.3654999999999999</v>
      </c>
      <c r="C44" s="26">
        <v>4.1248649999999998</v>
      </c>
      <c r="D44" s="20"/>
    </row>
    <row r="45" spans="1:13" x14ac:dyDescent="0.35">
      <c r="A45" s="3" t="s">
        <v>82</v>
      </c>
      <c r="B45" s="26">
        <v>1.5710999999999999</v>
      </c>
      <c r="C45" s="26">
        <v>7.1992746000000007</v>
      </c>
      <c r="D45" s="20"/>
    </row>
    <row r="46" spans="1:13" x14ac:dyDescent="0.35">
      <c r="A46" s="3" t="s">
        <v>46</v>
      </c>
      <c r="B46" s="26">
        <v>0</v>
      </c>
      <c r="C46" s="26">
        <v>0</v>
      </c>
      <c r="D46" s="20"/>
    </row>
    <row r="47" spans="1:13" x14ac:dyDescent="0.35">
      <c r="A47" s="3" t="s">
        <v>53</v>
      </c>
      <c r="B47" s="26">
        <v>0.58344000000000229</v>
      </c>
      <c r="C47" s="26">
        <v>1.0257609599999569</v>
      </c>
      <c r="D47" s="20"/>
    </row>
    <row r="48" spans="1:13" x14ac:dyDescent="0.35">
      <c r="A48" s="3" t="s">
        <v>104</v>
      </c>
      <c r="B48" s="26">
        <v>0</v>
      </c>
      <c r="C48" s="26">
        <v>0</v>
      </c>
      <c r="D48" s="20"/>
    </row>
    <row r="49" spans="1:4" x14ac:dyDescent="0.35">
      <c r="A49" s="3" t="s">
        <v>48</v>
      </c>
      <c r="B49" s="26">
        <v>3.0718140307181403</v>
      </c>
      <c r="C49" s="26">
        <v>7.3999999999999995</v>
      </c>
      <c r="D49" s="20"/>
    </row>
    <row r="51" spans="1:4" x14ac:dyDescent="0.35">
      <c r="A51" s="27" t="s">
        <v>564</v>
      </c>
      <c r="B51" s="27" t="s">
        <v>111</v>
      </c>
    </row>
    <row r="52" spans="1:4" x14ac:dyDescent="0.35">
      <c r="A52" s="27" t="s">
        <v>106</v>
      </c>
      <c r="B52" t="s">
        <v>109</v>
      </c>
      <c r="C52" t="s">
        <v>107</v>
      </c>
    </row>
    <row r="53" spans="1:4" x14ac:dyDescent="0.35">
      <c r="A53" s="3" t="s">
        <v>51</v>
      </c>
      <c r="B53" s="26">
        <v>0.20499999999999999</v>
      </c>
      <c r="C53" s="26">
        <v>1.52643</v>
      </c>
    </row>
    <row r="54" spans="1:4" x14ac:dyDescent="0.35">
      <c r="A54" s="3" t="s">
        <v>103</v>
      </c>
      <c r="B54" s="26">
        <v>20.572096411568836</v>
      </c>
      <c r="C54" s="26">
        <v>94.235204054404363</v>
      </c>
    </row>
    <row r="55" spans="1:4" x14ac:dyDescent="0.35">
      <c r="A55" s="3" t="s">
        <v>102</v>
      </c>
      <c r="B55" s="26">
        <v>2.46</v>
      </c>
      <c r="C55" s="26">
        <v>9.5440199999999997</v>
      </c>
    </row>
    <row r="56" spans="1:4" x14ac:dyDescent="0.35">
      <c r="A56" s="3" t="s">
        <v>47</v>
      </c>
      <c r="B56" s="26">
        <v>2.5194005529019505</v>
      </c>
      <c r="C56" s="26">
        <v>4.7315409795394894</v>
      </c>
    </row>
    <row r="57" spans="1:4" x14ac:dyDescent="0.35">
      <c r="A57" s="3" t="s">
        <v>82</v>
      </c>
      <c r="B57" s="26">
        <v>16.77421994197389</v>
      </c>
      <c r="C57" s="26">
        <v>30.458818287790166</v>
      </c>
    </row>
    <row r="58" spans="1:4" x14ac:dyDescent="0.35">
      <c r="A58" s="3" t="s">
        <v>46</v>
      </c>
      <c r="B58" s="26">
        <v>6</v>
      </c>
      <c r="C58" s="26">
        <v>47.304000000000002</v>
      </c>
    </row>
    <row r="59" spans="1:4" x14ac:dyDescent="0.35">
      <c r="A59" s="3" t="s">
        <v>53</v>
      </c>
      <c r="B59" s="26">
        <v>8.4359475432167527E-2</v>
      </c>
      <c r="C59" s="26">
        <v>0.66509010430718263</v>
      </c>
    </row>
    <row r="60" spans="1:4" x14ac:dyDescent="0.35">
      <c r="A60" s="3" t="s">
        <v>104</v>
      </c>
      <c r="B60" s="26">
        <v>15.829787234042557</v>
      </c>
      <c r="C60" s="26">
        <v>13.866893617021283</v>
      </c>
    </row>
    <row r="61" spans="1:4" x14ac:dyDescent="0.35">
      <c r="A61" s="3" t="s">
        <v>48</v>
      </c>
      <c r="B61" s="26">
        <v>21</v>
      </c>
      <c r="C61" s="26">
        <v>50.589000000000006</v>
      </c>
    </row>
  </sheetData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80"/>
  <sheetViews>
    <sheetView topLeftCell="A223" workbookViewId="0">
      <selection activeCell="C180" sqref="C180"/>
    </sheetView>
  </sheetViews>
  <sheetFormatPr defaultColWidth="9.1796875" defaultRowHeight="14.5" x14ac:dyDescent="0.35"/>
  <cols>
    <col min="1" max="1" width="4.26953125" style="33" customWidth="1"/>
    <col min="2" max="2" width="2.453125" style="33" customWidth="1"/>
    <col min="3" max="3" width="55" style="34" customWidth="1"/>
    <col min="4" max="24" width="8.1796875" style="33" hidden="1" customWidth="1"/>
    <col min="25" max="26" width="8.453125" style="33" hidden="1" customWidth="1"/>
    <col min="27" max="27" width="10.26953125" style="33" hidden="1" customWidth="1"/>
    <col min="28" max="28" width="8.453125" style="33" customWidth="1"/>
    <col min="29" max="29" width="2.54296875" style="34" customWidth="1"/>
    <col min="30" max="16384" width="9.1796875" style="32"/>
  </cols>
  <sheetData>
    <row r="1" spans="1:44" x14ac:dyDescent="0.35">
      <c r="A1" s="28">
        <v>1</v>
      </c>
      <c r="B1" s="29"/>
      <c r="C1" s="29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1"/>
    </row>
    <row r="2" spans="1:44" ht="15.5" x14ac:dyDescent="0.35">
      <c r="A2" s="28">
        <v>2</v>
      </c>
      <c r="D2" s="35" t="s">
        <v>112</v>
      </c>
      <c r="E2" s="36"/>
      <c r="F2" s="37"/>
      <c r="G2" s="38"/>
      <c r="H2" s="3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1"/>
      <c r="AD2" s="40"/>
      <c r="AR2" s="30"/>
    </row>
    <row r="3" spans="1:44" x14ac:dyDescent="0.35">
      <c r="A3" s="28">
        <v>3</v>
      </c>
      <c r="B3" s="29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1"/>
    </row>
    <row r="4" spans="1:44" x14ac:dyDescent="0.35">
      <c r="A4" s="28">
        <v>4</v>
      </c>
      <c r="B4" s="29"/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</row>
    <row r="5" spans="1:44" ht="18.5" x14ac:dyDescent="0.45">
      <c r="A5" s="28">
        <v>5</v>
      </c>
      <c r="B5" s="41" t="s">
        <v>113</v>
      </c>
      <c r="C5" s="41"/>
      <c r="D5" s="42" t="s">
        <v>114</v>
      </c>
      <c r="E5" s="43"/>
      <c r="F5" s="43"/>
      <c r="G5" s="43"/>
      <c r="H5" s="30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4"/>
      <c r="Y5" s="34"/>
      <c r="AA5" s="45"/>
      <c r="AB5" s="45" t="s">
        <v>115</v>
      </c>
      <c r="AC5" s="31"/>
    </row>
    <row r="6" spans="1:44" ht="18.5" x14ac:dyDescent="0.45">
      <c r="A6" s="28">
        <v>6</v>
      </c>
      <c r="B6" s="28"/>
      <c r="C6" s="46"/>
      <c r="D6" s="47" t="s">
        <v>116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8"/>
      <c r="Y6" s="48"/>
      <c r="Z6" s="48"/>
      <c r="AA6" s="48"/>
      <c r="AB6" s="48"/>
      <c r="AC6" s="31"/>
    </row>
    <row r="7" spans="1:44" x14ac:dyDescent="0.35">
      <c r="A7" s="28">
        <v>7</v>
      </c>
      <c r="B7" s="43"/>
      <c r="C7" s="49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31"/>
    </row>
    <row r="8" spans="1:44" ht="15.5" x14ac:dyDescent="0.35">
      <c r="A8" s="28">
        <v>8</v>
      </c>
      <c r="B8" s="50"/>
      <c r="C8" s="51" t="s">
        <v>117</v>
      </c>
      <c r="D8" s="52">
        <v>1990</v>
      </c>
      <c r="E8" s="52">
        <v>1991</v>
      </c>
      <c r="F8" s="52">
        <v>1992</v>
      </c>
      <c r="G8" s="52">
        <v>1993</v>
      </c>
      <c r="H8" s="52">
        <v>1994</v>
      </c>
      <c r="I8" s="52">
        <v>1995</v>
      </c>
      <c r="J8" s="52">
        <v>1996</v>
      </c>
      <c r="K8" s="52">
        <v>1997</v>
      </c>
      <c r="L8" s="52">
        <v>1998</v>
      </c>
      <c r="M8" s="52">
        <v>1999</v>
      </c>
      <c r="N8" s="52">
        <v>2000</v>
      </c>
      <c r="O8" s="52">
        <v>2001</v>
      </c>
      <c r="P8" s="52">
        <v>2002</v>
      </c>
      <c r="Q8" s="52">
        <v>2003</v>
      </c>
      <c r="R8" s="52">
        <v>2004</v>
      </c>
      <c r="S8" s="52">
        <v>2005</v>
      </c>
      <c r="T8" s="52">
        <v>2006</v>
      </c>
      <c r="U8" s="52">
        <v>2007</v>
      </c>
      <c r="V8" s="52">
        <v>2008</v>
      </c>
      <c r="W8" s="52">
        <v>2009</v>
      </c>
      <c r="X8" s="52">
        <v>2010</v>
      </c>
      <c r="Y8" s="52">
        <v>2011</v>
      </c>
      <c r="Z8" s="52">
        <v>2012</v>
      </c>
      <c r="AA8" s="52">
        <v>2013</v>
      </c>
      <c r="AB8" s="52">
        <v>2014</v>
      </c>
      <c r="AC8" s="53"/>
    </row>
    <row r="9" spans="1:44" x14ac:dyDescent="0.35">
      <c r="A9" s="28">
        <v>9</v>
      </c>
      <c r="B9" s="54"/>
      <c r="C9" s="5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31"/>
    </row>
    <row r="10" spans="1:44" ht="21" x14ac:dyDescent="0.5">
      <c r="A10" s="28">
        <v>10</v>
      </c>
      <c r="B10" s="56"/>
      <c r="C10" s="57" t="s">
        <v>118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6"/>
    </row>
    <row r="11" spans="1:44" x14ac:dyDescent="0.35">
      <c r="A11" s="28">
        <v>11</v>
      </c>
      <c r="B11" s="59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9"/>
    </row>
    <row r="12" spans="1:44" x14ac:dyDescent="0.35">
      <c r="A12" s="28">
        <v>12</v>
      </c>
      <c r="B12" s="59"/>
      <c r="C12" s="60" t="s">
        <v>119</v>
      </c>
      <c r="D12" s="61">
        <v>103.916</v>
      </c>
      <c r="E12" s="61">
        <v>99.897000000000006</v>
      </c>
      <c r="F12" s="61">
        <v>97.710999999999999</v>
      </c>
      <c r="G12" s="61">
        <v>97.385000000000005</v>
      </c>
      <c r="H12" s="61">
        <v>97.448999999999998</v>
      </c>
      <c r="I12" s="61">
        <v>99.381</v>
      </c>
      <c r="J12" s="61">
        <v>99</v>
      </c>
      <c r="K12" s="61">
        <v>100.098</v>
      </c>
      <c r="L12" s="61">
        <v>87.474999999999994</v>
      </c>
      <c r="M12" s="61">
        <v>83.847999999999999</v>
      </c>
      <c r="N12" s="61">
        <v>79.590999999999994</v>
      </c>
      <c r="O12" s="61">
        <v>80.317999999999998</v>
      </c>
      <c r="P12" s="61">
        <v>80.072000000000003</v>
      </c>
      <c r="Q12" s="61">
        <v>79.759</v>
      </c>
      <c r="R12" s="61">
        <v>78.715000000000003</v>
      </c>
      <c r="S12" s="61">
        <v>78.593000000000004</v>
      </c>
      <c r="T12" s="61">
        <v>77.566999999999993</v>
      </c>
      <c r="U12" s="61">
        <v>72.480999999999995</v>
      </c>
      <c r="V12" s="61">
        <v>71.302000000000007</v>
      </c>
      <c r="W12" s="61">
        <v>67.447000000000003</v>
      </c>
      <c r="X12" s="61">
        <v>67.382999999999996</v>
      </c>
      <c r="Y12" s="61">
        <v>68.372</v>
      </c>
      <c r="Z12" s="61">
        <v>71.747</v>
      </c>
      <c r="AA12" s="61">
        <v>71.474000000000004</v>
      </c>
      <c r="AB12" s="61">
        <v>67.888000000000005</v>
      </c>
      <c r="AC12" s="59"/>
    </row>
    <row r="13" spans="1:44" x14ac:dyDescent="0.35">
      <c r="A13" s="28">
        <v>13</v>
      </c>
      <c r="B13" s="59"/>
      <c r="C13" s="62" t="s">
        <v>120</v>
      </c>
      <c r="D13" s="63">
        <v>98.968000000000004</v>
      </c>
      <c r="E13" s="63">
        <v>94.811999999999998</v>
      </c>
      <c r="F13" s="63">
        <v>92.617999999999995</v>
      </c>
      <c r="G13" s="63">
        <v>89.162999999999997</v>
      </c>
      <c r="H13" s="63">
        <v>89.292000000000002</v>
      </c>
      <c r="I13" s="63">
        <v>91.070999999999998</v>
      </c>
      <c r="J13" s="63">
        <v>90.897999999999996</v>
      </c>
      <c r="K13" s="63">
        <v>92.055000000000007</v>
      </c>
      <c r="L13" s="63">
        <v>79.599999999999994</v>
      </c>
      <c r="M13" s="63">
        <v>76.122</v>
      </c>
      <c r="N13" s="63">
        <v>71.298000000000002</v>
      </c>
      <c r="O13" s="63">
        <v>71.412999999999997</v>
      </c>
      <c r="P13" s="63">
        <v>71.197000000000003</v>
      </c>
      <c r="Q13" s="63">
        <v>70.822000000000003</v>
      </c>
      <c r="R13" s="63">
        <v>69.180999999999997</v>
      </c>
      <c r="S13" s="63">
        <v>68.856999999999999</v>
      </c>
      <c r="T13" s="63">
        <v>67.558000000000007</v>
      </c>
      <c r="U13" s="63">
        <v>62.488999999999997</v>
      </c>
      <c r="V13" s="63">
        <v>60.91</v>
      </c>
      <c r="W13" s="63">
        <v>56.417999999999999</v>
      </c>
      <c r="X13" s="63">
        <v>55.381</v>
      </c>
      <c r="Y13" s="63">
        <v>55.719000000000001</v>
      </c>
      <c r="Z13" s="63">
        <v>57.82</v>
      </c>
      <c r="AA13" s="63">
        <v>57.136000000000003</v>
      </c>
      <c r="AB13" s="63">
        <v>54.033999999999999</v>
      </c>
      <c r="AC13" s="59"/>
    </row>
    <row r="14" spans="1:44" x14ac:dyDescent="0.35">
      <c r="A14" s="28">
        <v>14</v>
      </c>
      <c r="B14" s="59"/>
      <c r="C14" s="64" t="s">
        <v>121</v>
      </c>
      <c r="D14" s="63">
        <v>85.477000000000004</v>
      </c>
      <c r="E14" s="63">
        <v>80.73</v>
      </c>
      <c r="F14" s="63">
        <v>78.768000000000001</v>
      </c>
      <c r="G14" s="63">
        <v>75.23</v>
      </c>
      <c r="H14" s="63">
        <v>76.067999999999998</v>
      </c>
      <c r="I14" s="63">
        <v>78.185000000000002</v>
      </c>
      <c r="J14" s="63">
        <v>77.694000000000003</v>
      </c>
      <c r="K14" s="63">
        <v>79.064999999999998</v>
      </c>
      <c r="L14" s="63">
        <v>66.697000000000003</v>
      </c>
      <c r="M14" s="63">
        <v>63.625</v>
      </c>
      <c r="N14" s="63">
        <v>59.177</v>
      </c>
      <c r="O14" s="63">
        <v>59.209000000000003</v>
      </c>
      <c r="P14" s="63">
        <v>59.073</v>
      </c>
      <c r="Q14" s="63">
        <v>58.466999999999999</v>
      </c>
      <c r="R14" s="63">
        <v>56.256</v>
      </c>
      <c r="S14" s="63">
        <v>56.121000000000002</v>
      </c>
      <c r="T14" s="63">
        <v>54.963999999999999</v>
      </c>
      <c r="U14" s="63">
        <v>50.555</v>
      </c>
      <c r="V14" s="63">
        <v>48.183999999999997</v>
      </c>
      <c r="W14" s="63">
        <v>44.237000000000002</v>
      </c>
      <c r="X14" s="63">
        <v>43.822000000000003</v>
      </c>
      <c r="Y14" s="63">
        <v>43.167999999999999</v>
      </c>
      <c r="Z14" s="63">
        <v>45.085999999999999</v>
      </c>
      <c r="AA14" s="63">
        <v>44.018999999999998</v>
      </c>
      <c r="AB14" s="63">
        <v>41.6</v>
      </c>
      <c r="AC14" s="59"/>
    </row>
    <row r="15" spans="1:44" x14ac:dyDescent="0.35">
      <c r="A15" s="28">
        <v>15</v>
      </c>
      <c r="B15" s="59"/>
      <c r="C15" s="62" t="s">
        <v>122</v>
      </c>
      <c r="D15" s="63">
        <v>0.17499999999999999</v>
      </c>
      <c r="E15" s="63">
        <v>0.20699999999999999</v>
      </c>
      <c r="F15" s="63">
        <v>0.24399999999999999</v>
      </c>
      <c r="G15" s="63">
        <v>0.27600000000000002</v>
      </c>
      <c r="H15" s="63">
        <v>0.33300000000000002</v>
      </c>
      <c r="I15" s="63">
        <v>0.372</v>
      </c>
      <c r="J15" s="63">
        <v>0.42499999999999999</v>
      </c>
      <c r="K15" s="63">
        <v>0.44600000000000001</v>
      </c>
      <c r="L15" s="63">
        <v>0.65400000000000003</v>
      </c>
      <c r="M15" s="63">
        <v>0.77800000000000002</v>
      </c>
      <c r="N15" s="63">
        <v>1.0629999999999999</v>
      </c>
      <c r="O15" s="63">
        <v>1.2390000000000001</v>
      </c>
      <c r="P15" s="63">
        <v>1.05</v>
      </c>
      <c r="Q15" s="63">
        <v>1.0429999999999999</v>
      </c>
      <c r="R15" s="63">
        <v>1.1579999999999999</v>
      </c>
      <c r="S15" s="63">
        <v>1.143</v>
      </c>
      <c r="T15" s="63">
        <v>1.077</v>
      </c>
      <c r="U15" s="63">
        <v>1.0069999999999999</v>
      </c>
      <c r="V15" s="63">
        <v>1.0549999999999999</v>
      </c>
      <c r="W15" s="63">
        <v>0.97</v>
      </c>
      <c r="X15" s="63">
        <v>1.0629999999999999</v>
      </c>
      <c r="Y15" s="63">
        <v>0.92100000000000004</v>
      </c>
      <c r="Z15" s="63">
        <v>1.1339999999999999</v>
      </c>
      <c r="AA15" s="63">
        <v>1.5509999999999999</v>
      </c>
      <c r="AB15" s="63">
        <v>1.5569999999999999</v>
      </c>
      <c r="AC15" s="59"/>
    </row>
    <row r="16" spans="1:44" x14ac:dyDescent="0.35">
      <c r="A16" s="28">
        <v>16</v>
      </c>
      <c r="B16" s="59"/>
      <c r="C16" s="64" t="s">
        <v>123</v>
      </c>
      <c r="D16" s="63">
        <v>0.157</v>
      </c>
      <c r="E16" s="63">
        <v>0.154</v>
      </c>
      <c r="F16" s="63">
        <v>0.191</v>
      </c>
      <c r="G16" s="63">
        <v>0.22700000000000001</v>
      </c>
      <c r="H16" s="63">
        <v>0.26200000000000001</v>
      </c>
      <c r="I16" s="63">
        <v>0.26900000000000002</v>
      </c>
      <c r="J16" s="63">
        <v>0.30299999999999999</v>
      </c>
      <c r="K16" s="63">
        <v>0.28499999999999998</v>
      </c>
      <c r="L16" s="63">
        <v>0.35499999999999998</v>
      </c>
      <c r="M16" s="63">
        <v>0.43099999999999999</v>
      </c>
      <c r="N16" s="63">
        <v>0.63400000000000001</v>
      </c>
      <c r="O16" s="63">
        <v>0.75600000000000001</v>
      </c>
      <c r="P16" s="63">
        <v>0.71</v>
      </c>
      <c r="Q16" s="63">
        <v>0.77900000000000003</v>
      </c>
      <c r="R16" s="63">
        <v>0.89200000000000002</v>
      </c>
      <c r="S16" s="63">
        <v>0.84</v>
      </c>
      <c r="T16" s="63">
        <v>0.78500000000000003</v>
      </c>
      <c r="U16" s="63">
        <v>0.72399999999999998</v>
      </c>
      <c r="V16" s="63">
        <v>0.74399999999999999</v>
      </c>
      <c r="W16" s="63">
        <v>0.68799999999999994</v>
      </c>
      <c r="X16" s="63">
        <v>0.68100000000000005</v>
      </c>
      <c r="Y16" s="63">
        <v>0.60299999999999998</v>
      </c>
      <c r="Z16" s="63">
        <v>0.66400000000000003</v>
      </c>
      <c r="AA16" s="63">
        <v>0.94899999999999995</v>
      </c>
      <c r="AB16" s="63">
        <v>0.93200000000000005</v>
      </c>
      <c r="AC16" s="59"/>
    </row>
    <row r="17" spans="1:29" x14ac:dyDescent="0.35">
      <c r="A17" s="28">
        <v>17</v>
      </c>
      <c r="B17" s="59"/>
      <c r="C17" s="62" t="s">
        <v>124</v>
      </c>
      <c r="D17" s="63">
        <v>2.4220000000000002</v>
      </c>
      <c r="E17" s="63">
        <v>2.6829999999999998</v>
      </c>
      <c r="F17" s="63">
        <v>2.5760000000000001</v>
      </c>
      <c r="G17" s="63">
        <v>3.2829999999999999</v>
      </c>
      <c r="H17" s="63">
        <v>3.1070000000000002</v>
      </c>
      <c r="I17" s="63">
        <v>3.1749999999999998</v>
      </c>
      <c r="J17" s="63">
        <v>3.1459999999999999</v>
      </c>
      <c r="K17" s="63">
        <v>3.2090000000000001</v>
      </c>
      <c r="L17" s="63">
        <v>3.254</v>
      </c>
      <c r="M17" s="63">
        <v>3.1059999999999999</v>
      </c>
      <c r="N17" s="63">
        <v>3.3170000000000002</v>
      </c>
      <c r="O17" s="63">
        <v>3.496</v>
      </c>
      <c r="P17" s="63">
        <v>3.5720000000000001</v>
      </c>
      <c r="Q17" s="63">
        <v>3.6139999999999999</v>
      </c>
      <c r="R17" s="63">
        <v>3.93</v>
      </c>
      <c r="S17" s="63">
        <v>3.8860000000000001</v>
      </c>
      <c r="T17" s="63">
        <v>3.883</v>
      </c>
      <c r="U17" s="63">
        <v>3.899</v>
      </c>
      <c r="V17" s="63">
        <v>3.6920000000000002</v>
      </c>
      <c r="W17" s="63">
        <v>3.68</v>
      </c>
      <c r="X17" s="63">
        <v>3.6949999999999998</v>
      </c>
      <c r="Y17" s="63">
        <v>3.8519999999999999</v>
      </c>
      <c r="Z17" s="63">
        <v>3.9089999999999998</v>
      </c>
      <c r="AA17" s="63">
        <v>3.8250000000000002</v>
      </c>
      <c r="AB17" s="63">
        <v>3.7269999999999999</v>
      </c>
      <c r="AC17" s="59"/>
    </row>
    <row r="18" spans="1:29" x14ac:dyDescent="0.35">
      <c r="A18" s="28">
        <v>18</v>
      </c>
      <c r="B18" s="59"/>
      <c r="C18" s="64" t="s">
        <v>125</v>
      </c>
      <c r="D18" s="63">
        <v>2.3780000000000001</v>
      </c>
      <c r="E18" s="63">
        <v>2.6579999999999999</v>
      </c>
      <c r="F18" s="63">
        <v>2.56</v>
      </c>
      <c r="G18" s="63">
        <v>3.2709999999999999</v>
      </c>
      <c r="H18" s="63">
        <v>3.0990000000000002</v>
      </c>
      <c r="I18" s="63">
        <v>3.169</v>
      </c>
      <c r="J18" s="63">
        <v>3.14</v>
      </c>
      <c r="K18" s="63">
        <v>3.2040000000000002</v>
      </c>
      <c r="L18" s="63">
        <v>3.2490000000000001</v>
      </c>
      <c r="M18" s="63">
        <v>3.1019999999999999</v>
      </c>
      <c r="N18" s="63">
        <v>3.3130000000000002</v>
      </c>
      <c r="O18" s="63">
        <v>3.492</v>
      </c>
      <c r="P18" s="63">
        <v>3.569</v>
      </c>
      <c r="Q18" s="63">
        <v>3.6110000000000002</v>
      </c>
      <c r="R18" s="63">
        <v>3.927</v>
      </c>
      <c r="S18" s="63">
        <v>3.8839999999999999</v>
      </c>
      <c r="T18" s="63">
        <v>3.88</v>
      </c>
      <c r="U18" s="63">
        <v>3.8969999999999998</v>
      </c>
      <c r="V18" s="63">
        <v>3.69</v>
      </c>
      <c r="W18" s="63">
        <v>3.6779999999999999</v>
      </c>
      <c r="X18" s="63">
        <v>3.6930000000000001</v>
      </c>
      <c r="Y18" s="63">
        <v>3.85</v>
      </c>
      <c r="Z18" s="63">
        <v>3.907</v>
      </c>
      <c r="AA18" s="63">
        <v>3.823</v>
      </c>
      <c r="AB18" s="63">
        <v>3.726</v>
      </c>
      <c r="AC18" s="59"/>
    </row>
    <row r="19" spans="1:29" x14ac:dyDescent="0.35">
      <c r="A19" s="28">
        <v>19</v>
      </c>
      <c r="B19" s="59"/>
      <c r="C19" s="62" t="s">
        <v>34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63">
        <v>0</v>
      </c>
      <c r="Q19" s="63">
        <v>0</v>
      </c>
      <c r="R19" s="63">
        <v>0</v>
      </c>
      <c r="S19" s="63">
        <v>0</v>
      </c>
      <c r="T19" s="63">
        <v>0</v>
      </c>
      <c r="U19" s="63">
        <v>0</v>
      </c>
      <c r="V19" s="63">
        <v>0</v>
      </c>
      <c r="W19" s="63">
        <v>0</v>
      </c>
      <c r="X19" s="63">
        <v>0</v>
      </c>
      <c r="Y19" s="63">
        <v>0</v>
      </c>
      <c r="Z19" s="63">
        <v>0</v>
      </c>
      <c r="AA19" s="63">
        <v>0</v>
      </c>
      <c r="AB19" s="63">
        <v>0</v>
      </c>
      <c r="AC19" s="59"/>
    </row>
    <row r="20" spans="1:29" x14ac:dyDescent="0.35">
      <c r="A20" s="28">
        <v>20</v>
      </c>
      <c r="B20" s="59"/>
      <c r="C20" s="62" t="s">
        <v>126</v>
      </c>
      <c r="D20" s="63">
        <v>1.58</v>
      </c>
      <c r="E20" s="63">
        <v>1.3560000000000001</v>
      </c>
      <c r="F20" s="63">
        <v>1.496</v>
      </c>
      <c r="G20" s="63">
        <v>3.9260000000000002</v>
      </c>
      <c r="H20" s="63">
        <v>3.847</v>
      </c>
      <c r="I20" s="63">
        <v>3.9239999999999999</v>
      </c>
      <c r="J20" s="63">
        <v>3.883</v>
      </c>
      <c r="K20" s="63">
        <v>3.8730000000000002</v>
      </c>
      <c r="L20" s="63">
        <v>3.883</v>
      </c>
      <c r="M20" s="63">
        <v>3.7570000000000001</v>
      </c>
      <c r="N20" s="63">
        <v>3.8079999999999998</v>
      </c>
      <c r="O20" s="63">
        <v>4.0709999999999997</v>
      </c>
      <c r="P20" s="63">
        <v>4.141</v>
      </c>
      <c r="Q20" s="63">
        <v>4.1500000000000004</v>
      </c>
      <c r="R20" s="63">
        <v>4.3209999999999997</v>
      </c>
      <c r="S20" s="63">
        <v>4.5490000000000004</v>
      </c>
      <c r="T20" s="63">
        <v>4.766</v>
      </c>
      <c r="U20" s="63">
        <v>4.8499999999999996</v>
      </c>
      <c r="V20" s="63">
        <v>5.4020000000000001</v>
      </c>
      <c r="W20" s="63">
        <v>6.0229999999999997</v>
      </c>
      <c r="X20" s="63">
        <v>6.8449999999999998</v>
      </c>
      <c r="Y20" s="63">
        <v>7.4390000000000001</v>
      </c>
      <c r="Z20" s="63">
        <v>8.4659999999999993</v>
      </c>
      <c r="AA20" s="63">
        <v>8.5109999999999992</v>
      </c>
      <c r="AB20" s="63">
        <v>8.0540000000000003</v>
      </c>
      <c r="AC20" s="59"/>
    </row>
    <row r="21" spans="1:29" x14ac:dyDescent="0.35">
      <c r="A21" s="28">
        <v>21</v>
      </c>
      <c r="B21" s="59"/>
      <c r="C21" s="62" t="s">
        <v>127</v>
      </c>
      <c r="D21" s="63">
        <v>0.77200000000000002</v>
      </c>
      <c r="E21" s="63">
        <v>0.83899999999999997</v>
      </c>
      <c r="F21" s="63">
        <v>0.77700000000000002</v>
      </c>
      <c r="G21" s="63">
        <v>0.73799999999999999</v>
      </c>
      <c r="H21" s="63">
        <v>0.86899999999999999</v>
      </c>
      <c r="I21" s="63">
        <v>0.83899999999999997</v>
      </c>
      <c r="J21" s="63">
        <v>0.64800000000000002</v>
      </c>
      <c r="K21" s="63">
        <v>0.51300000000000001</v>
      </c>
      <c r="L21" s="63">
        <v>8.4000000000000005E-2</v>
      </c>
      <c r="M21" s="63">
        <v>8.4000000000000005E-2</v>
      </c>
      <c r="N21" s="63">
        <v>0.104</v>
      </c>
      <c r="O21" s="63">
        <v>0.1</v>
      </c>
      <c r="P21" s="63">
        <v>0.113</v>
      </c>
      <c r="Q21" s="63">
        <v>0.128</v>
      </c>
      <c r="R21" s="63">
        <v>0.125</v>
      </c>
      <c r="S21" s="63">
        <v>0.156</v>
      </c>
      <c r="T21" s="63">
        <v>0.28199999999999997</v>
      </c>
      <c r="U21" s="63">
        <v>0.23499999999999999</v>
      </c>
      <c r="V21" s="63">
        <v>0.24299999999999999</v>
      </c>
      <c r="W21" s="63">
        <v>0.35599999999999998</v>
      </c>
      <c r="X21" s="63">
        <v>0.39800000000000002</v>
      </c>
      <c r="Y21" s="63">
        <v>0.441</v>
      </c>
      <c r="Z21" s="63">
        <v>0.41899999999999998</v>
      </c>
      <c r="AA21" s="63">
        <v>0.45100000000000001</v>
      </c>
      <c r="AB21" s="63">
        <v>0.51500000000000001</v>
      </c>
      <c r="AC21" s="59"/>
    </row>
    <row r="22" spans="1:29" x14ac:dyDescent="0.35">
      <c r="A22" s="28">
        <v>22</v>
      </c>
      <c r="B22" s="59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9"/>
    </row>
    <row r="23" spans="1:29" x14ac:dyDescent="0.35">
      <c r="A23" s="28">
        <v>23</v>
      </c>
      <c r="B23" s="59"/>
      <c r="C23" s="60" t="s">
        <v>128</v>
      </c>
      <c r="D23" s="61">
        <v>23.847000000000001</v>
      </c>
      <c r="E23" s="61">
        <v>20.228999999999999</v>
      </c>
      <c r="F23" s="61">
        <v>20.056000000000001</v>
      </c>
      <c r="G23" s="61">
        <v>20.556000000000001</v>
      </c>
      <c r="H23" s="61">
        <v>20.553999999999998</v>
      </c>
      <c r="I23" s="61">
        <v>22.715</v>
      </c>
      <c r="J23" s="61">
        <v>26.23</v>
      </c>
      <c r="K23" s="61">
        <v>29.007000000000001</v>
      </c>
      <c r="L23" s="61">
        <v>29.797000000000001</v>
      </c>
      <c r="M23" s="61">
        <v>28.693999999999999</v>
      </c>
      <c r="N23" s="61">
        <v>28.922999999999998</v>
      </c>
      <c r="O23" s="61">
        <v>30.172000000000001</v>
      </c>
      <c r="P23" s="61">
        <v>30.715</v>
      </c>
      <c r="Q23" s="61">
        <v>32.017000000000003</v>
      </c>
      <c r="R23" s="61">
        <v>33.625999999999998</v>
      </c>
      <c r="S23" s="61">
        <v>35.612000000000002</v>
      </c>
      <c r="T23" s="61">
        <v>39.311999999999998</v>
      </c>
      <c r="U23" s="61">
        <v>41.765000000000001</v>
      </c>
      <c r="V23" s="61">
        <v>43.969000000000001</v>
      </c>
      <c r="W23" s="61">
        <v>42.755000000000003</v>
      </c>
      <c r="X23" s="61">
        <v>46.844000000000001</v>
      </c>
      <c r="Y23" s="61">
        <v>49.037999999999997</v>
      </c>
      <c r="Z23" s="61">
        <v>46.363</v>
      </c>
      <c r="AA23" s="61">
        <v>45.274999999999999</v>
      </c>
      <c r="AB23" s="61">
        <v>46.656999999999996</v>
      </c>
      <c r="AC23" s="59"/>
    </row>
    <row r="24" spans="1:29" x14ac:dyDescent="0.35">
      <c r="A24" s="28">
        <v>24</v>
      </c>
      <c r="B24" s="59"/>
      <c r="C24" s="62" t="s">
        <v>120</v>
      </c>
      <c r="D24" s="63">
        <v>0.39</v>
      </c>
      <c r="E24" s="63">
        <v>3.7999999999999999E-2</v>
      </c>
      <c r="F24" s="63">
        <v>9.1999999999999998E-2</v>
      </c>
      <c r="G24" s="63">
        <v>9.2999999999999999E-2</v>
      </c>
      <c r="H24" s="63">
        <v>0.70699999999999996</v>
      </c>
      <c r="I24" s="63">
        <v>1.081</v>
      </c>
      <c r="J24" s="63">
        <v>1.4</v>
      </c>
      <c r="K24" s="63">
        <v>2.2879999999999998</v>
      </c>
      <c r="L24" s="63">
        <v>2.9079999999999999</v>
      </c>
      <c r="M24" s="63">
        <v>1.621</v>
      </c>
      <c r="N24" s="63">
        <v>1.0189999999999999</v>
      </c>
      <c r="O24" s="63">
        <v>1.2629999999999999</v>
      </c>
      <c r="P24" s="63">
        <v>1.7789999999999999</v>
      </c>
      <c r="Q24" s="63">
        <v>1.611</v>
      </c>
      <c r="R24" s="63">
        <v>1.645</v>
      </c>
      <c r="S24" s="63">
        <v>2.1539999999999999</v>
      </c>
      <c r="T24" s="63">
        <v>3.367</v>
      </c>
      <c r="U24" s="63">
        <v>3.86</v>
      </c>
      <c r="V24" s="63">
        <v>6.4980000000000002</v>
      </c>
      <c r="W24" s="63">
        <v>6.5369999999999999</v>
      </c>
      <c r="X24" s="63">
        <v>8.2710000000000008</v>
      </c>
      <c r="Y24" s="63">
        <v>8.8580000000000005</v>
      </c>
      <c r="Z24" s="63">
        <v>6.125</v>
      </c>
      <c r="AA24" s="63">
        <v>6.4560000000000004</v>
      </c>
      <c r="AB24" s="63">
        <v>6.431</v>
      </c>
      <c r="AC24" s="59"/>
    </row>
    <row r="25" spans="1:29" x14ac:dyDescent="0.35">
      <c r="A25" s="28">
        <v>25</v>
      </c>
      <c r="B25" s="59"/>
      <c r="C25" s="64" t="s">
        <v>121</v>
      </c>
      <c r="D25" s="63">
        <v>0.39</v>
      </c>
      <c r="E25" s="63">
        <v>3.7999999999999999E-2</v>
      </c>
      <c r="F25" s="63">
        <v>8.7999999999999995E-2</v>
      </c>
      <c r="G25" s="63">
        <v>0.09</v>
      </c>
      <c r="H25" s="63">
        <v>0.68899999999999995</v>
      </c>
      <c r="I25" s="63">
        <v>1.048</v>
      </c>
      <c r="J25" s="63">
        <v>1.3620000000000001</v>
      </c>
      <c r="K25" s="63">
        <v>2.2480000000000002</v>
      </c>
      <c r="L25" s="63">
        <v>2.891</v>
      </c>
      <c r="M25" s="63">
        <v>1.609</v>
      </c>
      <c r="N25" s="63">
        <v>1.008</v>
      </c>
      <c r="O25" s="63">
        <v>1.2430000000000001</v>
      </c>
      <c r="P25" s="63">
        <v>1.7549999999999999</v>
      </c>
      <c r="Q25" s="63">
        <v>1.5920000000000001</v>
      </c>
      <c r="R25" s="63">
        <v>1.4930000000000001</v>
      </c>
      <c r="S25" s="63">
        <v>2.0470000000000002</v>
      </c>
      <c r="T25" s="63">
        <v>3.2570000000000001</v>
      </c>
      <c r="U25" s="63">
        <v>3.742</v>
      </c>
      <c r="V25" s="63">
        <v>6.4160000000000004</v>
      </c>
      <c r="W25" s="63">
        <v>6.4870000000000001</v>
      </c>
      <c r="X25" s="63">
        <v>8.1630000000000003</v>
      </c>
      <c r="Y25" s="63">
        <v>8.7200000000000006</v>
      </c>
      <c r="Z25" s="63">
        <v>5.9790000000000001</v>
      </c>
      <c r="AA25" s="63">
        <v>6.266</v>
      </c>
      <c r="AB25" s="63">
        <v>6.22</v>
      </c>
      <c r="AC25" s="59"/>
    </row>
    <row r="26" spans="1:29" x14ac:dyDescent="0.35">
      <c r="A26" s="28">
        <v>26</v>
      </c>
      <c r="B26" s="59"/>
      <c r="C26" s="62" t="s">
        <v>129</v>
      </c>
      <c r="D26" s="63">
        <v>15.786</v>
      </c>
      <c r="E26" s="63">
        <v>13.904</v>
      </c>
      <c r="F26" s="63">
        <v>14.198</v>
      </c>
      <c r="G26" s="63">
        <v>15.298</v>
      </c>
      <c r="H26" s="63">
        <v>14.455</v>
      </c>
      <c r="I26" s="63">
        <v>15.423</v>
      </c>
      <c r="J26" s="63">
        <v>18.085000000000001</v>
      </c>
      <c r="K26" s="63">
        <v>19.643999999999998</v>
      </c>
      <c r="L26" s="63">
        <v>20.004999999999999</v>
      </c>
      <c r="M26" s="63">
        <v>20.515999999999998</v>
      </c>
      <c r="N26" s="63">
        <v>20.98</v>
      </c>
      <c r="O26" s="63">
        <v>21.327000000000002</v>
      </c>
      <c r="P26" s="63">
        <v>21.835999999999999</v>
      </c>
      <c r="Q26" s="63">
        <v>22.44</v>
      </c>
      <c r="R26" s="63">
        <v>23.367000000000001</v>
      </c>
      <c r="S26" s="63">
        <v>24.460999999999999</v>
      </c>
      <c r="T26" s="63">
        <v>26.594999999999999</v>
      </c>
      <c r="U26" s="63">
        <v>28.937000000000001</v>
      </c>
      <c r="V26" s="63">
        <v>27.381</v>
      </c>
      <c r="W26" s="63">
        <v>27.198</v>
      </c>
      <c r="X26" s="63">
        <v>28.678999999999998</v>
      </c>
      <c r="Y26" s="63">
        <v>29.402000000000001</v>
      </c>
      <c r="Z26" s="63">
        <v>29.157</v>
      </c>
      <c r="AA26" s="63">
        <v>27.704000000000001</v>
      </c>
      <c r="AB26" s="63">
        <v>28.393999999999998</v>
      </c>
      <c r="AC26" s="59"/>
    </row>
    <row r="27" spans="1:29" x14ac:dyDescent="0.35">
      <c r="A27" s="28">
        <v>27</v>
      </c>
      <c r="B27" s="59"/>
      <c r="C27" s="64" t="s">
        <v>123</v>
      </c>
      <c r="D27" s="63">
        <v>12.904999999999999</v>
      </c>
      <c r="E27" s="63">
        <v>11.16</v>
      </c>
      <c r="F27" s="63">
        <v>12.443</v>
      </c>
      <c r="G27" s="63">
        <v>13.194000000000001</v>
      </c>
      <c r="H27" s="63">
        <v>11.731999999999999</v>
      </c>
      <c r="I27" s="63">
        <v>11.949</v>
      </c>
      <c r="J27" s="63">
        <v>13.425000000000001</v>
      </c>
      <c r="K27" s="63">
        <v>14.49</v>
      </c>
      <c r="L27" s="63">
        <v>15.170999999999999</v>
      </c>
      <c r="M27" s="63">
        <v>15.901</v>
      </c>
      <c r="N27" s="63">
        <v>17.481000000000002</v>
      </c>
      <c r="O27" s="63">
        <v>17.298999999999999</v>
      </c>
      <c r="P27" s="63">
        <v>17.495999999999999</v>
      </c>
      <c r="Q27" s="63">
        <v>17.757999999999999</v>
      </c>
      <c r="R27" s="63">
        <v>17.428000000000001</v>
      </c>
      <c r="S27" s="63">
        <v>17.751000000000001</v>
      </c>
      <c r="T27" s="63">
        <v>19.535</v>
      </c>
      <c r="U27" s="63">
        <v>20.962</v>
      </c>
      <c r="V27" s="63">
        <v>20.492999999999999</v>
      </c>
      <c r="W27" s="63">
        <v>20.117999999999999</v>
      </c>
      <c r="X27" s="63">
        <v>22.491</v>
      </c>
      <c r="Y27" s="63">
        <v>23.266999999999999</v>
      </c>
      <c r="Z27" s="63">
        <v>24.009</v>
      </c>
      <c r="AA27" s="63">
        <v>23.036999999999999</v>
      </c>
      <c r="AB27" s="63">
        <v>23.244</v>
      </c>
      <c r="AC27" s="59"/>
    </row>
    <row r="28" spans="1:29" x14ac:dyDescent="0.35">
      <c r="A28" s="28">
        <v>28</v>
      </c>
      <c r="B28" s="59"/>
      <c r="C28" s="62" t="s">
        <v>130</v>
      </c>
      <c r="D28" s="63">
        <v>6.774</v>
      </c>
      <c r="E28" s="63">
        <v>5.71</v>
      </c>
      <c r="F28" s="63">
        <v>5.3330000000000002</v>
      </c>
      <c r="G28" s="63">
        <v>4.6829999999999998</v>
      </c>
      <c r="H28" s="63">
        <v>5</v>
      </c>
      <c r="I28" s="63">
        <v>5.8360000000000003</v>
      </c>
      <c r="J28" s="63">
        <v>6.3319999999999999</v>
      </c>
      <c r="K28" s="63">
        <v>6.6150000000000002</v>
      </c>
      <c r="L28" s="63">
        <v>6.4870000000000001</v>
      </c>
      <c r="M28" s="63">
        <v>6.2560000000000002</v>
      </c>
      <c r="N28" s="63">
        <v>6.641</v>
      </c>
      <c r="O28" s="63">
        <v>7.2119999999999997</v>
      </c>
      <c r="P28" s="63">
        <v>6.7149999999999999</v>
      </c>
      <c r="Q28" s="63">
        <v>7.5369999999999999</v>
      </c>
      <c r="R28" s="63">
        <v>8.157</v>
      </c>
      <c r="S28" s="63">
        <v>8.5670000000000002</v>
      </c>
      <c r="T28" s="63">
        <v>8.9369999999999994</v>
      </c>
      <c r="U28" s="63">
        <v>8.2850000000000001</v>
      </c>
      <c r="V28" s="63">
        <v>9.1560000000000006</v>
      </c>
      <c r="W28" s="63">
        <v>8.157</v>
      </c>
      <c r="X28" s="63">
        <v>8.9120000000000008</v>
      </c>
      <c r="Y28" s="63">
        <v>9.6630000000000003</v>
      </c>
      <c r="Z28" s="63">
        <v>10.042999999999999</v>
      </c>
      <c r="AA28" s="63">
        <v>10.269</v>
      </c>
      <c r="AB28" s="63">
        <v>9.7089999999999996</v>
      </c>
      <c r="AC28" s="59"/>
    </row>
    <row r="29" spans="1:29" x14ac:dyDescent="0.35">
      <c r="A29" s="28">
        <v>29</v>
      </c>
      <c r="B29" s="59"/>
      <c r="C29" s="64" t="s">
        <v>125</v>
      </c>
      <c r="D29" s="63">
        <v>6.774</v>
      </c>
      <c r="E29" s="63">
        <v>5.71</v>
      </c>
      <c r="F29" s="63">
        <v>5.3330000000000002</v>
      </c>
      <c r="G29" s="63">
        <v>4.6829999999999998</v>
      </c>
      <c r="H29" s="63">
        <v>5</v>
      </c>
      <c r="I29" s="63">
        <v>5.8360000000000003</v>
      </c>
      <c r="J29" s="63">
        <v>6.3319999999999999</v>
      </c>
      <c r="K29" s="63">
        <v>6.6150000000000002</v>
      </c>
      <c r="L29" s="63">
        <v>6.4870000000000001</v>
      </c>
      <c r="M29" s="63">
        <v>6.2560000000000002</v>
      </c>
      <c r="N29" s="63">
        <v>6.641</v>
      </c>
      <c r="O29" s="63">
        <v>7.2119999999999997</v>
      </c>
      <c r="P29" s="63">
        <v>6.7149999999999999</v>
      </c>
      <c r="Q29" s="63">
        <v>7.5369999999999999</v>
      </c>
      <c r="R29" s="63">
        <v>8.157</v>
      </c>
      <c r="S29" s="63">
        <v>8.5670000000000002</v>
      </c>
      <c r="T29" s="63">
        <v>8.9369999999999994</v>
      </c>
      <c r="U29" s="63">
        <v>8.2850000000000001</v>
      </c>
      <c r="V29" s="63">
        <v>9.1560000000000006</v>
      </c>
      <c r="W29" s="63">
        <v>8.157</v>
      </c>
      <c r="X29" s="63">
        <v>8.9120000000000008</v>
      </c>
      <c r="Y29" s="63">
        <v>9.6630000000000003</v>
      </c>
      <c r="Z29" s="63">
        <v>10.042999999999999</v>
      </c>
      <c r="AA29" s="63">
        <v>10.269</v>
      </c>
      <c r="AB29" s="63">
        <v>9.7089999999999996</v>
      </c>
      <c r="AC29" s="59"/>
    </row>
    <row r="30" spans="1:29" x14ac:dyDescent="0.35">
      <c r="A30" s="28">
        <v>30</v>
      </c>
      <c r="B30" s="59"/>
      <c r="C30" s="62" t="s">
        <v>126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63">
        <v>0</v>
      </c>
      <c r="Q30" s="63">
        <v>0</v>
      </c>
      <c r="R30" s="63">
        <v>0</v>
      </c>
      <c r="S30" s="63">
        <v>0</v>
      </c>
      <c r="T30" s="63">
        <v>2E-3</v>
      </c>
      <c r="U30" s="63">
        <v>1.6E-2</v>
      </c>
      <c r="V30" s="63">
        <v>0.157</v>
      </c>
      <c r="W30" s="63">
        <v>0.22600000000000001</v>
      </c>
      <c r="X30" s="63">
        <v>0.44</v>
      </c>
      <c r="Y30" s="63">
        <v>0.53100000000000003</v>
      </c>
      <c r="Z30" s="63">
        <v>0.19400000000000001</v>
      </c>
      <c r="AA30" s="63">
        <v>0.17599999999999999</v>
      </c>
      <c r="AB30" s="63">
        <v>0.96099999999999997</v>
      </c>
      <c r="AC30" s="59"/>
    </row>
    <row r="31" spans="1:29" x14ac:dyDescent="0.35">
      <c r="A31" s="28">
        <v>31</v>
      </c>
      <c r="B31" s="59"/>
      <c r="C31" s="62" t="s">
        <v>131</v>
      </c>
      <c r="D31" s="63">
        <v>0.89700000000000002</v>
      </c>
      <c r="E31" s="63">
        <v>0.57699999999999996</v>
      </c>
      <c r="F31" s="63">
        <v>0.433</v>
      </c>
      <c r="G31" s="63">
        <v>0.48199999999999998</v>
      </c>
      <c r="H31" s="63">
        <v>0.39200000000000002</v>
      </c>
      <c r="I31" s="63">
        <v>0.375</v>
      </c>
      <c r="J31" s="63">
        <v>0.41299999999999998</v>
      </c>
      <c r="K31" s="63">
        <v>0.46100000000000002</v>
      </c>
      <c r="L31" s="63">
        <v>0.39600000000000002</v>
      </c>
      <c r="M31" s="63">
        <v>0.3</v>
      </c>
      <c r="N31" s="63">
        <v>0.28299999999999997</v>
      </c>
      <c r="O31" s="63">
        <v>0.37</v>
      </c>
      <c r="P31" s="63">
        <v>0.38400000000000001</v>
      </c>
      <c r="Q31" s="63">
        <v>0.42899999999999999</v>
      </c>
      <c r="R31" s="63">
        <v>0.45700000000000002</v>
      </c>
      <c r="S31" s="63">
        <v>0.43</v>
      </c>
      <c r="T31" s="63">
        <v>0.41199999999999998</v>
      </c>
      <c r="U31" s="63">
        <v>0.66700000000000004</v>
      </c>
      <c r="V31" s="63">
        <v>0.77700000000000002</v>
      </c>
      <c r="W31" s="63">
        <v>0.63700000000000001</v>
      </c>
      <c r="X31" s="63">
        <v>0.54300000000000004</v>
      </c>
      <c r="Y31" s="63">
        <v>0.58299999999999996</v>
      </c>
      <c r="Z31" s="63">
        <v>0.84299999999999997</v>
      </c>
      <c r="AA31" s="63">
        <v>0.67100000000000004</v>
      </c>
      <c r="AB31" s="63">
        <v>1.161</v>
      </c>
      <c r="AC31" s="59"/>
    </row>
    <row r="32" spans="1:29" x14ac:dyDescent="0.35">
      <c r="A32" s="28">
        <v>32</v>
      </c>
      <c r="B32" s="59"/>
      <c r="C32" s="62" t="s">
        <v>132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59"/>
    </row>
    <row r="33" spans="1:29" x14ac:dyDescent="0.35">
      <c r="A33" s="28">
        <v>33</v>
      </c>
      <c r="B33" s="59"/>
      <c r="C33" s="62" t="s">
        <v>133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59"/>
    </row>
    <row r="34" spans="1:29" x14ac:dyDescent="0.35">
      <c r="A34" s="28">
        <v>34</v>
      </c>
      <c r="B34" s="59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9"/>
    </row>
    <row r="35" spans="1:29" x14ac:dyDescent="0.35">
      <c r="A35" s="28">
        <v>35</v>
      </c>
      <c r="B35" s="59"/>
      <c r="C35" s="60" t="s">
        <v>134</v>
      </c>
      <c r="D35" s="61">
        <v>23.042000000000002</v>
      </c>
      <c r="E35" s="61">
        <v>19.367000000000001</v>
      </c>
      <c r="F35" s="61">
        <v>19.045999999999999</v>
      </c>
      <c r="G35" s="61">
        <v>18.335000000000001</v>
      </c>
      <c r="H35" s="61">
        <v>21.417000000000002</v>
      </c>
      <c r="I35" s="61">
        <v>23.873999999999999</v>
      </c>
      <c r="J35" s="61">
        <v>21.417000000000002</v>
      </c>
      <c r="K35" s="61">
        <v>22.707999999999998</v>
      </c>
      <c r="L35" s="61">
        <v>22.048999999999999</v>
      </c>
      <c r="M35" s="61">
        <v>19.831</v>
      </c>
      <c r="N35" s="61">
        <v>20.149999999999999</v>
      </c>
      <c r="O35" s="61">
        <v>21.324999999999999</v>
      </c>
      <c r="P35" s="61">
        <v>21.297000000000001</v>
      </c>
      <c r="Q35" s="61">
        <v>19.911000000000001</v>
      </c>
      <c r="R35" s="61">
        <v>20.378</v>
      </c>
      <c r="S35" s="61">
        <v>19.673999999999999</v>
      </c>
      <c r="T35" s="61">
        <v>20.3</v>
      </c>
      <c r="U35" s="61">
        <v>17.010000000000002</v>
      </c>
      <c r="V35" s="61">
        <v>14.275</v>
      </c>
      <c r="W35" s="61">
        <v>12.811999999999999</v>
      </c>
      <c r="X35" s="61">
        <v>15.31</v>
      </c>
      <c r="Y35" s="61">
        <v>15.343</v>
      </c>
      <c r="Z35" s="61">
        <v>16.451000000000001</v>
      </c>
      <c r="AA35" s="61">
        <v>20.109000000000002</v>
      </c>
      <c r="AB35" s="61">
        <v>19.611999999999998</v>
      </c>
      <c r="AC35" s="59"/>
    </row>
    <row r="36" spans="1:29" x14ac:dyDescent="0.35">
      <c r="A36" s="28">
        <v>36</v>
      </c>
      <c r="B36" s="59"/>
      <c r="C36" s="62" t="s">
        <v>120</v>
      </c>
      <c r="D36" s="63">
        <v>20.574000000000002</v>
      </c>
      <c r="E36" s="63">
        <v>17.195</v>
      </c>
      <c r="F36" s="63">
        <v>17.364999999999998</v>
      </c>
      <c r="G36" s="63">
        <v>16.626000000000001</v>
      </c>
      <c r="H36" s="63">
        <v>19.88</v>
      </c>
      <c r="I36" s="63">
        <v>22.329000000000001</v>
      </c>
      <c r="J36" s="63">
        <v>19.527000000000001</v>
      </c>
      <c r="K36" s="63">
        <v>20.593</v>
      </c>
      <c r="L36" s="63">
        <v>19.783000000000001</v>
      </c>
      <c r="M36" s="63">
        <v>17.263999999999999</v>
      </c>
      <c r="N36" s="63">
        <v>17.372</v>
      </c>
      <c r="O36" s="63">
        <v>17.61</v>
      </c>
      <c r="P36" s="63">
        <v>17.431000000000001</v>
      </c>
      <c r="Q36" s="63">
        <v>16.39</v>
      </c>
      <c r="R36" s="63">
        <v>16.667000000000002</v>
      </c>
      <c r="S36" s="63">
        <v>15.192</v>
      </c>
      <c r="T36" s="63">
        <v>15.718999999999999</v>
      </c>
      <c r="U36" s="63">
        <v>12.448</v>
      </c>
      <c r="V36" s="63">
        <v>10.141999999999999</v>
      </c>
      <c r="W36" s="63">
        <v>9.2360000000000007</v>
      </c>
      <c r="X36" s="63">
        <v>11.085000000000001</v>
      </c>
      <c r="Y36" s="63">
        <v>9.4770000000000003</v>
      </c>
      <c r="Z36" s="63">
        <v>9.4329999999999998</v>
      </c>
      <c r="AA36" s="63">
        <v>11.939</v>
      </c>
      <c r="AB36" s="63">
        <v>10.724</v>
      </c>
      <c r="AC36" s="59"/>
    </row>
    <row r="37" spans="1:29" x14ac:dyDescent="0.35">
      <c r="A37" s="28">
        <v>37</v>
      </c>
      <c r="B37" s="59"/>
      <c r="C37" s="64" t="s">
        <v>121</v>
      </c>
      <c r="D37" s="63">
        <v>18.027000000000001</v>
      </c>
      <c r="E37" s="63">
        <v>14.513999999999999</v>
      </c>
      <c r="F37" s="63">
        <v>15.403</v>
      </c>
      <c r="G37" s="63">
        <v>15.151999999999999</v>
      </c>
      <c r="H37" s="63">
        <v>17.622</v>
      </c>
      <c r="I37" s="63">
        <v>19.986000000000001</v>
      </c>
      <c r="J37" s="63">
        <v>17.975000000000001</v>
      </c>
      <c r="K37" s="63">
        <v>18.356000000000002</v>
      </c>
      <c r="L37" s="63">
        <v>17.536999999999999</v>
      </c>
      <c r="M37" s="63">
        <v>15.294</v>
      </c>
      <c r="N37" s="63">
        <v>14.858000000000001</v>
      </c>
      <c r="O37" s="63">
        <v>14.935</v>
      </c>
      <c r="P37" s="63">
        <v>14.545999999999999</v>
      </c>
      <c r="Q37" s="63">
        <v>12.797000000000001</v>
      </c>
      <c r="R37" s="63">
        <v>12.723000000000001</v>
      </c>
      <c r="S37" s="63">
        <v>11.749000000000001</v>
      </c>
      <c r="T37" s="63">
        <v>11.095000000000001</v>
      </c>
      <c r="U37" s="63">
        <v>7.8250000000000002</v>
      </c>
      <c r="V37" s="63">
        <v>5.6840000000000002</v>
      </c>
      <c r="W37" s="63">
        <v>5.6740000000000004</v>
      </c>
      <c r="X37" s="63">
        <v>6.3659999999999997</v>
      </c>
      <c r="Y37" s="63">
        <v>4.6870000000000003</v>
      </c>
      <c r="Z37" s="63">
        <v>4.7140000000000004</v>
      </c>
      <c r="AA37" s="63">
        <v>7.07</v>
      </c>
      <c r="AB37" s="63">
        <v>5.7919999999999998</v>
      </c>
      <c r="AC37" s="59"/>
    </row>
    <row r="38" spans="1:29" x14ac:dyDescent="0.35">
      <c r="A38" s="28">
        <v>38</v>
      </c>
      <c r="B38" s="59"/>
      <c r="C38" s="62" t="s">
        <v>122</v>
      </c>
      <c r="D38" s="63">
        <v>1.4810000000000001</v>
      </c>
      <c r="E38" s="63">
        <v>1.37</v>
      </c>
      <c r="F38" s="63">
        <v>0.89900000000000002</v>
      </c>
      <c r="G38" s="63">
        <v>1.0069999999999999</v>
      </c>
      <c r="H38" s="63">
        <v>0.89500000000000002</v>
      </c>
      <c r="I38" s="63">
        <v>0.90400000000000003</v>
      </c>
      <c r="J38" s="63">
        <v>1.175</v>
      </c>
      <c r="K38" s="63">
        <v>1.4350000000000001</v>
      </c>
      <c r="L38" s="63">
        <v>1.5369999999999999</v>
      </c>
      <c r="M38" s="63">
        <v>1.8089999999999999</v>
      </c>
      <c r="N38" s="63">
        <v>1.913</v>
      </c>
      <c r="O38" s="63">
        <v>2.7330000000000001</v>
      </c>
      <c r="P38" s="63">
        <v>2.84</v>
      </c>
      <c r="Q38" s="63">
        <v>2.181</v>
      </c>
      <c r="R38" s="63">
        <v>2.4180000000000001</v>
      </c>
      <c r="S38" s="63">
        <v>2.988</v>
      </c>
      <c r="T38" s="63">
        <v>3.1160000000000001</v>
      </c>
      <c r="U38" s="63">
        <v>3.379</v>
      </c>
      <c r="V38" s="63">
        <v>3.266</v>
      </c>
      <c r="W38" s="63">
        <v>2.7090000000000001</v>
      </c>
      <c r="X38" s="63">
        <v>3.516</v>
      </c>
      <c r="Y38" s="63">
        <v>4.774</v>
      </c>
      <c r="Z38" s="63">
        <v>5.883</v>
      </c>
      <c r="AA38" s="63">
        <v>6.8890000000000002</v>
      </c>
      <c r="AB38" s="63">
        <v>7.4279999999999999</v>
      </c>
      <c r="AC38" s="59"/>
    </row>
    <row r="39" spans="1:29" x14ac:dyDescent="0.35">
      <c r="A39" s="28">
        <v>39</v>
      </c>
      <c r="B39" s="59"/>
      <c r="C39" s="64" t="s">
        <v>123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1E-3</v>
      </c>
      <c r="K39" s="63">
        <v>0</v>
      </c>
      <c r="L39" s="63">
        <v>0</v>
      </c>
      <c r="M39" s="63">
        <v>0</v>
      </c>
      <c r="N39" s="63">
        <v>0.125</v>
      </c>
      <c r="O39" s="63">
        <v>0.434</v>
      </c>
      <c r="P39" s="63">
        <v>0.48499999999999999</v>
      </c>
      <c r="Q39" s="63">
        <v>0.16400000000000001</v>
      </c>
      <c r="R39" s="63">
        <v>0.13900000000000001</v>
      </c>
      <c r="S39" s="63">
        <v>0.214</v>
      </c>
      <c r="T39" s="63">
        <v>0.27800000000000002</v>
      </c>
      <c r="U39" s="63">
        <v>0.28899999999999998</v>
      </c>
      <c r="V39" s="63">
        <v>0.24399999999999999</v>
      </c>
      <c r="W39" s="63">
        <v>0.22600000000000001</v>
      </c>
      <c r="X39" s="63">
        <v>0.20899999999999999</v>
      </c>
      <c r="Y39" s="63">
        <v>0.28599999999999998</v>
      </c>
      <c r="Z39" s="63">
        <v>0.20599999999999999</v>
      </c>
      <c r="AA39" s="63">
        <v>0.39800000000000002</v>
      </c>
      <c r="AB39" s="63">
        <v>0.41199999999999998</v>
      </c>
      <c r="AC39" s="59"/>
    </row>
    <row r="40" spans="1:29" x14ac:dyDescent="0.35">
      <c r="A40" s="28">
        <v>40</v>
      </c>
      <c r="B40" s="59"/>
      <c r="C40" s="62" t="s">
        <v>124</v>
      </c>
      <c r="D40" s="63">
        <v>1E-3</v>
      </c>
      <c r="E40" s="63">
        <v>0</v>
      </c>
      <c r="F40" s="63">
        <v>2E-3</v>
      </c>
      <c r="G40" s="63">
        <v>1.2999999999999999E-2</v>
      </c>
      <c r="H40" s="63">
        <v>0.02</v>
      </c>
      <c r="I40" s="63">
        <v>2.5000000000000001E-2</v>
      </c>
      <c r="J40" s="63">
        <v>3.3000000000000002E-2</v>
      </c>
      <c r="K40" s="63">
        <v>3.2000000000000001E-2</v>
      </c>
      <c r="L40" s="63">
        <v>3.3000000000000002E-2</v>
      </c>
      <c r="M40" s="63">
        <v>3.3000000000000002E-2</v>
      </c>
      <c r="N40" s="63">
        <v>3.4000000000000002E-2</v>
      </c>
      <c r="O40" s="63">
        <v>3.4000000000000002E-2</v>
      </c>
      <c r="P40" s="63">
        <v>3.5000000000000003E-2</v>
      </c>
      <c r="Q40" s="63">
        <v>3.7999999999999999E-2</v>
      </c>
      <c r="R40" s="63">
        <v>3.7999999999999999E-2</v>
      </c>
      <c r="S40" s="63">
        <v>3.5999999999999997E-2</v>
      </c>
      <c r="T40" s="63">
        <v>3.7999999999999999E-2</v>
      </c>
      <c r="U40" s="63">
        <v>3.5999999999999997E-2</v>
      </c>
      <c r="V40" s="63">
        <v>3.2000000000000001E-2</v>
      </c>
      <c r="W40" s="63">
        <v>3.3000000000000002E-2</v>
      </c>
      <c r="X40" s="63">
        <v>3.7999999999999999E-2</v>
      </c>
      <c r="Y40" s="63">
        <v>2.4E-2</v>
      </c>
      <c r="Z40" s="63">
        <v>3.0000000000000001E-3</v>
      </c>
      <c r="AA40" s="63">
        <v>7.6999999999999999E-2</v>
      </c>
      <c r="AB40" s="63">
        <v>6.2E-2</v>
      </c>
      <c r="AC40" s="59"/>
    </row>
    <row r="41" spans="1:29" x14ac:dyDescent="0.35">
      <c r="A41" s="28">
        <v>41</v>
      </c>
      <c r="B41" s="59"/>
      <c r="C41" s="64" t="s">
        <v>125</v>
      </c>
      <c r="D41" s="63">
        <v>1E-3</v>
      </c>
      <c r="E41" s="63">
        <v>0</v>
      </c>
      <c r="F41" s="63">
        <v>2E-3</v>
      </c>
      <c r="G41" s="63">
        <v>1.2999999999999999E-2</v>
      </c>
      <c r="H41" s="63">
        <v>0.02</v>
      </c>
      <c r="I41" s="63">
        <v>2.5000000000000001E-2</v>
      </c>
      <c r="J41" s="63">
        <v>3.3000000000000002E-2</v>
      </c>
      <c r="K41" s="63">
        <v>3.2000000000000001E-2</v>
      </c>
      <c r="L41" s="63">
        <v>3.3000000000000002E-2</v>
      </c>
      <c r="M41" s="63">
        <v>3.3000000000000002E-2</v>
      </c>
      <c r="N41" s="63">
        <v>3.4000000000000002E-2</v>
      </c>
      <c r="O41" s="63">
        <v>3.4000000000000002E-2</v>
      </c>
      <c r="P41" s="63">
        <v>3.5000000000000003E-2</v>
      </c>
      <c r="Q41" s="63">
        <v>3.7999999999999999E-2</v>
      </c>
      <c r="R41" s="63">
        <v>3.7999999999999999E-2</v>
      </c>
      <c r="S41" s="63">
        <v>3.5999999999999997E-2</v>
      </c>
      <c r="T41" s="63">
        <v>3.7999999999999999E-2</v>
      </c>
      <c r="U41" s="63">
        <v>3.5999999999999997E-2</v>
      </c>
      <c r="V41" s="63">
        <v>3.2000000000000001E-2</v>
      </c>
      <c r="W41" s="63">
        <v>3.3000000000000002E-2</v>
      </c>
      <c r="X41" s="63">
        <v>3.7999999999999999E-2</v>
      </c>
      <c r="Y41" s="63">
        <v>2.4E-2</v>
      </c>
      <c r="Z41" s="63">
        <v>3.0000000000000001E-3</v>
      </c>
      <c r="AA41" s="63">
        <v>7.6999999999999999E-2</v>
      </c>
      <c r="AB41" s="63">
        <v>6.2E-2</v>
      </c>
      <c r="AC41" s="59"/>
    </row>
    <row r="42" spans="1:29" x14ac:dyDescent="0.35">
      <c r="A42" s="28">
        <v>42</v>
      </c>
      <c r="B42" s="59"/>
      <c r="C42" s="62" t="s">
        <v>126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6.5000000000000002E-2</v>
      </c>
      <c r="T42" s="63">
        <v>7.0999999999999994E-2</v>
      </c>
      <c r="U42" s="63">
        <v>1.9E-2</v>
      </c>
      <c r="V42" s="63">
        <v>0</v>
      </c>
      <c r="W42" s="63">
        <v>8.0000000000000002E-3</v>
      </c>
      <c r="X42" s="63">
        <v>1.2999999999999999E-2</v>
      </c>
      <c r="Y42" s="63">
        <v>3.4000000000000002E-2</v>
      </c>
      <c r="Z42" s="63">
        <v>4.5999999999999999E-2</v>
      </c>
      <c r="AA42" s="63">
        <v>0.14399999999999999</v>
      </c>
      <c r="AB42" s="63">
        <v>0.42299999999999999</v>
      </c>
      <c r="AC42" s="59"/>
    </row>
    <row r="43" spans="1:29" x14ac:dyDescent="0.35">
      <c r="A43" s="28">
        <v>43</v>
      </c>
      <c r="B43" s="59"/>
      <c r="C43" s="62" t="s">
        <v>131</v>
      </c>
      <c r="D43" s="63">
        <v>0.98699999999999999</v>
      </c>
      <c r="E43" s="63">
        <v>0.80200000000000005</v>
      </c>
      <c r="F43" s="63">
        <v>0.78</v>
      </c>
      <c r="G43" s="63">
        <v>0.68899999999999995</v>
      </c>
      <c r="H43" s="63">
        <v>0.623</v>
      </c>
      <c r="I43" s="63">
        <v>0.61499999999999999</v>
      </c>
      <c r="J43" s="63">
        <v>0.68100000000000005</v>
      </c>
      <c r="K43" s="63">
        <v>0.64800000000000002</v>
      </c>
      <c r="L43" s="63">
        <v>0.69499999999999995</v>
      </c>
      <c r="M43" s="63">
        <v>0.72499999999999998</v>
      </c>
      <c r="N43" s="63">
        <v>0.83099999999999996</v>
      </c>
      <c r="O43" s="63">
        <v>0.94899999999999995</v>
      </c>
      <c r="P43" s="63">
        <v>0.99199999999999999</v>
      </c>
      <c r="Q43" s="63">
        <v>1.302</v>
      </c>
      <c r="R43" s="63">
        <v>1.256</v>
      </c>
      <c r="S43" s="63">
        <v>1.3919999999999999</v>
      </c>
      <c r="T43" s="63">
        <v>1.3560000000000001</v>
      </c>
      <c r="U43" s="63">
        <v>1.127</v>
      </c>
      <c r="V43" s="63">
        <v>0.83399999999999996</v>
      </c>
      <c r="W43" s="63">
        <v>0.82499999999999996</v>
      </c>
      <c r="X43" s="63">
        <v>0.65900000000000003</v>
      </c>
      <c r="Y43" s="63">
        <v>1.034</v>
      </c>
      <c r="Z43" s="63">
        <v>1.087</v>
      </c>
      <c r="AA43" s="63">
        <v>1.06</v>
      </c>
      <c r="AB43" s="63">
        <v>0.97499999999999998</v>
      </c>
      <c r="AC43" s="59"/>
    </row>
    <row r="44" spans="1:29" x14ac:dyDescent="0.35">
      <c r="A44" s="28">
        <v>44</v>
      </c>
      <c r="B44" s="59"/>
      <c r="C44" s="62" t="s">
        <v>132</v>
      </c>
      <c r="D44" s="63">
        <v>0</v>
      </c>
      <c r="E44" s="63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 s="63">
        <v>0</v>
      </c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59"/>
    </row>
    <row r="45" spans="1:29" x14ac:dyDescent="0.35">
      <c r="A45" s="28">
        <v>45</v>
      </c>
      <c r="B45" s="59"/>
      <c r="C45" s="62" t="s">
        <v>133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59"/>
    </row>
    <row r="46" spans="1:29" x14ac:dyDescent="0.35">
      <c r="A46" s="28">
        <v>46</v>
      </c>
      <c r="B46" s="59"/>
      <c r="C46" s="54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9"/>
    </row>
    <row r="47" spans="1:29" x14ac:dyDescent="0.35">
      <c r="A47" s="28">
        <v>47</v>
      </c>
      <c r="B47" s="59"/>
      <c r="C47" s="60" t="s">
        <v>135</v>
      </c>
      <c r="D47" s="61">
        <v>0.80500000000000005</v>
      </c>
      <c r="E47" s="61">
        <v>0.86199999999999999</v>
      </c>
      <c r="F47" s="61">
        <v>1.01</v>
      </c>
      <c r="G47" s="61">
        <v>2.2210000000000001</v>
      </c>
      <c r="H47" s="61">
        <v>-0.86299999999999999</v>
      </c>
      <c r="I47" s="61">
        <v>-1.159</v>
      </c>
      <c r="J47" s="61">
        <v>4.8129999999999997</v>
      </c>
      <c r="K47" s="61">
        <v>6.2990000000000004</v>
      </c>
      <c r="L47" s="61">
        <v>7.7480000000000002</v>
      </c>
      <c r="M47" s="61">
        <v>8.8629999999999995</v>
      </c>
      <c r="N47" s="61">
        <v>8.7729999999999997</v>
      </c>
      <c r="O47" s="61">
        <v>8.8469999999999995</v>
      </c>
      <c r="P47" s="61">
        <v>9.4179999999999993</v>
      </c>
      <c r="Q47" s="61">
        <v>12.106</v>
      </c>
      <c r="R47" s="61">
        <v>13.247999999999999</v>
      </c>
      <c r="S47" s="61">
        <v>15.938000000000001</v>
      </c>
      <c r="T47" s="61">
        <v>19.012</v>
      </c>
      <c r="U47" s="61">
        <v>24.754999999999999</v>
      </c>
      <c r="V47" s="61">
        <v>29.693999999999999</v>
      </c>
      <c r="W47" s="61">
        <v>29.943000000000001</v>
      </c>
      <c r="X47" s="61">
        <v>31.533999999999999</v>
      </c>
      <c r="Y47" s="61">
        <v>33.695</v>
      </c>
      <c r="Z47" s="61">
        <v>29.911999999999999</v>
      </c>
      <c r="AA47" s="61">
        <v>25.166</v>
      </c>
      <c r="AB47" s="61">
        <v>27.045000000000002</v>
      </c>
      <c r="AC47" s="59"/>
    </row>
    <row r="48" spans="1:29" x14ac:dyDescent="0.35">
      <c r="A48" s="28">
        <v>48</v>
      </c>
      <c r="B48" s="59"/>
      <c r="C48" s="62" t="s">
        <v>120</v>
      </c>
      <c r="D48" s="63">
        <v>-20.184000000000001</v>
      </c>
      <c r="E48" s="63">
        <v>-17.157</v>
      </c>
      <c r="F48" s="63">
        <v>-17.273</v>
      </c>
      <c r="G48" s="63">
        <v>-16.533000000000001</v>
      </c>
      <c r="H48" s="63">
        <v>-19.172999999999998</v>
      </c>
      <c r="I48" s="63">
        <v>-21.248000000000001</v>
      </c>
      <c r="J48" s="63">
        <v>-18.126999999999999</v>
      </c>
      <c r="K48" s="63">
        <v>-18.305</v>
      </c>
      <c r="L48" s="63">
        <v>-16.875</v>
      </c>
      <c r="M48" s="63">
        <v>-15.643000000000001</v>
      </c>
      <c r="N48" s="63">
        <v>-16.353000000000002</v>
      </c>
      <c r="O48" s="63">
        <v>-16.347000000000001</v>
      </c>
      <c r="P48" s="63">
        <v>-15.651999999999999</v>
      </c>
      <c r="Q48" s="63">
        <v>-14.779</v>
      </c>
      <c r="R48" s="63">
        <v>-15.022</v>
      </c>
      <c r="S48" s="63">
        <v>-13.038</v>
      </c>
      <c r="T48" s="63">
        <v>-12.352</v>
      </c>
      <c r="U48" s="63">
        <v>-8.5879999999999992</v>
      </c>
      <c r="V48" s="63">
        <v>-3.6440000000000001</v>
      </c>
      <c r="W48" s="63">
        <v>-2.6989999999999998</v>
      </c>
      <c r="X48" s="63">
        <v>-2.8140000000000001</v>
      </c>
      <c r="Y48" s="63">
        <v>-0.61899999999999999</v>
      </c>
      <c r="Z48" s="63">
        <v>-3.3079999999999998</v>
      </c>
      <c r="AA48" s="63">
        <v>-5.4829999999999997</v>
      </c>
      <c r="AB48" s="63">
        <v>-4.2930000000000001</v>
      </c>
      <c r="AC48" s="59"/>
    </row>
    <row r="49" spans="1:29" x14ac:dyDescent="0.35">
      <c r="A49" s="28">
        <v>49</v>
      </c>
      <c r="B49" s="59"/>
      <c r="C49" s="64" t="s">
        <v>121</v>
      </c>
      <c r="D49" s="63">
        <v>-17.637</v>
      </c>
      <c r="E49" s="63">
        <v>-14.476000000000001</v>
      </c>
      <c r="F49" s="63">
        <v>-15.315</v>
      </c>
      <c r="G49" s="63">
        <v>-15.061999999999999</v>
      </c>
      <c r="H49" s="63">
        <v>-16.933</v>
      </c>
      <c r="I49" s="63">
        <v>-18.937999999999999</v>
      </c>
      <c r="J49" s="63">
        <v>-16.613</v>
      </c>
      <c r="K49" s="63">
        <v>-16.108000000000001</v>
      </c>
      <c r="L49" s="63">
        <v>-14.646000000000001</v>
      </c>
      <c r="M49" s="63">
        <v>-13.685</v>
      </c>
      <c r="N49" s="63">
        <v>-13.85</v>
      </c>
      <c r="O49" s="63">
        <v>-13.692</v>
      </c>
      <c r="P49" s="63">
        <v>-12.791</v>
      </c>
      <c r="Q49" s="63">
        <v>-11.205</v>
      </c>
      <c r="R49" s="63">
        <v>-11.23</v>
      </c>
      <c r="S49" s="63">
        <v>-9.702</v>
      </c>
      <c r="T49" s="63">
        <v>-7.8380000000000001</v>
      </c>
      <c r="U49" s="63">
        <v>-4.0830000000000002</v>
      </c>
      <c r="V49" s="63">
        <v>0.73199999999999998</v>
      </c>
      <c r="W49" s="63">
        <v>0.81299999999999994</v>
      </c>
      <c r="X49" s="63">
        <v>1.7969999999999999</v>
      </c>
      <c r="Y49" s="63">
        <v>4.0330000000000004</v>
      </c>
      <c r="Z49" s="63">
        <v>1.2649999999999999</v>
      </c>
      <c r="AA49" s="63">
        <v>-0.80400000000000005</v>
      </c>
      <c r="AB49" s="63">
        <v>0.42799999999999999</v>
      </c>
      <c r="AC49" s="59"/>
    </row>
    <row r="50" spans="1:29" x14ac:dyDescent="0.35">
      <c r="A50" s="28">
        <v>50</v>
      </c>
      <c r="B50" s="59"/>
      <c r="C50" s="62" t="s">
        <v>122</v>
      </c>
      <c r="D50" s="63">
        <v>14.305</v>
      </c>
      <c r="E50" s="63">
        <v>12.534000000000001</v>
      </c>
      <c r="F50" s="63">
        <v>13.298999999999999</v>
      </c>
      <c r="G50" s="63">
        <v>14.291</v>
      </c>
      <c r="H50" s="63">
        <v>13.56</v>
      </c>
      <c r="I50" s="63">
        <v>14.519</v>
      </c>
      <c r="J50" s="63">
        <v>16.91</v>
      </c>
      <c r="K50" s="63">
        <v>18.209</v>
      </c>
      <c r="L50" s="63">
        <v>18.468</v>
      </c>
      <c r="M50" s="63">
        <v>18.707000000000001</v>
      </c>
      <c r="N50" s="63">
        <v>19.067</v>
      </c>
      <c r="O50" s="63">
        <v>18.594000000000001</v>
      </c>
      <c r="P50" s="63">
        <v>18.995999999999999</v>
      </c>
      <c r="Q50" s="63">
        <v>20.259</v>
      </c>
      <c r="R50" s="63">
        <v>20.949000000000002</v>
      </c>
      <c r="S50" s="63">
        <v>21.472999999999999</v>
      </c>
      <c r="T50" s="63">
        <v>23.478999999999999</v>
      </c>
      <c r="U50" s="63">
        <v>25.558</v>
      </c>
      <c r="V50" s="63">
        <v>24.114999999999998</v>
      </c>
      <c r="W50" s="63">
        <v>24.489000000000001</v>
      </c>
      <c r="X50" s="63">
        <v>25.163</v>
      </c>
      <c r="Y50" s="63">
        <v>24.628</v>
      </c>
      <c r="Z50" s="63">
        <v>23.274000000000001</v>
      </c>
      <c r="AA50" s="63">
        <v>20.815000000000001</v>
      </c>
      <c r="AB50" s="63">
        <v>20.966000000000001</v>
      </c>
      <c r="AC50" s="59"/>
    </row>
    <row r="51" spans="1:29" x14ac:dyDescent="0.35">
      <c r="A51" s="28">
        <v>51</v>
      </c>
      <c r="B51" s="59"/>
      <c r="C51" s="64" t="s">
        <v>123</v>
      </c>
      <c r="D51" s="63">
        <v>12.904999999999999</v>
      </c>
      <c r="E51" s="63">
        <v>11.16</v>
      </c>
      <c r="F51" s="63">
        <v>12.443</v>
      </c>
      <c r="G51" s="63">
        <v>13.194000000000001</v>
      </c>
      <c r="H51" s="63">
        <v>11.731999999999999</v>
      </c>
      <c r="I51" s="63">
        <v>11.949</v>
      </c>
      <c r="J51" s="63">
        <v>13.423999999999999</v>
      </c>
      <c r="K51" s="63">
        <v>14.49</v>
      </c>
      <c r="L51" s="63">
        <v>15.170999999999999</v>
      </c>
      <c r="M51" s="63">
        <v>15.901</v>
      </c>
      <c r="N51" s="63">
        <v>17.356000000000002</v>
      </c>
      <c r="O51" s="63">
        <v>16.864999999999998</v>
      </c>
      <c r="P51" s="63">
        <v>17.010999999999999</v>
      </c>
      <c r="Q51" s="63">
        <v>17.594000000000001</v>
      </c>
      <c r="R51" s="63">
        <v>17.289000000000001</v>
      </c>
      <c r="S51" s="63">
        <v>17.536999999999999</v>
      </c>
      <c r="T51" s="63">
        <v>19.257000000000001</v>
      </c>
      <c r="U51" s="63">
        <v>20.672999999999998</v>
      </c>
      <c r="V51" s="63">
        <v>20.248999999999999</v>
      </c>
      <c r="W51" s="63">
        <v>19.891999999999999</v>
      </c>
      <c r="X51" s="63">
        <v>22.282</v>
      </c>
      <c r="Y51" s="63">
        <v>22.981000000000002</v>
      </c>
      <c r="Z51" s="63">
        <v>23.803000000000001</v>
      </c>
      <c r="AA51" s="63">
        <v>22.638999999999999</v>
      </c>
      <c r="AB51" s="63">
        <v>22.832000000000001</v>
      </c>
      <c r="AC51" s="59"/>
    </row>
    <row r="52" spans="1:29" x14ac:dyDescent="0.35">
      <c r="A52" s="28">
        <v>52</v>
      </c>
      <c r="B52" s="59"/>
      <c r="C52" s="62" t="s">
        <v>124</v>
      </c>
      <c r="D52" s="63">
        <v>6.7729999999999997</v>
      </c>
      <c r="E52" s="63">
        <v>5.71</v>
      </c>
      <c r="F52" s="63">
        <v>5.3310000000000004</v>
      </c>
      <c r="G52" s="63">
        <v>4.67</v>
      </c>
      <c r="H52" s="63">
        <v>4.9800000000000004</v>
      </c>
      <c r="I52" s="63">
        <v>5.8109999999999999</v>
      </c>
      <c r="J52" s="63">
        <v>6.2990000000000004</v>
      </c>
      <c r="K52" s="63">
        <v>6.5830000000000002</v>
      </c>
      <c r="L52" s="63">
        <v>6.4539999999999997</v>
      </c>
      <c r="M52" s="63">
        <v>6.2229999999999999</v>
      </c>
      <c r="N52" s="63">
        <v>6.6070000000000002</v>
      </c>
      <c r="O52" s="63">
        <v>7.1779999999999999</v>
      </c>
      <c r="P52" s="63">
        <v>6.68</v>
      </c>
      <c r="Q52" s="63">
        <v>7.4989999999999997</v>
      </c>
      <c r="R52" s="63">
        <v>8.1189999999999998</v>
      </c>
      <c r="S52" s="63">
        <v>8.5310000000000006</v>
      </c>
      <c r="T52" s="63">
        <v>8.8989999999999991</v>
      </c>
      <c r="U52" s="63">
        <v>8.2490000000000006</v>
      </c>
      <c r="V52" s="63">
        <v>9.1240000000000006</v>
      </c>
      <c r="W52" s="63">
        <v>8.1240000000000006</v>
      </c>
      <c r="X52" s="63">
        <v>8.8740000000000006</v>
      </c>
      <c r="Y52" s="63">
        <v>9.6389999999999993</v>
      </c>
      <c r="Z52" s="63">
        <v>10.039999999999999</v>
      </c>
      <c r="AA52" s="63">
        <v>10.192</v>
      </c>
      <c r="AB52" s="63">
        <v>9.6470000000000002</v>
      </c>
      <c r="AC52" s="59"/>
    </row>
    <row r="53" spans="1:29" x14ac:dyDescent="0.35">
      <c r="A53" s="28">
        <v>53</v>
      </c>
      <c r="B53" s="59"/>
      <c r="C53" s="64" t="s">
        <v>125</v>
      </c>
      <c r="D53" s="63">
        <v>6.7729999999999997</v>
      </c>
      <c r="E53" s="63">
        <v>5.71</v>
      </c>
      <c r="F53" s="63">
        <v>5.3310000000000004</v>
      </c>
      <c r="G53" s="63">
        <v>4.67</v>
      </c>
      <c r="H53" s="63">
        <v>4.9800000000000004</v>
      </c>
      <c r="I53" s="63">
        <v>5.8109999999999999</v>
      </c>
      <c r="J53" s="63">
        <v>6.2990000000000004</v>
      </c>
      <c r="K53" s="63">
        <v>6.5830000000000002</v>
      </c>
      <c r="L53" s="63">
        <v>6.4539999999999997</v>
      </c>
      <c r="M53" s="63">
        <v>6.2229999999999999</v>
      </c>
      <c r="N53" s="63">
        <v>6.6070000000000002</v>
      </c>
      <c r="O53" s="63">
        <v>7.1779999999999999</v>
      </c>
      <c r="P53" s="63">
        <v>6.68</v>
      </c>
      <c r="Q53" s="63">
        <v>7.4989999999999997</v>
      </c>
      <c r="R53" s="63">
        <v>8.1189999999999998</v>
      </c>
      <c r="S53" s="63">
        <v>8.5310000000000006</v>
      </c>
      <c r="T53" s="63">
        <v>8.8989999999999991</v>
      </c>
      <c r="U53" s="63">
        <v>8.2490000000000006</v>
      </c>
      <c r="V53" s="63">
        <v>9.1240000000000006</v>
      </c>
      <c r="W53" s="63">
        <v>8.1240000000000006</v>
      </c>
      <c r="X53" s="63">
        <v>8.8740000000000006</v>
      </c>
      <c r="Y53" s="63">
        <v>9.6389999999999993</v>
      </c>
      <c r="Z53" s="63">
        <v>10.039999999999999</v>
      </c>
      <c r="AA53" s="63">
        <v>10.192</v>
      </c>
      <c r="AB53" s="63">
        <v>9.6470000000000002</v>
      </c>
      <c r="AC53" s="59"/>
    </row>
    <row r="54" spans="1:29" x14ac:dyDescent="0.35">
      <c r="A54" s="28">
        <v>54</v>
      </c>
      <c r="B54" s="59"/>
      <c r="C54" s="62" t="s">
        <v>126</v>
      </c>
      <c r="D54" s="63">
        <v>0</v>
      </c>
      <c r="E54" s="63">
        <v>0</v>
      </c>
      <c r="F54" s="63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63">
        <v>0</v>
      </c>
      <c r="P54" s="63">
        <v>0</v>
      </c>
      <c r="Q54" s="63">
        <v>0</v>
      </c>
      <c r="R54" s="63">
        <v>0</v>
      </c>
      <c r="S54" s="63">
        <v>-6.5000000000000002E-2</v>
      </c>
      <c r="T54" s="63">
        <v>-6.9000000000000006E-2</v>
      </c>
      <c r="U54" s="63">
        <v>-3.0000000000000001E-3</v>
      </c>
      <c r="V54" s="63">
        <v>0.157</v>
      </c>
      <c r="W54" s="63">
        <v>0.218</v>
      </c>
      <c r="X54" s="63">
        <v>0.42699999999999999</v>
      </c>
      <c r="Y54" s="63">
        <v>0.497</v>
      </c>
      <c r="Z54" s="63">
        <v>0.14799999999999999</v>
      </c>
      <c r="AA54" s="63">
        <v>3.2000000000000001E-2</v>
      </c>
      <c r="AB54" s="63">
        <v>0.53800000000000003</v>
      </c>
      <c r="AC54" s="59"/>
    </row>
    <row r="55" spans="1:29" x14ac:dyDescent="0.35">
      <c r="A55" s="28">
        <v>55</v>
      </c>
      <c r="B55" s="59"/>
      <c r="C55" s="62" t="s">
        <v>131</v>
      </c>
      <c r="D55" s="63">
        <v>-0.09</v>
      </c>
      <c r="E55" s="63">
        <v>-0.22500000000000001</v>
      </c>
      <c r="F55" s="63">
        <v>-0.34699999999999998</v>
      </c>
      <c r="G55" s="63">
        <v>-0.20699999999999999</v>
      </c>
      <c r="H55" s="63">
        <v>-0.23100000000000001</v>
      </c>
      <c r="I55" s="63">
        <v>-0.24</v>
      </c>
      <c r="J55" s="63">
        <v>-0.26800000000000002</v>
      </c>
      <c r="K55" s="63">
        <v>-0.187</v>
      </c>
      <c r="L55" s="63">
        <v>-0.29899999999999999</v>
      </c>
      <c r="M55" s="63">
        <v>-0.42499999999999999</v>
      </c>
      <c r="N55" s="63">
        <v>-0.54800000000000004</v>
      </c>
      <c r="O55" s="63">
        <v>-0.57899999999999996</v>
      </c>
      <c r="P55" s="63">
        <v>-0.60799999999999998</v>
      </c>
      <c r="Q55" s="63">
        <v>-0.873</v>
      </c>
      <c r="R55" s="63">
        <v>-0.79900000000000004</v>
      </c>
      <c r="S55" s="63">
        <v>-0.96199999999999997</v>
      </c>
      <c r="T55" s="63">
        <v>-0.94399999999999995</v>
      </c>
      <c r="U55" s="63">
        <v>-0.46</v>
      </c>
      <c r="V55" s="63">
        <v>-5.7000000000000002E-2</v>
      </c>
      <c r="W55" s="63">
        <v>-0.188</v>
      </c>
      <c r="X55" s="63">
        <v>-0.11600000000000001</v>
      </c>
      <c r="Y55" s="63">
        <v>-0.45100000000000001</v>
      </c>
      <c r="Z55" s="63">
        <v>-0.24399999999999999</v>
      </c>
      <c r="AA55" s="63">
        <v>-0.38900000000000001</v>
      </c>
      <c r="AB55" s="63">
        <v>0.186</v>
      </c>
      <c r="AC55" s="59"/>
    </row>
    <row r="56" spans="1:29" x14ac:dyDescent="0.35">
      <c r="A56" s="28">
        <v>56</v>
      </c>
      <c r="B56" s="59"/>
      <c r="C56" s="62" t="s">
        <v>132</v>
      </c>
      <c r="D56" s="63">
        <v>0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3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3">
        <v>0</v>
      </c>
      <c r="AB56" s="63">
        <v>0</v>
      </c>
      <c r="AC56" s="59"/>
    </row>
    <row r="57" spans="1:29" x14ac:dyDescent="0.35">
      <c r="A57" s="28">
        <v>57</v>
      </c>
      <c r="B57" s="59"/>
      <c r="C57" s="62" t="s">
        <v>133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59"/>
    </row>
    <row r="58" spans="1:29" x14ac:dyDescent="0.35">
      <c r="A58" s="28">
        <v>58</v>
      </c>
      <c r="B58" s="59"/>
      <c r="C58" s="54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9"/>
    </row>
    <row r="59" spans="1:29" x14ac:dyDescent="0.35">
      <c r="A59" s="28">
        <v>59</v>
      </c>
      <c r="B59" s="59"/>
      <c r="C59" s="60" t="s">
        <v>136</v>
      </c>
      <c r="D59" s="61">
        <v>103.31399999999999</v>
      </c>
      <c r="E59" s="61">
        <v>100.937</v>
      </c>
      <c r="F59" s="61">
        <v>98.286000000000001</v>
      </c>
      <c r="G59" s="61">
        <v>100.83799999999999</v>
      </c>
      <c r="H59" s="61">
        <v>95.504000000000005</v>
      </c>
      <c r="I59" s="61">
        <v>98.828000000000003</v>
      </c>
      <c r="J59" s="61">
        <v>103.066</v>
      </c>
      <c r="K59" s="61">
        <v>102.075</v>
      </c>
      <c r="L59" s="61">
        <v>95.262</v>
      </c>
      <c r="M59" s="61">
        <v>92.789000000000001</v>
      </c>
      <c r="N59" s="61">
        <v>88.647999999999996</v>
      </c>
      <c r="O59" s="61">
        <v>89.516999999999996</v>
      </c>
      <c r="P59" s="61">
        <v>88.236000000000004</v>
      </c>
      <c r="Q59" s="61">
        <v>91.281000000000006</v>
      </c>
      <c r="R59" s="61">
        <v>91.316000000000003</v>
      </c>
      <c r="S59" s="61">
        <v>92.222999999999999</v>
      </c>
      <c r="T59" s="61">
        <v>96.852000000000004</v>
      </c>
      <c r="U59" s="61">
        <v>96.802000000000007</v>
      </c>
      <c r="V59" s="61">
        <v>97.893000000000001</v>
      </c>
      <c r="W59" s="61">
        <v>94.489000000000004</v>
      </c>
      <c r="X59" s="61">
        <v>100.678</v>
      </c>
      <c r="Y59" s="61">
        <v>100.81699999999999</v>
      </c>
      <c r="Z59" s="61">
        <v>97.578999999999994</v>
      </c>
      <c r="AA59" s="61">
        <v>97.975999999999999</v>
      </c>
      <c r="AB59" s="61">
        <v>94.308000000000007</v>
      </c>
      <c r="AC59" s="59"/>
    </row>
    <row r="60" spans="1:29" x14ac:dyDescent="0.35">
      <c r="A60" s="28">
        <v>60</v>
      </c>
      <c r="B60" s="59"/>
      <c r="C60" s="62" t="s">
        <v>120</v>
      </c>
      <c r="D60" s="63">
        <v>78.811999999999998</v>
      </c>
      <c r="E60" s="63">
        <v>77.614000000000004</v>
      </c>
      <c r="F60" s="63">
        <v>75.334000000000003</v>
      </c>
      <c r="G60" s="63">
        <v>74.353999999999999</v>
      </c>
      <c r="H60" s="63">
        <v>68.804000000000002</v>
      </c>
      <c r="I60" s="63">
        <v>70.308999999999997</v>
      </c>
      <c r="J60" s="63">
        <v>72.188000000000002</v>
      </c>
      <c r="K60" s="63">
        <v>70.39</v>
      </c>
      <c r="L60" s="63">
        <v>63.405999999999999</v>
      </c>
      <c r="M60" s="63">
        <v>60.862000000000002</v>
      </c>
      <c r="N60" s="63">
        <v>56.290999999999997</v>
      </c>
      <c r="O60" s="63">
        <v>55.697000000000003</v>
      </c>
      <c r="P60" s="63">
        <v>54.837000000000003</v>
      </c>
      <c r="Q60" s="63">
        <v>56.128</v>
      </c>
      <c r="R60" s="63">
        <v>54.109000000000002</v>
      </c>
      <c r="S60" s="63">
        <v>54.612000000000002</v>
      </c>
      <c r="T60" s="63">
        <v>56.972000000000001</v>
      </c>
      <c r="U60" s="63">
        <v>55.512999999999998</v>
      </c>
      <c r="V60" s="63">
        <v>54.838000000000001</v>
      </c>
      <c r="W60" s="63">
        <v>51.488999999999997</v>
      </c>
      <c r="X60" s="63">
        <v>54.607999999999997</v>
      </c>
      <c r="Y60" s="63">
        <v>54.558</v>
      </c>
      <c r="Z60" s="63">
        <v>50.756999999999998</v>
      </c>
      <c r="AA60" s="63">
        <v>52.957000000000001</v>
      </c>
      <c r="AB60" s="63">
        <v>49.238</v>
      </c>
      <c r="AC60" s="59"/>
    </row>
    <row r="61" spans="1:29" x14ac:dyDescent="0.35">
      <c r="A61" s="28">
        <v>61</v>
      </c>
      <c r="B61" s="59"/>
      <c r="C61" s="64" t="s">
        <v>121</v>
      </c>
      <c r="D61" s="63">
        <v>67.84</v>
      </c>
      <c r="E61" s="63">
        <v>66.253</v>
      </c>
      <c r="F61" s="63">
        <v>63.453000000000003</v>
      </c>
      <c r="G61" s="63">
        <v>61.780999999999999</v>
      </c>
      <c r="H61" s="63">
        <v>57.853000000000002</v>
      </c>
      <c r="I61" s="63">
        <v>59.720999999999997</v>
      </c>
      <c r="J61" s="63">
        <v>60.685000000000002</v>
      </c>
      <c r="K61" s="63">
        <v>59.344000000000001</v>
      </c>
      <c r="L61" s="63">
        <v>52.86</v>
      </c>
      <c r="M61" s="63">
        <v>50.347999999999999</v>
      </c>
      <c r="N61" s="63">
        <v>46.350999999999999</v>
      </c>
      <c r="O61" s="63">
        <v>46.201000000000001</v>
      </c>
      <c r="P61" s="63">
        <v>45.459000000000003</v>
      </c>
      <c r="Q61" s="63">
        <v>47.305</v>
      </c>
      <c r="R61" s="63">
        <v>44.975000000000001</v>
      </c>
      <c r="S61" s="63">
        <v>45.552</v>
      </c>
      <c r="T61" s="63">
        <v>48.527999999999999</v>
      </c>
      <c r="U61" s="63">
        <v>48.131999999999998</v>
      </c>
      <c r="V61" s="63">
        <v>46.838999999999999</v>
      </c>
      <c r="W61" s="63">
        <v>42.582000000000001</v>
      </c>
      <c r="X61" s="63">
        <v>47.935000000000002</v>
      </c>
      <c r="Y61" s="63">
        <v>46.710999999999999</v>
      </c>
      <c r="Z61" s="63">
        <v>42.637999999999998</v>
      </c>
      <c r="AA61" s="63">
        <v>44.445</v>
      </c>
      <c r="AB61" s="63">
        <v>41.393999999999998</v>
      </c>
      <c r="AC61" s="59"/>
    </row>
    <row r="62" spans="1:29" x14ac:dyDescent="0.35">
      <c r="A62" s="28">
        <v>62</v>
      </c>
      <c r="B62" s="59"/>
      <c r="C62" s="64" t="s">
        <v>137</v>
      </c>
      <c r="D62" s="63">
        <v>13.45</v>
      </c>
      <c r="E62" s="63">
        <v>13.771000000000001</v>
      </c>
      <c r="F62" s="63">
        <v>13.554</v>
      </c>
      <c r="G62" s="63">
        <v>13.757</v>
      </c>
      <c r="H62" s="63">
        <v>13.077999999999999</v>
      </c>
      <c r="I62" s="63">
        <v>12.815</v>
      </c>
      <c r="J62" s="63">
        <v>13.208</v>
      </c>
      <c r="K62" s="63">
        <v>12.984999999999999</v>
      </c>
      <c r="L62" s="63">
        <v>12.897</v>
      </c>
      <c r="M62" s="63">
        <v>12.494</v>
      </c>
      <c r="N62" s="63">
        <v>12.122999999999999</v>
      </c>
      <c r="O62" s="63">
        <v>12.201000000000001</v>
      </c>
      <c r="P62" s="63">
        <v>12.115</v>
      </c>
      <c r="Q62" s="63">
        <v>12.345000000000001</v>
      </c>
      <c r="R62" s="63">
        <v>12.92</v>
      </c>
      <c r="S62" s="63">
        <v>12.726000000000001</v>
      </c>
      <c r="T62" s="63">
        <v>12.585000000000001</v>
      </c>
      <c r="U62" s="63">
        <v>11.932</v>
      </c>
      <c r="V62" s="63">
        <v>12.723000000000001</v>
      </c>
      <c r="W62" s="63">
        <v>12.175000000000001</v>
      </c>
      <c r="X62" s="63">
        <v>11.576000000000001</v>
      </c>
      <c r="Y62" s="63">
        <v>12.523999999999999</v>
      </c>
      <c r="Z62" s="63">
        <v>12.71</v>
      </c>
      <c r="AA62" s="63">
        <v>13.134</v>
      </c>
      <c r="AB62" s="63">
        <v>12.428000000000001</v>
      </c>
      <c r="AC62" s="59"/>
    </row>
    <row r="63" spans="1:29" x14ac:dyDescent="0.35">
      <c r="A63" s="28">
        <v>63</v>
      </c>
      <c r="B63" s="59"/>
      <c r="C63" s="64" t="s">
        <v>138</v>
      </c>
      <c r="D63" s="63">
        <v>0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63">
        <v>0</v>
      </c>
      <c r="AB63" s="63">
        <v>0</v>
      </c>
      <c r="AC63" s="59"/>
    </row>
    <row r="64" spans="1:29" x14ac:dyDescent="0.35">
      <c r="A64" s="28">
        <v>64</v>
      </c>
      <c r="B64" s="59"/>
      <c r="C64" s="62" t="s">
        <v>122</v>
      </c>
      <c r="D64" s="63">
        <v>13.259</v>
      </c>
      <c r="E64" s="63">
        <v>12.994</v>
      </c>
      <c r="F64" s="63">
        <v>13.247999999999999</v>
      </c>
      <c r="G64" s="63">
        <v>13.862</v>
      </c>
      <c r="H64" s="63">
        <v>13.991</v>
      </c>
      <c r="I64" s="63">
        <v>14.996</v>
      </c>
      <c r="J64" s="63">
        <v>17.178000000000001</v>
      </c>
      <c r="K64" s="63">
        <v>18.071000000000002</v>
      </c>
      <c r="L64" s="63">
        <v>18.635000000000002</v>
      </c>
      <c r="M64" s="63">
        <v>19.248000000000001</v>
      </c>
      <c r="N64" s="63">
        <v>19.036000000000001</v>
      </c>
      <c r="O64" s="63">
        <v>19.847000000000001</v>
      </c>
      <c r="P64" s="63">
        <v>19.626999999999999</v>
      </c>
      <c r="Q64" s="63">
        <v>20.484000000000002</v>
      </c>
      <c r="R64" s="63">
        <v>21.675999999999998</v>
      </c>
      <c r="S64" s="63">
        <v>21.693000000000001</v>
      </c>
      <c r="T64" s="63">
        <v>23.263000000000002</v>
      </c>
      <c r="U64" s="63">
        <v>24.193000000000001</v>
      </c>
      <c r="V64" s="63">
        <v>24.745000000000001</v>
      </c>
      <c r="W64" s="63">
        <v>24.524000000000001</v>
      </c>
      <c r="X64" s="63">
        <v>25.713999999999999</v>
      </c>
      <c r="Y64" s="63">
        <v>25.495999999999999</v>
      </c>
      <c r="Z64" s="63">
        <v>24.356999999999999</v>
      </c>
      <c r="AA64" s="63">
        <v>22.66</v>
      </c>
      <c r="AB64" s="63">
        <v>22.373000000000001</v>
      </c>
      <c r="AC64" s="59"/>
    </row>
    <row r="65" spans="1:29" x14ac:dyDescent="0.35">
      <c r="A65" s="28">
        <v>65</v>
      </c>
      <c r="B65" s="59"/>
      <c r="C65" s="64" t="s">
        <v>123</v>
      </c>
      <c r="D65" s="63">
        <v>12.63</v>
      </c>
      <c r="E65" s="63">
        <v>11.425000000000001</v>
      </c>
      <c r="F65" s="63">
        <v>12.532999999999999</v>
      </c>
      <c r="G65" s="63">
        <v>12.897</v>
      </c>
      <c r="H65" s="63">
        <v>12.237</v>
      </c>
      <c r="I65" s="63">
        <v>12.311</v>
      </c>
      <c r="J65" s="63">
        <v>13.75</v>
      </c>
      <c r="K65" s="63">
        <v>14.388999999999999</v>
      </c>
      <c r="L65" s="63">
        <v>15.539</v>
      </c>
      <c r="M65" s="63">
        <v>16.285</v>
      </c>
      <c r="N65" s="63">
        <v>17.506</v>
      </c>
      <c r="O65" s="63">
        <v>17.898</v>
      </c>
      <c r="P65" s="63">
        <v>17.497</v>
      </c>
      <c r="Q65" s="63">
        <v>17.835000000000001</v>
      </c>
      <c r="R65" s="63">
        <v>18.184999999999999</v>
      </c>
      <c r="S65" s="63">
        <v>18.027000000000001</v>
      </c>
      <c r="T65" s="63">
        <v>19.768000000000001</v>
      </c>
      <c r="U65" s="63">
        <v>20.097999999999999</v>
      </c>
      <c r="V65" s="63">
        <v>20.738</v>
      </c>
      <c r="W65" s="63">
        <v>20.302</v>
      </c>
      <c r="X65" s="63">
        <v>22.64</v>
      </c>
      <c r="Y65" s="63">
        <v>23.635999999999999</v>
      </c>
      <c r="Z65" s="63">
        <v>24.442</v>
      </c>
      <c r="AA65" s="63">
        <v>23.881</v>
      </c>
      <c r="AB65" s="63">
        <v>23.655000000000001</v>
      </c>
      <c r="AC65" s="59"/>
    </row>
    <row r="66" spans="1:29" x14ac:dyDescent="0.35">
      <c r="A66" s="28">
        <v>66</v>
      </c>
      <c r="B66" s="59"/>
      <c r="C66" s="62" t="s">
        <v>124</v>
      </c>
      <c r="D66" s="63">
        <v>8.9809999999999999</v>
      </c>
      <c r="E66" s="63">
        <v>8.359</v>
      </c>
      <c r="F66" s="63">
        <v>7.7779999999999996</v>
      </c>
      <c r="G66" s="63">
        <v>8.1660000000000004</v>
      </c>
      <c r="H66" s="63">
        <v>8.2240000000000002</v>
      </c>
      <c r="I66" s="63">
        <v>9.0009999999999994</v>
      </c>
      <c r="J66" s="63">
        <v>9.4510000000000005</v>
      </c>
      <c r="K66" s="63">
        <v>9.423</v>
      </c>
      <c r="L66" s="63">
        <v>9.5190000000000001</v>
      </c>
      <c r="M66" s="63">
        <v>9.2680000000000007</v>
      </c>
      <c r="N66" s="63">
        <v>9.9640000000000004</v>
      </c>
      <c r="O66" s="63">
        <v>10.38</v>
      </c>
      <c r="P66" s="63">
        <v>10.117000000000001</v>
      </c>
      <c r="Q66" s="63">
        <v>11.263999999999999</v>
      </c>
      <c r="R66" s="63">
        <v>11.882999999999999</v>
      </c>
      <c r="S66" s="63">
        <v>12.237</v>
      </c>
      <c r="T66" s="63">
        <v>12.584</v>
      </c>
      <c r="U66" s="63">
        <v>12.497</v>
      </c>
      <c r="V66" s="63">
        <v>12.568</v>
      </c>
      <c r="W66" s="63">
        <v>12.065</v>
      </c>
      <c r="X66" s="63">
        <v>12.807</v>
      </c>
      <c r="Y66" s="63">
        <v>12.839</v>
      </c>
      <c r="Z66" s="63">
        <v>13.682</v>
      </c>
      <c r="AA66" s="63">
        <v>13.737</v>
      </c>
      <c r="AB66" s="63">
        <v>13.404999999999999</v>
      </c>
      <c r="AC66" s="59"/>
    </row>
    <row r="67" spans="1:29" x14ac:dyDescent="0.35">
      <c r="A67" s="28">
        <v>67</v>
      </c>
      <c r="B67" s="59"/>
      <c r="C67" s="64" t="s">
        <v>125</v>
      </c>
      <c r="D67" s="63">
        <v>8.9380000000000006</v>
      </c>
      <c r="E67" s="63">
        <v>8.3339999999999996</v>
      </c>
      <c r="F67" s="63">
        <v>7.7619999999999996</v>
      </c>
      <c r="G67" s="63">
        <v>8.1539999999999999</v>
      </c>
      <c r="H67" s="63">
        <v>8.2159999999999993</v>
      </c>
      <c r="I67" s="63">
        <v>8.9949999999999992</v>
      </c>
      <c r="J67" s="63">
        <v>9.4450000000000003</v>
      </c>
      <c r="K67" s="63">
        <v>9.4169999999999998</v>
      </c>
      <c r="L67" s="63">
        <v>9.5139999999999993</v>
      </c>
      <c r="M67" s="63">
        <v>9.2629999999999999</v>
      </c>
      <c r="N67" s="63">
        <v>9.9600000000000009</v>
      </c>
      <c r="O67" s="63">
        <v>10.377000000000001</v>
      </c>
      <c r="P67" s="63">
        <v>10.113</v>
      </c>
      <c r="Q67" s="63">
        <v>11.260999999999999</v>
      </c>
      <c r="R67" s="63">
        <v>11.881</v>
      </c>
      <c r="S67" s="63">
        <v>12.234999999999999</v>
      </c>
      <c r="T67" s="63">
        <v>12.582000000000001</v>
      </c>
      <c r="U67" s="63">
        <v>12.494999999999999</v>
      </c>
      <c r="V67" s="63">
        <v>12.566000000000001</v>
      </c>
      <c r="W67" s="63">
        <v>12.061999999999999</v>
      </c>
      <c r="X67" s="63">
        <v>12.805</v>
      </c>
      <c r="Y67" s="63">
        <v>12.836</v>
      </c>
      <c r="Z67" s="63">
        <v>13.68</v>
      </c>
      <c r="AA67" s="63">
        <v>13.736000000000001</v>
      </c>
      <c r="AB67" s="63">
        <v>13.404</v>
      </c>
      <c r="AC67" s="59"/>
    </row>
    <row r="68" spans="1:29" x14ac:dyDescent="0.35">
      <c r="A68" s="28">
        <v>68</v>
      </c>
      <c r="B68" s="59"/>
      <c r="C68" s="62" t="s">
        <v>34</v>
      </c>
      <c r="D68" s="63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59"/>
    </row>
    <row r="69" spans="1:29" x14ac:dyDescent="0.35">
      <c r="A69" s="28">
        <v>69</v>
      </c>
      <c r="B69" s="59"/>
      <c r="C69" s="62" t="s">
        <v>126</v>
      </c>
      <c r="D69" s="63">
        <v>1.58</v>
      </c>
      <c r="E69" s="63">
        <v>1.3560000000000001</v>
      </c>
      <c r="F69" s="63">
        <v>1.496</v>
      </c>
      <c r="G69" s="63">
        <v>3.9260000000000002</v>
      </c>
      <c r="H69" s="63">
        <v>3.847</v>
      </c>
      <c r="I69" s="63">
        <v>3.9239999999999999</v>
      </c>
      <c r="J69" s="63">
        <v>3.8690000000000002</v>
      </c>
      <c r="K69" s="63">
        <v>3.867</v>
      </c>
      <c r="L69" s="63">
        <v>3.9159999999999999</v>
      </c>
      <c r="M69" s="63">
        <v>3.7530000000000001</v>
      </c>
      <c r="N69" s="63">
        <v>3.802</v>
      </c>
      <c r="O69" s="63">
        <v>4.0709999999999997</v>
      </c>
      <c r="P69" s="63">
        <v>4.1420000000000003</v>
      </c>
      <c r="Q69" s="63">
        <v>4.1479999999999997</v>
      </c>
      <c r="R69" s="63">
        <v>4.3209999999999997</v>
      </c>
      <c r="S69" s="63">
        <v>4.4870000000000001</v>
      </c>
      <c r="T69" s="63">
        <v>4.6950000000000003</v>
      </c>
      <c r="U69" s="63">
        <v>4.8239999999999998</v>
      </c>
      <c r="V69" s="63">
        <v>5.56</v>
      </c>
      <c r="W69" s="63">
        <v>6.2430000000000003</v>
      </c>
      <c r="X69" s="63">
        <v>7.2670000000000003</v>
      </c>
      <c r="Y69" s="63">
        <v>7.9340000000000002</v>
      </c>
      <c r="Z69" s="63">
        <v>8.6080000000000005</v>
      </c>
      <c r="AA69" s="63">
        <v>8.5589999999999993</v>
      </c>
      <c r="AB69" s="63">
        <v>8.5909999999999993</v>
      </c>
      <c r="AC69" s="59"/>
    </row>
    <row r="70" spans="1:29" x14ac:dyDescent="0.35">
      <c r="A70" s="28">
        <v>70</v>
      </c>
      <c r="B70" s="59"/>
      <c r="C70" s="64" t="s">
        <v>139</v>
      </c>
      <c r="D70" s="63">
        <v>0.122</v>
      </c>
      <c r="E70" s="63">
        <v>0.123</v>
      </c>
      <c r="F70" s="63">
        <v>0.13</v>
      </c>
      <c r="G70" s="63">
        <v>0.128</v>
      </c>
      <c r="H70" s="63">
        <v>0.14899999999999999</v>
      </c>
      <c r="I70" s="63">
        <v>0.16200000000000001</v>
      </c>
      <c r="J70" s="63">
        <v>0.16600000000000001</v>
      </c>
      <c r="K70" s="63">
        <v>0.16900000000000001</v>
      </c>
      <c r="L70" s="63">
        <v>0.19900000000000001</v>
      </c>
      <c r="M70" s="63">
        <v>0.185</v>
      </c>
      <c r="N70" s="63">
        <v>0.18099999999999999</v>
      </c>
      <c r="O70" s="63">
        <v>0.2</v>
      </c>
      <c r="P70" s="63">
        <v>0.19600000000000001</v>
      </c>
      <c r="Q70" s="63">
        <v>0.14399999999999999</v>
      </c>
      <c r="R70" s="63">
        <v>0.17899999999999999</v>
      </c>
      <c r="S70" s="63">
        <v>0.189</v>
      </c>
      <c r="T70" s="63">
        <v>0.17599999999999999</v>
      </c>
      <c r="U70" s="63">
        <v>0.20200000000000001</v>
      </c>
      <c r="V70" s="63">
        <v>0.185</v>
      </c>
      <c r="W70" s="63">
        <v>0.20399999999999999</v>
      </c>
      <c r="X70" s="63">
        <v>0.251</v>
      </c>
      <c r="Y70" s="63">
        <v>0.2</v>
      </c>
      <c r="Z70" s="63">
        <v>0.17499999999999999</v>
      </c>
      <c r="AA70" s="63">
        <v>0.21</v>
      </c>
      <c r="AB70" s="63">
        <v>0.188</v>
      </c>
      <c r="AC70" s="59"/>
    </row>
    <row r="71" spans="1:29" x14ac:dyDescent="0.35">
      <c r="A71" s="28">
        <v>71</v>
      </c>
      <c r="B71" s="59"/>
      <c r="C71" s="64" t="s">
        <v>36</v>
      </c>
      <c r="D71" s="63">
        <v>0</v>
      </c>
      <c r="E71" s="63">
        <v>0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1E-3</v>
      </c>
      <c r="P71" s="63">
        <v>5.0000000000000001E-3</v>
      </c>
      <c r="Q71" s="63">
        <v>1.0999999999999999E-2</v>
      </c>
      <c r="R71" s="63">
        <v>1.2E-2</v>
      </c>
      <c r="S71" s="63">
        <v>1.2E-2</v>
      </c>
      <c r="T71" s="63">
        <v>2.1999999999999999E-2</v>
      </c>
      <c r="U71" s="63">
        <v>4.4999999999999998E-2</v>
      </c>
      <c r="V71" s="63">
        <v>7.1999999999999995E-2</v>
      </c>
      <c r="W71" s="63">
        <v>9.2999999999999999E-2</v>
      </c>
      <c r="X71" s="63">
        <v>0.14299999999999999</v>
      </c>
      <c r="Y71" s="63">
        <v>0.27600000000000002</v>
      </c>
      <c r="Z71" s="63">
        <v>0.40799999999999997</v>
      </c>
      <c r="AA71" s="63">
        <v>0.51600000000000001</v>
      </c>
      <c r="AB71" s="63">
        <v>0.66</v>
      </c>
      <c r="AC71" s="59"/>
    </row>
    <row r="72" spans="1:29" x14ac:dyDescent="0.35">
      <c r="A72" s="28">
        <v>72</v>
      </c>
      <c r="B72" s="59"/>
      <c r="C72" s="64" t="s">
        <v>140</v>
      </c>
      <c r="D72" s="63">
        <v>0</v>
      </c>
      <c r="E72" s="63">
        <v>0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1E-3</v>
      </c>
      <c r="W72" s="63">
        <v>7.0000000000000001E-3</v>
      </c>
      <c r="X72" s="63">
        <v>8.0000000000000002E-3</v>
      </c>
      <c r="Y72" s="63">
        <v>0.01</v>
      </c>
      <c r="Z72" s="63">
        <v>1.2999999999999999E-2</v>
      </c>
      <c r="AA72" s="63">
        <v>1.4999999999999999E-2</v>
      </c>
      <c r="AB72" s="63">
        <v>1.7999999999999999E-2</v>
      </c>
      <c r="AC72" s="59"/>
    </row>
    <row r="73" spans="1:29" x14ac:dyDescent="0.35">
      <c r="A73" s="28">
        <v>73</v>
      </c>
      <c r="B73" s="59"/>
      <c r="C73" s="64" t="s">
        <v>141</v>
      </c>
      <c r="D73" s="63">
        <v>0</v>
      </c>
      <c r="E73" s="63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  <c r="S73" s="63">
        <v>0</v>
      </c>
      <c r="T73" s="63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3">
        <v>0</v>
      </c>
      <c r="AA73" s="63">
        <v>0</v>
      </c>
      <c r="AB73" s="63">
        <v>0</v>
      </c>
      <c r="AC73" s="59"/>
    </row>
    <row r="74" spans="1:29" x14ac:dyDescent="0.35">
      <c r="A74" s="28">
        <v>74</v>
      </c>
      <c r="B74" s="59"/>
      <c r="C74" s="64" t="s">
        <v>142</v>
      </c>
      <c r="D74" s="63">
        <v>1.458</v>
      </c>
      <c r="E74" s="63">
        <v>1.2330000000000001</v>
      </c>
      <c r="F74" s="63">
        <v>1.367</v>
      </c>
      <c r="G74" s="63">
        <v>3.798</v>
      </c>
      <c r="H74" s="63">
        <v>3.698</v>
      </c>
      <c r="I74" s="63">
        <v>3.762</v>
      </c>
      <c r="J74" s="63">
        <v>3.7029999999999998</v>
      </c>
      <c r="K74" s="63">
        <v>3.698</v>
      </c>
      <c r="L74" s="63">
        <v>3.7170000000000001</v>
      </c>
      <c r="M74" s="63">
        <v>3.5670000000000002</v>
      </c>
      <c r="N74" s="63">
        <v>3.617</v>
      </c>
      <c r="O74" s="63">
        <v>3.867</v>
      </c>
      <c r="P74" s="63">
        <v>3.9350000000000001</v>
      </c>
      <c r="Q74" s="63">
        <v>3.9860000000000002</v>
      </c>
      <c r="R74" s="63">
        <v>4.1219999999999999</v>
      </c>
      <c r="S74" s="63">
        <v>4.274</v>
      </c>
      <c r="T74" s="63">
        <v>4.484</v>
      </c>
      <c r="U74" s="63">
        <v>4.5659999999999998</v>
      </c>
      <c r="V74" s="63">
        <v>5.2889999999999997</v>
      </c>
      <c r="W74" s="63">
        <v>5.9260000000000002</v>
      </c>
      <c r="X74" s="63">
        <v>6.851</v>
      </c>
      <c r="Y74" s="63">
        <v>7.4349999999999996</v>
      </c>
      <c r="Z74" s="63">
        <v>7.9960000000000004</v>
      </c>
      <c r="AA74" s="63">
        <v>7.7990000000000004</v>
      </c>
      <c r="AB74" s="63">
        <v>7.7050000000000001</v>
      </c>
      <c r="AC74" s="59"/>
    </row>
    <row r="75" spans="1:29" x14ac:dyDescent="0.35">
      <c r="A75" s="28">
        <v>75</v>
      </c>
      <c r="B75" s="59"/>
      <c r="C75" s="64" t="s">
        <v>41</v>
      </c>
      <c r="D75" s="63">
        <v>0</v>
      </c>
      <c r="E75" s="63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3.0000000000000001E-3</v>
      </c>
      <c r="O75" s="63">
        <v>3.0000000000000001E-3</v>
      </c>
      <c r="P75" s="63">
        <v>6.0000000000000001E-3</v>
      </c>
      <c r="Q75" s="63">
        <v>7.0000000000000001E-3</v>
      </c>
      <c r="R75" s="63">
        <v>8.0000000000000002E-3</v>
      </c>
      <c r="S75" s="63">
        <v>1.0999999999999999E-2</v>
      </c>
      <c r="T75" s="63">
        <v>1.2999999999999999E-2</v>
      </c>
      <c r="U75" s="63">
        <v>0.01</v>
      </c>
      <c r="V75" s="63">
        <v>1.2999999999999999E-2</v>
      </c>
      <c r="W75" s="63">
        <v>1.4E-2</v>
      </c>
      <c r="X75" s="63">
        <v>1.2999999999999999E-2</v>
      </c>
      <c r="Y75" s="63">
        <v>1.2999999999999999E-2</v>
      </c>
      <c r="Z75" s="63">
        <v>1.6E-2</v>
      </c>
      <c r="AA75" s="63">
        <v>1.9E-2</v>
      </c>
      <c r="AB75" s="63">
        <v>0.02</v>
      </c>
      <c r="AC75" s="59"/>
    </row>
    <row r="76" spans="1:29" x14ac:dyDescent="0.35">
      <c r="A76" s="28">
        <v>76</v>
      </c>
      <c r="B76" s="59"/>
      <c r="C76" s="62" t="s">
        <v>131</v>
      </c>
      <c r="D76" s="63">
        <v>-0.09</v>
      </c>
      <c r="E76" s="63">
        <v>-0.22500000000000001</v>
      </c>
      <c r="F76" s="63">
        <v>-0.34699999999999998</v>
      </c>
      <c r="G76" s="63">
        <v>-0.20699999999999999</v>
      </c>
      <c r="H76" s="63">
        <v>-0.23</v>
      </c>
      <c r="I76" s="63">
        <v>-0.24099999999999999</v>
      </c>
      <c r="J76" s="63">
        <v>-0.26900000000000002</v>
      </c>
      <c r="K76" s="63">
        <v>-0.188</v>
      </c>
      <c r="L76" s="63">
        <v>-0.29899999999999999</v>
      </c>
      <c r="M76" s="63">
        <v>-0.42399999999999999</v>
      </c>
      <c r="N76" s="63">
        <v>-0.54800000000000004</v>
      </c>
      <c r="O76" s="63">
        <v>-0.57899999999999996</v>
      </c>
      <c r="P76" s="63">
        <v>-0.60799999999999998</v>
      </c>
      <c r="Q76" s="63">
        <v>-0.874</v>
      </c>
      <c r="R76" s="63">
        <v>-0.79900000000000004</v>
      </c>
      <c r="S76" s="63">
        <v>-0.96199999999999997</v>
      </c>
      <c r="T76" s="63">
        <v>-0.94499999999999995</v>
      </c>
      <c r="U76" s="63">
        <v>-0.46</v>
      </c>
      <c r="V76" s="63">
        <v>-5.8000000000000003E-2</v>
      </c>
      <c r="W76" s="63">
        <v>-0.188</v>
      </c>
      <c r="X76" s="63">
        <v>-0.11600000000000001</v>
      </c>
      <c r="Y76" s="63">
        <v>-0.45100000000000001</v>
      </c>
      <c r="Z76" s="63">
        <v>-0.24399999999999999</v>
      </c>
      <c r="AA76" s="63">
        <v>-0.38900000000000001</v>
      </c>
      <c r="AB76" s="63">
        <v>0.186</v>
      </c>
      <c r="AC76" s="59"/>
    </row>
    <row r="77" spans="1:29" x14ac:dyDescent="0.35">
      <c r="A77" s="28">
        <v>77</v>
      </c>
      <c r="B77" s="59"/>
      <c r="C77" s="62" t="s">
        <v>132</v>
      </c>
      <c r="D77" s="63">
        <v>0</v>
      </c>
      <c r="E77" s="63">
        <v>0</v>
      </c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59"/>
    </row>
    <row r="78" spans="1:29" x14ac:dyDescent="0.35">
      <c r="A78" s="28">
        <v>78</v>
      </c>
      <c r="B78" s="59"/>
      <c r="C78" s="62" t="s">
        <v>133</v>
      </c>
      <c r="D78" s="63">
        <v>0.77200000000000002</v>
      </c>
      <c r="E78" s="63">
        <v>0.83899999999999997</v>
      </c>
      <c r="F78" s="63">
        <v>0.77700000000000002</v>
      </c>
      <c r="G78" s="63">
        <v>0.73799999999999999</v>
      </c>
      <c r="H78" s="63">
        <v>0.86899999999999999</v>
      </c>
      <c r="I78" s="63">
        <v>0.83899999999999997</v>
      </c>
      <c r="J78" s="63">
        <v>0.64800000000000002</v>
      </c>
      <c r="K78" s="63">
        <v>0.51300000000000001</v>
      </c>
      <c r="L78" s="63">
        <v>8.4000000000000005E-2</v>
      </c>
      <c r="M78" s="63">
        <v>8.4000000000000005E-2</v>
      </c>
      <c r="N78" s="63">
        <v>0.10299999999999999</v>
      </c>
      <c r="O78" s="63">
        <v>0.1</v>
      </c>
      <c r="P78" s="63">
        <v>0.12</v>
      </c>
      <c r="Q78" s="63">
        <v>0.13100000000000001</v>
      </c>
      <c r="R78" s="63">
        <v>0.125</v>
      </c>
      <c r="S78" s="63">
        <v>0.156</v>
      </c>
      <c r="T78" s="63">
        <v>0.28199999999999997</v>
      </c>
      <c r="U78" s="63">
        <v>0.23499999999999999</v>
      </c>
      <c r="V78" s="63">
        <v>0.24099999999999999</v>
      </c>
      <c r="W78" s="63">
        <v>0.35599999999999998</v>
      </c>
      <c r="X78" s="63">
        <v>0.39800000000000002</v>
      </c>
      <c r="Y78" s="63">
        <v>0.441</v>
      </c>
      <c r="Z78" s="63">
        <v>0.41899999999999998</v>
      </c>
      <c r="AA78" s="63">
        <v>0.45100000000000001</v>
      </c>
      <c r="AB78" s="63">
        <v>0.51500000000000001</v>
      </c>
      <c r="AC78" s="59"/>
    </row>
    <row r="79" spans="1:29" x14ac:dyDescent="0.35">
      <c r="A79" s="28">
        <v>79</v>
      </c>
      <c r="B79" s="59"/>
      <c r="C79" s="54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9"/>
    </row>
    <row r="80" spans="1:29" x14ac:dyDescent="0.35">
      <c r="A80" s="28">
        <v>80</v>
      </c>
      <c r="B80" s="59"/>
      <c r="C80" s="60" t="s">
        <v>143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59"/>
    </row>
    <row r="81" spans="1:29" x14ac:dyDescent="0.35">
      <c r="A81" s="28">
        <v>81</v>
      </c>
      <c r="B81" s="59"/>
      <c r="C81" s="62" t="s">
        <v>144</v>
      </c>
      <c r="D81" s="63">
        <v>82.917000000000002</v>
      </c>
      <c r="E81" s="63">
        <v>78.138000000000005</v>
      </c>
      <c r="F81" s="63">
        <v>76.938999999999993</v>
      </c>
      <c r="G81" s="63">
        <v>73.251000000000005</v>
      </c>
      <c r="H81" s="63">
        <v>72.738</v>
      </c>
      <c r="I81" s="63">
        <v>68.921000000000006</v>
      </c>
      <c r="J81" s="63">
        <v>70.674000000000007</v>
      </c>
      <c r="K81" s="63">
        <v>70.629000000000005</v>
      </c>
      <c r="L81" s="63">
        <v>69.171999999999997</v>
      </c>
      <c r="M81" s="63">
        <v>67.995999999999995</v>
      </c>
      <c r="N81" s="63">
        <v>69.513999999999996</v>
      </c>
      <c r="O81" s="63">
        <v>69.811000000000007</v>
      </c>
      <c r="P81" s="63">
        <v>67.683999999999997</v>
      </c>
      <c r="Q81" s="63">
        <v>71.457999999999998</v>
      </c>
      <c r="R81" s="63">
        <v>71.507999999999996</v>
      </c>
      <c r="S81" s="63">
        <v>69.891000000000005</v>
      </c>
      <c r="T81" s="63">
        <v>75.099999999999994</v>
      </c>
      <c r="U81" s="63">
        <v>75.414000000000001</v>
      </c>
      <c r="V81" s="63">
        <v>73.988</v>
      </c>
      <c r="W81" s="63">
        <v>70.05</v>
      </c>
      <c r="X81" s="63">
        <v>75.968000000000004</v>
      </c>
      <c r="Y81" s="63">
        <v>76.974000000000004</v>
      </c>
      <c r="Z81" s="63">
        <v>77.14</v>
      </c>
      <c r="AA81" s="63">
        <v>76.83</v>
      </c>
      <c r="AB81" s="63">
        <v>74.659000000000006</v>
      </c>
      <c r="AC81" s="59"/>
    </row>
    <row r="82" spans="1:29" x14ac:dyDescent="0.35">
      <c r="A82" s="28">
        <v>82</v>
      </c>
      <c r="B82" s="59"/>
      <c r="C82" s="66" t="s">
        <v>120</v>
      </c>
      <c r="D82" s="63">
        <v>66.534000000000006</v>
      </c>
      <c r="E82" s="63">
        <v>63.366</v>
      </c>
      <c r="F82" s="63">
        <v>60.984999999999999</v>
      </c>
      <c r="G82" s="63">
        <v>56.734000000000002</v>
      </c>
      <c r="H82" s="63">
        <v>56.18</v>
      </c>
      <c r="I82" s="63">
        <v>53.628</v>
      </c>
      <c r="J82" s="63">
        <v>53.875999999999998</v>
      </c>
      <c r="K82" s="63">
        <v>53.167999999999999</v>
      </c>
      <c r="L82" s="63">
        <v>50.686999999999998</v>
      </c>
      <c r="M82" s="63">
        <v>48.473999999999997</v>
      </c>
      <c r="N82" s="63">
        <v>48.771999999999998</v>
      </c>
      <c r="O82" s="63">
        <v>48.906999999999996</v>
      </c>
      <c r="P82" s="63">
        <v>47.387</v>
      </c>
      <c r="Q82" s="63">
        <v>50.624000000000002</v>
      </c>
      <c r="R82" s="63">
        <v>49.898000000000003</v>
      </c>
      <c r="S82" s="63">
        <v>48.113999999999997</v>
      </c>
      <c r="T82" s="63">
        <v>50.482999999999997</v>
      </c>
      <c r="U82" s="63">
        <v>50.220999999999997</v>
      </c>
      <c r="V82" s="63">
        <v>48.149000000000001</v>
      </c>
      <c r="W82" s="63">
        <v>43.814999999999998</v>
      </c>
      <c r="X82" s="63">
        <v>47.591000000000001</v>
      </c>
      <c r="Y82" s="63">
        <v>47.149000000000001</v>
      </c>
      <c r="Z82" s="63">
        <v>45.500999999999998</v>
      </c>
      <c r="AA82" s="63">
        <v>46.375</v>
      </c>
      <c r="AB82" s="63">
        <v>44.188000000000002</v>
      </c>
      <c r="AC82" s="59"/>
    </row>
    <row r="83" spans="1:29" x14ac:dyDescent="0.35">
      <c r="A83" s="28">
        <v>83</v>
      </c>
      <c r="B83" s="59"/>
      <c r="C83" s="66" t="s">
        <v>122</v>
      </c>
      <c r="D83" s="63">
        <v>14.590999999999999</v>
      </c>
      <c r="E83" s="63">
        <v>13.24</v>
      </c>
      <c r="F83" s="63">
        <v>14.513</v>
      </c>
      <c r="G83" s="63">
        <v>15.473000000000001</v>
      </c>
      <c r="H83" s="63">
        <v>15.327999999999999</v>
      </c>
      <c r="I83" s="63">
        <v>14.603999999999999</v>
      </c>
      <c r="J83" s="63">
        <v>16.068000000000001</v>
      </c>
      <c r="K83" s="63">
        <v>16.606000000000002</v>
      </c>
      <c r="L83" s="63">
        <v>17.507999999999999</v>
      </c>
      <c r="M83" s="63">
        <v>18.411999999999999</v>
      </c>
      <c r="N83" s="63">
        <v>19.353000000000002</v>
      </c>
      <c r="O83" s="63">
        <v>19.302</v>
      </c>
      <c r="P83" s="63">
        <v>18.414999999999999</v>
      </c>
      <c r="Q83" s="63">
        <v>18.765999999999998</v>
      </c>
      <c r="R83" s="63">
        <v>19.300999999999998</v>
      </c>
      <c r="S83" s="63">
        <v>19.196999999999999</v>
      </c>
      <c r="T83" s="63">
        <v>21.838000000000001</v>
      </c>
      <c r="U83" s="63">
        <v>22.459</v>
      </c>
      <c r="V83" s="63">
        <v>22.635000000000002</v>
      </c>
      <c r="W83" s="63">
        <v>22.760999999999999</v>
      </c>
      <c r="X83" s="63">
        <v>24.36</v>
      </c>
      <c r="Y83" s="63">
        <v>25.417999999999999</v>
      </c>
      <c r="Z83" s="63">
        <v>26.317</v>
      </c>
      <c r="AA83" s="63">
        <v>25.548999999999999</v>
      </c>
      <c r="AB83" s="63">
        <v>25.297000000000001</v>
      </c>
      <c r="AC83" s="59"/>
    </row>
    <row r="84" spans="1:29" x14ac:dyDescent="0.35">
      <c r="A84" s="28">
        <v>84</v>
      </c>
      <c r="B84" s="59"/>
      <c r="C84" s="66" t="s">
        <v>124</v>
      </c>
      <c r="D84" s="63">
        <v>1.3180000000000001</v>
      </c>
      <c r="E84" s="63">
        <v>0.97599999999999998</v>
      </c>
      <c r="F84" s="63">
        <v>0.85299999999999998</v>
      </c>
      <c r="G84" s="63">
        <v>0.55600000000000005</v>
      </c>
      <c r="H84" s="63">
        <v>0.73</v>
      </c>
      <c r="I84" s="63">
        <v>0.56100000000000005</v>
      </c>
      <c r="J84" s="63">
        <v>0.58199999999999996</v>
      </c>
      <c r="K84" s="63">
        <v>0.69499999999999995</v>
      </c>
      <c r="L84" s="63">
        <v>0.871</v>
      </c>
      <c r="M84" s="63">
        <v>1.0069999999999999</v>
      </c>
      <c r="N84" s="63">
        <v>1.2749999999999999</v>
      </c>
      <c r="O84" s="63">
        <v>1.4470000000000001</v>
      </c>
      <c r="P84" s="63">
        <v>1.716</v>
      </c>
      <c r="Q84" s="63">
        <v>1.9</v>
      </c>
      <c r="R84" s="63">
        <v>2.0190000000000001</v>
      </c>
      <c r="S84" s="63">
        <v>2.0640000000000001</v>
      </c>
      <c r="T84" s="63">
        <v>2.169</v>
      </c>
      <c r="U84" s="63">
        <v>2.052</v>
      </c>
      <c r="V84" s="63">
        <v>2.2200000000000002</v>
      </c>
      <c r="W84" s="63">
        <v>2.089</v>
      </c>
      <c r="X84" s="63">
        <v>2.36</v>
      </c>
      <c r="Y84" s="63">
        <v>2.4060000000000001</v>
      </c>
      <c r="Z84" s="63">
        <v>2.6640000000000001</v>
      </c>
      <c r="AA84" s="63">
        <v>2.6549999999999998</v>
      </c>
      <c r="AB84" s="63">
        <v>2.6720000000000002</v>
      </c>
      <c r="AC84" s="59"/>
    </row>
    <row r="85" spans="1:29" x14ac:dyDescent="0.35">
      <c r="A85" s="28">
        <v>85</v>
      </c>
      <c r="B85" s="59"/>
      <c r="C85" s="66" t="s">
        <v>34</v>
      </c>
      <c r="D85" s="63">
        <v>0</v>
      </c>
      <c r="E85" s="63">
        <v>0</v>
      </c>
      <c r="F85" s="63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3">
        <v>0</v>
      </c>
      <c r="U85" s="63">
        <v>0</v>
      </c>
      <c r="V85" s="63">
        <v>0</v>
      </c>
      <c r="W85" s="63">
        <v>0</v>
      </c>
      <c r="X85" s="63">
        <v>0</v>
      </c>
      <c r="Y85" s="63">
        <v>0</v>
      </c>
      <c r="Z85" s="63">
        <v>0</v>
      </c>
      <c r="AA85" s="63">
        <v>0</v>
      </c>
      <c r="AB85" s="63">
        <v>0</v>
      </c>
      <c r="AC85" s="59"/>
    </row>
    <row r="86" spans="1:29" x14ac:dyDescent="0.35">
      <c r="A86" s="28">
        <v>86</v>
      </c>
      <c r="B86" s="59"/>
      <c r="C86" s="66" t="s">
        <v>126</v>
      </c>
      <c r="D86" s="63">
        <v>0.34799999999999998</v>
      </c>
      <c r="E86" s="63">
        <v>0.34399999999999997</v>
      </c>
      <c r="F86" s="63">
        <v>0.41299999999999998</v>
      </c>
      <c r="G86" s="63">
        <v>0.32900000000000001</v>
      </c>
      <c r="H86" s="63">
        <v>0.33600000000000002</v>
      </c>
      <c r="I86" s="63">
        <v>3.5000000000000003E-2</v>
      </c>
      <c r="J86" s="63">
        <v>6.7000000000000004E-2</v>
      </c>
      <c r="K86" s="63">
        <v>8.1000000000000003E-2</v>
      </c>
      <c r="L86" s="63">
        <v>9.2999999999999999E-2</v>
      </c>
      <c r="M86" s="63">
        <v>8.8999999999999996E-2</v>
      </c>
      <c r="N86" s="63">
        <v>9.2999999999999999E-2</v>
      </c>
      <c r="O86" s="63">
        <v>0.13</v>
      </c>
      <c r="P86" s="63">
        <v>0.13</v>
      </c>
      <c r="Q86" s="63">
        <v>0.159</v>
      </c>
      <c r="R86" s="63">
        <v>0.24399999999999999</v>
      </c>
      <c r="S86" s="63">
        <v>0.46100000000000002</v>
      </c>
      <c r="T86" s="63">
        <v>0.55400000000000005</v>
      </c>
      <c r="U86" s="63">
        <v>0.63800000000000001</v>
      </c>
      <c r="V86" s="63">
        <v>0.95499999999999996</v>
      </c>
      <c r="W86" s="63">
        <v>1.363</v>
      </c>
      <c r="X86" s="63">
        <v>1.6220000000000001</v>
      </c>
      <c r="Y86" s="63">
        <v>1.9570000000000001</v>
      </c>
      <c r="Z86" s="63">
        <v>2.6230000000000002</v>
      </c>
      <c r="AA86" s="63">
        <v>2.2109999999999999</v>
      </c>
      <c r="AB86" s="63">
        <v>2.4540000000000002</v>
      </c>
      <c r="AC86" s="59"/>
    </row>
    <row r="87" spans="1:29" x14ac:dyDescent="0.35">
      <c r="A87" s="28">
        <v>87</v>
      </c>
      <c r="B87" s="59"/>
      <c r="C87" s="66" t="s">
        <v>145</v>
      </c>
      <c r="D87" s="63">
        <v>0.126</v>
      </c>
      <c r="E87" s="63">
        <v>0.21299999999999999</v>
      </c>
      <c r="F87" s="63">
        <v>0.17599999999999999</v>
      </c>
      <c r="G87" s="63">
        <v>0.159</v>
      </c>
      <c r="H87" s="63">
        <v>0.16400000000000001</v>
      </c>
      <c r="I87" s="63">
        <v>9.2999999999999999E-2</v>
      </c>
      <c r="J87" s="63">
        <v>8.1000000000000003E-2</v>
      </c>
      <c r="K87" s="63">
        <v>7.8E-2</v>
      </c>
      <c r="L87" s="63">
        <v>1.2999999999999999E-2</v>
      </c>
      <c r="M87" s="63">
        <v>1.4E-2</v>
      </c>
      <c r="N87" s="63">
        <v>2.1000000000000001E-2</v>
      </c>
      <c r="O87" s="63">
        <v>2.5000000000000001E-2</v>
      </c>
      <c r="P87" s="63">
        <v>3.5999999999999997E-2</v>
      </c>
      <c r="Q87" s="63">
        <v>8.9999999999999993E-3</v>
      </c>
      <c r="R87" s="63">
        <v>0.01</v>
      </c>
      <c r="S87" s="63">
        <v>1.2E-2</v>
      </c>
      <c r="T87" s="63">
        <v>0.01</v>
      </c>
      <c r="U87" s="63">
        <v>1.0999999999999999E-2</v>
      </c>
      <c r="V87" s="63">
        <v>1.4E-2</v>
      </c>
      <c r="W87" s="63">
        <v>1.6E-2</v>
      </c>
      <c r="X87" s="63">
        <v>1.9E-2</v>
      </c>
      <c r="Y87" s="63">
        <v>2.1000000000000001E-2</v>
      </c>
      <c r="Z87" s="63">
        <v>1.9E-2</v>
      </c>
      <c r="AA87" s="63">
        <v>1.7000000000000001E-2</v>
      </c>
      <c r="AB87" s="63">
        <v>1.9E-2</v>
      </c>
      <c r="AC87" s="59"/>
    </row>
    <row r="88" spans="1:29" x14ac:dyDescent="0.35">
      <c r="A88" s="28">
        <v>88</v>
      </c>
      <c r="B88" s="59"/>
      <c r="C88" s="64" t="s">
        <v>146</v>
      </c>
      <c r="D88" s="63">
        <v>44.415999999999997</v>
      </c>
      <c r="E88" s="63">
        <v>43.383000000000003</v>
      </c>
      <c r="F88" s="63">
        <v>42.164000000000001</v>
      </c>
      <c r="G88" s="63">
        <v>41.822000000000003</v>
      </c>
      <c r="H88" s="63">
        <v>41.542000000000002</v>
      </c>
      <c r="I88" s="63">
        <v>36.895000000000003</v>
      </c>
      <c r="J88" s="63">
        <v>37.781999999999996</v>
      </c>
      <c r="K88" s="63">
        <v>37.47</v>
      </c>
      <c r="L88" s="63">
        <v>36.512</v>
      </c>
      <c r="M88" s="63">
        <v>36.113999999999997</v>
      </c>
      <c r="N88" s="63">
        <v>36.215000000000003</v>
      </c>
      <c r="O88" s="63">
        <v>36.381</v>
      </c>
      <c r="P88" s="63">
        <v>35.767000000000003</v>
      </c>
      <c r="Q88" s="63">
        <v>37.857999999999997</v>
      </c>
      <c r="R88" s="63">
        <v>37.969000000000001</v>
      </c>
      <c r="S88" s="63">
        <v>38.414000000000001</v>
      </c>
      <c r="T88" s="63">
        <v>39.692</v>
      </c>
      <c r="U88" s="63">
        <v>38.97</v>
      </c>
      <c r="V88" s="63">
        <v>37.826999999999998</v>
      </c>
      <c r="W88" s="63">
        <v>36.640999999999998</v>
      </c>
      <c r="X88" s="63">
        <v>37.789000000000001</v>
      </c>
      <c r="Y88" s="63">
        <v>38.892000000000003</v>
      </c>
      <c r="Z88" s="63">
        <v>38.103000000000002</v>
      </c>
      <c r="AA88" s="63">
        <v>38.031999999999996</v>
      </c>
      <c r="AB88" s="63">
        <v>36.176000000000002</v>
      </c>
      <c r="AC88" s="59"/>
    </row>
    <row r="89" spans="1:29" x14ac:dyDescent="0.35">
      <c r="A89" s="28">
        <v>89</v>
      </c>
      <c r="B89" s="59"/>
      <c r="C89" s="66" t="s">
        <v>120</v>
      </c>
      <c r="D89" s="63">
        <v>42.136000000000003</v>
      </c>
      <c r="E89" s="63">
        <v>41.31</v>
      </c>
      <c r="F89" s="63">
        <v>40.088999999999999</v>
      </c>
      <c r="G89" s="63">
        <v>39.741</v>
      </c>
      <c r="H89" s="63">
        <v>39.212000000000003</v>
      </c>
      <c r="I89" s="63">
        <v>35.89</v>
      </c>
      <c r="J89" s="63">
        <v>36.783999999999999</v>
      </c>
      <c r="K89" s="63">
        <v>36.387</v>
      </c>
      <c r="L89" s="63">
        <v>35.637</v>
      </c>
      <c r="M89" s="63">
        <v>35.087000000000003</v>
      </c>
      <c r="N89" s="63">
        <v>35.046999999999997</v>
      </c>
      <c r="O89" s="63">
        <v>35.061999999999998</v>
      </c>
      <c r="P89" s="63">
        <v>34.218000000000004</v>
      </c>
      <c r="Q89" s="63">
        <v>36.131999999999998</v>
      </c>
      <c r="R89" s="63">
        <v>35.996000000000002</v>
      </c>
      <c r="S89" s="63">
        <v>36.210999999999999</v>
      </c>
      <c r="T89" s="63">
        <v>37.33</v>
      </c>
      <c r="U89" s="63">
        <v>36.588999999999999</v>
      </c>
      <c r="V89" s="63">
        <v>35.012999999999998</v>
      </c>
      <c r="W89" s="63">
        <v>33.567999999999998</v>
      </c>
      <c r="X89" s="63">
        <v>34.255000000000003</v>
      </c>
      <c r="Y89" s="63">
        <v>34.850999999999999</v>
      </c>
      <c r="Z89" s="63">
        <v>33.343000000000004</v>
      </c>
      <c r="AA89" s="63">
        <v>33.854999999999997</v>
      </c>
      <c r="AB89" s="63">
        <v>31.712</v>
      </c>
      <c r="AC89" s="59"/>
    </row>
    <row r="90" spans="1:29" x14ac:dyDescent="0.35">
      <c r="A90" s="28">
        <v>90</v>
      </c>
      <c r="B90" s="59"/>
      <c r="C90" s="66" t="s">
        <v>122</v>
      </c>
      <c r="D90" s="63">
        <v>1.2350000000000001</v>
      </c>
      <c r="E90" s="63">
        <v>1.1399999999999999</v>
      </c>
      <c r="F90" s="63">
        <v>1.091</v>
      </c>
      <c r="G90" s="63">
        <v>1.125</v>
      </c>
      <c r="H90" s="63">
        <v>1.171</v>
      </c>
      <c r="I90" s="63">
        <v>0.40500000000000003</v>
      </c>
      <c r="J90" s="63">
        <v>0.39200000000000002</v>
      </c>
      <c r="K90" s="63">
        <v>0.438</v>
      </c>
      <c r="L90" s="63">
        <v>0.245</v>
      </c>
      <c r="M90" s="63">
        <v>0.255</v>
      </c>
      <c r="N90" s="63">
        <v>0.22800000000000001</v>
      </c>
      <c r="O90" s="63">
        <v>0.22</v>
      </c>
      <c r="P90" s="63">
        <v>0.21099999999999999</v>
      </c>
      <c r="Q90" s="63">
        <v>0.19400000000000001</v>
      </c>
      <c r="R90" s="63">
        <v>0.20399999999999999</v>
      </c>
      <c r="S90" s="63">
        <v>0.17</v>
      </c>
      <c r="T90" s="63">
        <v>0.16800000000000001</v>
      </c>
      <c r="U90" s="63">
        <v>0.161</v>
      </c>
      <c r="V90" s="63">
        <v>0.16300000000000001</v>
      </c>
      <c r="W90" s="63">
        <v>0.152</v>
      </c>
      <c r="X90" s="63">
        <v>0.16</v>
      </c>
      <c r="Y90" s="63">
        <v>0.16700000000000001</v>
      </c>
      <c r="Z90" s="63">
        <v>0.13900000000000001</v>
      </c>
      <c r="AA90" s="63">
        <v>0.13700000000000001</v>
      </c>
      <c r="AB90" s="63">
        <v>0.113</v>
      </c>
      <c r="AC90" s="59"/>
    </row>
    <row r="91" spans="1:29" x14ac:dyDescent="0.35">
      <c r="A91" s="28">
        <v>91</v>
      </c>
      <c r="B91" s="59"/>
      <c r="C91" s="66" t="s">
        <v>124</v>
      </c>
      <c r="D91" s="63">
        <v>0.67300000000000004</v>
      </c>
      <c r="E91" s="63">
        <v>0.45600000000000002</v>
      </c>
      <c r="F91" s="63">
        <v>0.505</v>
      </c>
      <c r="G91" s="63">
        <v>0.48</v>
      </c>
      <c r="H91" s="63">
        <v>0.67200000000000004</v>
      </c>
      <c r="I91" s="63">
        <v>0.48799999999999999</v>
      </c>
      <c r="J91" s="63">
        <v>0.46800000000000003</v>
      </c>
      <c r="K91" s="63">
        <v>0.50600000000000001</v>
      </c>
      <c r="L91" s="63">
        <v>0.54400000000000004</v>
      </c>
      <c r="M91" s="63">
        <v>0.68899999999999995</v>
      </c>
      <c r="N91" s="63">
        <v>0.84</v>
      </c>
      <c r="O91" s="63">
        <v>0.96</v>
      </c>
      <c r="P91" s="63">
        <v>1.1919999999999999</v>
      </c>
      <c r="Q91" s="63">
        <v>1.3919999999999999</v>
      </c>
      <c r="R91" s="63">
        <v>1.516</v>
      </c>
      <c r="S91" s="63">
        <v>1.5569999999999999</v>
      </c>
      <c r="T91" s="63">
        <v>1.627</v>
      </c>
      <c r="U91" s="63">
        <v>1.58</v>
      </c>
      <c r="V91" s="63">
        <v>1.718</v>
      </c>
      <c r="W91" s="63">
        <v>1.583</v>
      </c>
      <c r="X91" s="63">
        <v>1.7649999999999999</v>
      </c>
      <c r="Y91" s="63">
        <v>1.9179999999999999</v>
      </c>
      <c r="Z91" s="63">
        <v>2.0059999999999998</v>
      </c>
      <c r="AA91" s="63">
        <v>1.841</v>
      </c>
      <c r="AB91" s="63">
        <v>1.895</v>
      </c>
      <c r="AC91" s="59"/>
    </row>
    <row r="92" spans="1:29" x14ac:dyDescent="0.35">
      <c r="A92" s="28">
        <v>92</v>
      </c>
      <c r="B92" s="59"/>
      <c r="C92" s="66" t="s">
        <v>126</v>
      </c>
      <c r="D92" s="63">
        <v>0.249</v>
      </c>
      <c r="E92" s="63">
        <v>0.26500000000000001</v>
      </c>
      <c r="F92" s="63">
        <v>0.311</v>
      </c>
      <c r="G92" s="63">
        <v>0.318</v>
      </c>
      <c r="H92" s="63">
        <v>0.32800000000000001</v>
      </c>
      <c r="I92" s="63">
        <v>2.5000000000000001E-2</v>
      </c>
      <c r="J92" s="63">
        <v>0.06</v>
      </c>
      <c r="K92" s="63">
        <v>6.5000000000000002E-2</v>
      </c>
      <c r="L92" s="63">
        <v>0.08</v>
      </c>
      <c r="M92" s="63">
        <v>7.5999999999999998E-2</v>
      </c>
      <c r="N92" s="63">
        <v>7.9000000000000001E-2</v>
      </c>
      <c r="O92" s="63">
        <v>0.114</v>
      </c>
      <c r="P92" s="63">
        <v>0.11</v>
      </c>
      <c r="Q92" s="63">
        <v>0.13300000000000001</v>
      </c>
      <c r="R92" s="63">
        <v>0.20799999999999999</v>
      </c>
      <c r="S92" s="63">
        <v>0.42199999999999999</v>
      </c>
      <c r="T92" s="63">
        <v>0.51100000000000001</v>
      </c>
      <c r="U92" s="63">
        <v>0.59699999999999998</v>
      </c>
      <c r="V92" s="63">
        <v>0.90500000000000003</v>
      </c>
      <c r="W92" s="63">
        <v>1.3160000000000001</v>
      </c>
      <c r="X92" s="63">
        <v>1.577</v>
      </c>
      <c r="Y92" s="63">
        <v>1.9139999999999999</v>
      </c>
      <c r="Z92" s="63">
        <v>2.5819999999999999</v>
      </c>
      <c r="AA92" s="63">
        <v>2.1629999999999998</v>
      </c>
      <c r="AB92" s="63">
        <v>2.4119999999999999</v>
      </c>
      <c r="AC92" s="59"/>
    </row>
    <row r="93" spans="1:29" x14ac:dyDescent="0.35">
      <c r="A93" s="28">
        <v>93</v>
      </c>
      <c r="B93" s="59"/>
      <c r="C93" s="66" t="s">
        <v>145</v>
      </c>
      <c r="D93" s="63">
        <v>0.124</v>
      </c>
      <c r="E93" s="63">
        <v>0.21099999999999999</v>
      </c>
      <c r="F93" s="63">
        <v>0.16900000000000001</v>
      </c>
      <c r="G93" s="63">
        <v>0.158</v>
      </c>
      <c r="H93" s="63">
        <v>0.159</v>
      </c>
      <c r="I93" s="63">
        <v>8.8999999999999996E-2</v>
      </c>
      <c r="J93" s="63">
        <v>7.9000000000000001E-2</v>
      </c>
      <c r="K93" s="63">
        <v>7.4999999999999997E-2</v>
      </c>
      <c r="L93" s="63">
        <v>6.0000000000000001E-3</v>
      </c>
      <c r="M93" s="63">
        <v>6.0000000000000001E-3</v>
      </c>
      <c r="N93" s="63">
        <v>2.1000000000000001E-2</v>
      </c>
      <c r="O93" s="63">
        <v>2.4E-2</v>
      </c>
      <c r="P93" s="63">
        <v>3.5999999999999997E-2</v>
      </c>
      <c r="Q93" s="63">
        <v>7.0000000000000001E-3</v>
      </c>
      <c r="R93" s="63">
        <v>8.0000000000000002E-3</v>
      </c>
      <c r="S93" s="63">
        <v>1.0999999999999999E-2</v>
      </c>
      <c r="T93" s="63">
        <v>0.01</v>
      </c>
      <c r="U93" s="63">
        <v>0.01</v>
      </c>
      <c r="V93" s="63">
        <v>1.4E-2</v>
      </c>
      <c r="W93" s="63">
        <v>1.6E-2</v>
      </c>
      <c r="X93" s="63">
        <v>1.7000000000000001E-2</v>
      </c>
      <c r="Y93" s="63">
        <v>1.7999999999999999E-2</v>
      </c>
      <c r="Z93" s="63">
        <v>1.6E-2</v>
      </c>
      <c r="AA93" s="63">
        <v>1.4999999999999999E-2</v>
      </c>
      <c r="AB93" s="63">
        <v>1.4999999999999999E-2</v>
      </c>
      <c r="AC93" s="59"/>
    </row>
    <row r="94" spans="1:29" x14ac:dyDescent="0.35">
      <c r="A94" s="28">
        <v>94</v>
      </c>
      <c r="B94" s="59"/>
      <c r="C94" s="64" t="s">
        <v>147</v>
      </c>
      <c r="D94" s="63">
        <v>0</v>
      </c>
      <c r="E94" s="63">
        <v>0</v>
      </c>
      <c r="F94" s="63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3">
        <v>0</v>
      </c>
      <c r="AB94" s="63">
        <v>0</v>
      </c>
      <c r="AC94" s="59"/>
    </row>
    <row r="95" spans="1:29" x14ac:dyDescent="0.35">
      <c r="A95" s="28">
        <v>95</v>
      </c>
      <c r="B95" s="59"/>
      <c r="C95" s="64" t="s">
        <v>148</v>
      </c>
      <c r="D95" s="63">
        <v>10.667</v>
      </c>
      <c r="E95" s="63">
        <v>10.884</v>
      </c>
      <c r="F95" s="63">
        <v>9.875</v>
      </c>
      <c r="G95" s="63">
        <v>6.4909999999999997</v>
      </c>
      <c r="H95" s="63">
        <v>5.58</v>
      </c>
      <c r="I95" s="63">
        <v>6.0119999999999996</v>
      </c>
      <c r="J95" s="63">
        <v>6.8079999999999998</v>
      </c>
      <c r="K95" s="63">
        <v>6.0119999999999996</v>
      </c>
      <c r="L95" s="63">
        <v>5.2750000000000004</v>
      </c>
      <c r="M95" s="63">
        <v>4.7489999999999997</v>
      </c>
      <c r="N95" s="63">
        <v>4.1790000000000003</v>
      </c>
      <c r="O95" s="63">
        <v>4.6349999999999998</v>
      </c>
      <c r="P95" s="63">
        <v>4.1900000000000004</v>
      </c>
      <c r="Q95" s="63">
        <v>4.1059999999999999</v>
      </c>
      <c r="R95" s="63">
        <v>3.6059999999999999</v>
      </c>
      <c r="S95" s="63">
        <v>3.4460000000000002</v>
      </c>
      <c r="T95" s="63">
        <v>3.4180000000000001</v>
      </c>
      <c r="U95" s="63">
        <v>3.141</v>
      </c>
      <c r="V95" s="63">
        <v>3.109</v>
      </c>
      <c r="W95" s="63">
        <v>3.262</v>
      </c>
      <c r="X95" s="63">
        <v>3.6989999999999998</v>
      </c>
      <c r="Y95" s="63">
        <v>3.0179999999999998</v>
      </c>
      <c r="Z95" s="63">
        <v>3.23</v>
      </c>
      <c r="AA95" s="63">
        <v>3.1080000000000001</v>
      </c>
      <c r="AB95" s="63">
        <v>2.82</v>
      </c>
      <c r="AC95" s="59"/>
    </row>
    <row r="96" spans="1:29" x14ac:dyDescent="0.35">
      <c r="A96" s="28">
        <v>96</v>
      </c>
      <c r="B96" s="59"/>
      <c r="C96" s="66" t="s">
        <v>149</v>
      </c>
      <c r="D96" s="63">
        <v>9.6489999999999991</v>
      </c>
      <c r="E96" s="63">
        <v>10.025</v>
      </c>
      <c r="F96" s="63">
        <v>9.2189999999999994</v>
      </c>
      <c r="G96" s="63">
        <v>6.2229999999999999</v>
      </c>
      <c r="H96" s="63">
        <v>5.3150000000000004</v>
      </c>
      <c r="I96" s="63">
        <v>5.7030000000000003</v>
      </c>
      <c r="J96" s="63">
        <v>6.3869999999999996</v>
      </c>
      <c r="K96" s="63">
        <v>5.5819999999999999</v>
      </c>
      <c r="L96" s="63">
        <v>4.8470000000000004</v>
      </c>
      <c r="M96" s="63">
        <v>4.32</v>
      </c>
      <c r="N96" s="63">
        <v>3.7690000000000001</v>
      </c>
      <c r="O96" s="63">
        <v>4.1379999999999999</v>
      </c>
      <c r="P96" s="63">
        <v>3.6930000000000001</v>
      </c>
      <c r="Q96" s="63">
        <v>3.6110000000000002</v>
      </c>
      <c r="R96" s="63">
        <v>3.1760000000000002</v>
      </c>
      <c r="S96" s="63">
        <v>3.052</v>
      </c>
      <c r="T96" s="63">
        <v>3.02</v>
      </c>
      <c r="U96" s="63">
        <v>2.819</v>
      </c>
      <c r="V96" s="63">
        <v>2.7690000000000001</v>
      </c>
      <c r="W96" s="63">
        <v>2.9209999999999998</v>
      </c>
      <c r="X96" s="63">
        <v>3.327</v>
      </c>
      <c r="Y96" s="63">
        <v>2.6930000000000001</v>
      </c>
      <c r="Z96" s="63">
        <v>2.903</v>
      </c>
      <c r="AA96" s="63">
        <v>2.7719999999999998</v>
      </c>
      <c r="AB96" s="63">
        <v>2.5289999999999999</v>
      </c>
      <c r="AC96" s="59"/>
    </row>
    <row r="97" spans="1:29" x14ac:dyDescent="0.35">
      <c r="A97" s="28">
        <v>97</v>
      </c>
      <c r="B97" s="59"/>
      <c r="C97" s="66" t="s">
        <v>122</v>
      </c>
      <c r="D97" s="63">
        <v>0.36399999999999999</v>
      </c>
      <c r="E97" s="63">
        <v>0.35599999999999998</v>
      </c>
      <c r="F97" s="63">
        <v>0.28499999999999998</v>
      </c>
      <c r="G97" s="63">
        <v>0.221</v>
      </c>
      <c r="H97" s="63">
        <v>0.19600000000000001</v>
      </c>
      <c r="I97" s="63">
        <v>0.222</v>
      </c>
      <c r="J97" s="63">
        <v>0.29799999999999999</v>
      </c>
      <c r="K97" s="63">
        <v>0.255</v>
      </c>
      <c r="L97" s="63">
        <v>0.217</v>
      </c>
      <c r="M97" s="63">
        <v>0.187</v>
      </c>
      <c r="N97" s="63">
        <v>0.15</v>
      </c>
      <c r="O97" s="63">
        <v>0.184</v>
      </c>
      <c r="P97" s="63">
        <v>0.16400000000000001</v>
      </c>
      <c r="Q97" s="63">
        <v>0.14399999999999999</v>
      </c>
      <c r="R97" s="63">
        <v>7.2999999999999995E-2</v>
      </c>
      <c r="S97" s="63">
        <v>5.0999999999999997E-2</v>
      </c>
      <c r="T97" s="63">
        <v>4.9000000000000002E-2</v>
      </c>
      <c r="U97" s="63">
        <v>3.2000000000000001E-2</v>
      </c>
      <c r="V97" s="63">
        <v>3.3000000000000002E-2</v>
      </c>
      <c r="W97" s="63">
        <v>0.03</v>
      </c>
      <c r="X97" s="63">
        <v>3.7999999999999999E-2</v>
      </c>
      <c r="Y97" s="63">
        <v>2.5000000000000001E-2</v>
      </c>
      <c r="Z97" s="63">
        <v>3.2000000000000001E-2</v>
      </c>
      <c r="AA97" s="63">
        <v>1.7999999999999999E-2</v>
      </c>
      <c r="AB97" s="63">
        <v>1.7999999999999999E-2</v>
      </c>
      <c r="AC97" s="59"/>
    </row>
    <row r="98" spans="1:29" x14ac:dyDescent="0.35">
      <c r="A98" s="28">
        <v>98</v>
      </c>
      <c r="B98" s="59"/>
      <c r="C98" s="66" t="s">
        <v>130</v>
      </c>
      <c r="D98" s="63">
        <v>0.55200000000000005</v>
      </c>
      <c r="E98" s="63">
        <v>0.42299999999999999</v>
      </c>
      <c r="F98" s="63">
        <v>0.26200000000000001</v>
      </c>
      <c r="G98" s="63">
        <v>3.5000000000000003E-2</v>
      </c>
      <c r="H98" s="63">
        <v>5.6000000000000001E-2</v>
      </c>
      <c r="I98" s="63">
        <v>7.2999999999999995E-2</v>
      </c>
      <c r="J98" s="63">
        <v>0.114</v>
      </c>
      <c r="K98" s="63">
        <v>0.156</v>
      </c>
      <c r="L98" s="63">
        <v>0.192</v>
      </c>
      <c r="M98" s="63">
        <v>0.22</v>
      </c>
      <c r="N98" s="63">
        <v>0.245</v>
      </c>
      <c r="O98" s="63">
        <v>0.29699999999999999</v>
      </c>
      <c r="P98" s="63">
        <v>0.313</v>
      </c>
      <c r="Q98" s="63">
        <v>0.32400000000000001</v>
      </c>
      <c r="R98" s="63">
        <v>0.32</v>
      </c>
      <c r="S98" s="63">
        <v>0.30199999999999999</v>
      </c>
      <c r="T98" s="63">
        <v>0.30499999999999999</v>
      </c>
      <c r="U98" s="63">
        <v>0.249</v>
      </c>
      <c r="V98" s="63">
        <v>0.25600000000000001</v>
      </c>
      <c r="W98" s="63">
        <v>0.26400000000000001</v>
      </c>
      <c r="X98" s="63">
        <v>0.28699999999999998</v>
      </c>
      <c r="Y98" s="63">
        <v>0.254</v>
      </c>
      <c r="Z98" s="63">
        <v>0.251</v>
      </c>
      <c r="AA98" s="63">
        <v>0.26800000000000002</v>
      </c>
      <c r="AB98" s="63">
        <v>0.22600000000000001</v>
      </c>
      <c r="AC98" s="59"/>
    </row>
    <row r="99" spans="1:29" x14ac:dyDescent="0.35">
      <c r="A99" s="28">
        <v>99</v>
      </c>
      <c r="B99" s="59"/>
      <c r="C99" s="66" t="s">
        <v>150</v>
      </c>
      <c r="D99" s="63">
        <v>0.1</v>
      </c>
      <c r="E99" s="63">
        <v>7.8E-2</v>
      </c>
      <c r="F99" s="63">
        <v>0.10100000000000001</v>
      </c>
      <c r="G99" s="63">
        <v>1.0999999999999999E-2</v>
      </c>
      <c r="H99" s="63">
        <v>7.0000000000000001E-3</v>
      </c>
      <c r="I99" s="63">
        <v>0.01</v>
      </c>
      <c r="J99" s="63">
        <v>7.0000000000000001E-3</v>
      </c>
      <c r="K99" s="63">
        <v>1.6E-2</v>
      </c>
      <c r="L99" s="63">
        <v>1.2999999999999999E-2</v>
      </c>
      <c r="M99" s="63">
        <v>1.4E-2</v>
      </c>
      <c r="N99" s="63">
        <v>1.4E-2</v>
      </c>
      <c r="O99" s="63">
        <v>1.6E-2</v>
      </c>
      <c r="P99" s="63">
        <v>1.9E-2</v>
      </c>
      <c r="Q99" s="63">
        <v>2.5999999999999999E-2</v>
      </c>
      <c r="R99" s="63">
        <v>3.5000000000000003E-2</v>
      </c>
      <c r="S99" s="63">
        <v>0.04</v>
      </c>
      <c r="T99" s="63">
        <v>4.2999999999999997E-2</v>
      </c>
      <c r="U99" s="63">
        <v>4.1000000000000002E-2</v>
      </c>
      <c r="V99" s="63">
        <v>5.0999999999999997E-2</v>
      </c>
      <c r="W99" s="63">
        <v>4.7E-2</v>
      </c>
      <c r="X99" s="63">
        <v>4.4999999999999998E-2</v>
      </c>
      <c r="Y99" s="63">
        <v>4.2999999999999997E-2</v>
      </c>
      <c r="Z99" s="63">
        <v>4.1000000000000002E-2</v>
      </c>
      <c r="AA99" s="63">
        <v>4.8000000000000001E-2</v>
      </c>
      <c r="AB99" s="63">
        <v>4.2000000000000003E-2</v>
      </c>
      <c r="AC99" s="59"/>
    </row>
    <row r="100" spans="1:29" x14ac:dyDescent="0.35">
      <c r="A100" s="28">
        <v>100</v>
      </c>
      <c r="B100" s="59"/>
      <c r="C100" s="66" t="s">
        <v>151</v>
      </c>
      <c r="D100" s="63">
        <v>2E-3</v>
      </c>
      <c r="E100" s="63">
        <v>1E-3</v>
      </c>
      <c r="F100" s="63">
        <v>7.0000000000000001E-3</v>
      </c>
      <c r="G100" s="63">
        <v>1E-3</v>
      </c>
      <c r="H100" s="63">
        <v>5.0000000000000001E-3</v>
      </c>
      <c r="I100" s="63">
        <v>4.0000000000000001E-3</v>
      </c>
      <c r="J100" s="63">
        <v>2E-3</v>
      </c>
      <c r="K100" s="63">
        <v>3.0000000000000001E-3</v>
      </c>
      <c r="L100" s="63">
        <v>7.0000000000000001E-3</v>
      </c>
      <c r="M100" s="63">
        <v>7.0000000000000001E-3</v>
      </c>
      <c r="N100" s="63">
        <v>0</v>
      </c>
      <c r="O100" s="63">
        <v>0</v>
      </c>
      <c r="P100" s="63">
        <v>0</v>
      </c>
      <c r="Q100" s="63">
        <v>2E-3</v>
      </c>
      <c r="R100" s="63">
        <v>1E-3</v>
      </c>
      <c r="S100" s="63">
        <v>0</v>
      </c>
      <c r="T100" s="63">
        <v>1E-3</v>
      </c>
      <c r="U100" s="63">
        <v>0</v>
      </c>
      <c r="V100" s="63">
        <v>0</v>
      </c>
      <c r="W100" s="63">
        <v>0</v>
      </c>
      <c r="X100" s="63">
        <v>2E-3</v>
      </c>
      <c r="Y100" s="63">
        <v>3.0000000000000001E-3</v>
      </c>
      <c r="Z100" s="63">
        <v>3.0000000000000001E-3</v>
      </c>
      <c r="AA100" s="63">
        <v>2E-3</v>
      </c>
      <c r="AB100" s="63">
        <v>5.0000000000000001E-3</v>
      </c>
      <c r="AC100" s="59"/>
    </row>
    <row r="101" spans="1:29" x14ac:dyDescent="0.35">
      <c r="A101" s="28">
        <v>101</v>
      </c>
      <c r="B101" s="59"/>
      <c r="C101" s="64" t="s">
        <v>152</v>
      </c>
      <c r="D101" s="63">
        <v>12.98</v>
      </c>
      <c r="E101" s="63">
        <v>11.733000000000001</v>
      </c>
      <c r="F101" s="63">
        <v>13.128</v>
      </c>
      <c r="G101" s="63">
        <v>14.12</v>
      </c>
      <c r="H101" s="63">
        <v>13.955</v>
      </c>
      <c r="I101" s="63">
        <v>13.971</v>
      </c>
      <c r="J101" s="63">
        <v>15.372</v>
      </c>
      <c r="K101" s="63">
        <v>15.907999999999999</v>
      </c>
      <c r="L101" s="63">
        <v>17.041</v>
      </c>
      <c r="M101" s="63">
        <v>17.963999999999999</v>
      </c>
      <c r="N101" s="63">
        <v>18.969000000000001</v>
      </c>
      <c r="O101" s="63">
        <v>18.893999999999998</v>
      </c>
      <c r="P101" s="63">
        <v>18.036000000000001</v>
      </c>
      <c r="Q101" s="63">
        <v>18.422999999999998</v>
      </c>
      <c r="R101" s="63">
        <v>19.021999999999998</v>
      </c>
      <c r="S101" s="63">
        <v>18.972000000000001</v>
      </c>
      <c r="T101" s="63">
        <v>21.617000000000001</v>
      </c>
      <c r="U101" s="63">
        <v>22.263000000000002</v>
      </c>
      <c r="V101" s="63">
        <v>22.436</v>
      </c>
      <c r="W101" s="63">
        <v>22.574999999999999</v>
      </c>
      <c r="X101" s="63">
        <v>24.158999999999999</v>
      </c>
      <c r="Y101" s="63">
        <v>25.222000000000001</v>
      </c>
      <c r="Z101" s="63">
        <v>26.143000000000001</v>
      </c>
      <c r="AA101" s="63">
        <v>25.391999999999999</v>
      </c>
      <c r="AB101" s="63">
        <v>25.164999999999999</v>
      </c>
      <c r="AC101" s="59"/>
    </row>
    <row r="102" spans="1:29" x14ac:dyDescent="0.35">
      <c r="A102" s="28">
        <v>102</v>
      </c>
      <c r="B102" s="59"/>
      <c r="C102" s="64" t="s">
        <v>153</v>
      </c>
      <c r="D102" s="63">
        <v>14.853999999999999</v>
      </c>
      <c r="E102" s="63">
        <v>12.138</v>
      </c>
      <c r="F102" s="63">
        <v>11.772</v>
      </c>
      <c r="G102" s="63">
        <v>10.818</v>
      </c>
      <c r="H102" s="63">
        <v>11.661</v>
      </c>
      <c r="I102" s="63">
        <v>12.042999999999999</v>
      </c>
      <c r="J102" s="63">
        <v>10.712</v>
      </c>
      <c r="K102" s="63">
        <v>11.239000000000001</v>
      </c>
      <c r="L102" s="63">
        <v>10.343999999999999</v>
      </c>
      <c r="M102" s="63">
        <v>9.1690000000000005</v>
      </c>
      <c r="N102" s="63">
        <v>10.151</v>
      </c>
      <c r="O102" s="63">
        <v>9.9009999999999998</v>
      </c>
      <c r="P102" s="63">
        <v>9.6910000000000007</v>
      </c>
      <c r="Q102" s="63">
        <v>11.071</v>
      </c>
      <c r="R102" s="63">
        <v>10.911</v>
      </c>
      <c r="S102" s="63">
        <v>9.0589999999999993</v>
      </c>
      <c r="T102" s="63">
        <v>10.372999999999999</v>
      </c>
      <c r="U102" s="63">
        <v>11.04</v>
      </c>
      <c r="V102" s="63">
        <v>10.616</v>
      </c>
      <c r="W102" s="63">
        <v>7.5720000000000001</v>
      </c>
      <c r="X102" s="63">
        <v>10.321</v>
      </c>
      <c r="Y102" s="63">
        <v>9.8420000000000005</v>
      </c>
      <c r="Z102" s="63">
        <v>9.6639999999999997</v>
      </c>
      <c r="AA102" s="63">
        <v>10.298</v>
      </c>
      <c r="AB102" s="63">
        <v>10.497999999999999</v>
      </c>
      <c r="AC102" s="59"/>
    </row>
    <row r="103" spans="1:29" x14ac:dyDescent="0.35">
      <c r="A103" s="28">
        <v>103</v>
      </c>
      <c r="B103" s="59"/>
      <c r="C103" s="54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9"/>
    </row>
    <row r="104" spans="1:29" x14ac:dyDescent="0.35">
      <c r="A104" s="28">
        <v>104</v>
      </c>
      <c r="B104" s="59"/>
      <c r="C104" s="60" t="s">
        <v>154</v>
      </c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59"/>
    </row>
    <row r="105" spans="1:29" x14ac:dyDescent="0.35">
      <c r="A105" s="28">
        <v>105</v>
      </c>
      <c r="B105" s="59"/>
      <c r="C105" s="67" t="s">
        <v>144</v>
      </c>
      <c r="D105" s="63">
        <v>55.484999999999999</v>
      </c>
      <c r="E105" s="63">
        <v>51.570999999999998</v>
      </c>
      <c r="F105" s="63">
        <v>51.231000000000002</v>
      </c>
      <c r="G105" s="63">
        <v>49.542000000000002</v>
      </c>
      <c r="H105" s="63">
        <v>49.691000000000003</v>
      </c>
      <c r="I105" s="63">
        <v>46.701000000000001</v>
      </c>
      <c r="J105" s="63">
        <v>47.878999999999998</v>
      </c>
      <c r="K105" s="63">
        <v>47.965000000000003</v>
      </c>
      <c r="L105" s="63">
        <v>47.664999999999999</v>
      </c>
      <c r="M105" s="63">
        <v>46.695</v>
      </c>
      <c r="N105" s="63">
        <v>47.97</v>
      </c>
      <c r="O105" s="63">
        <v>48.499000000000002</v>
      </c>
      <c r="P105" s="63">
        <v>46.808</v>
      </c>
      <c r="Q105" s="63">
        <v>49.527999999999999</v>
      </c>
      <c r="R105" s="63">
        <v>50.061</v>
      </c>
      <c r="S105" s="63">
        <v>48.414999999999999</v>
      </c>
      <c r="T105" s="63">
        <v>52.765999999999998</v>
      </c>
      <c r="U105" s="63">
        <v>53.384</v>
      </c>
      <c r="V105" s="63">
        <v>52.673000000000002</v>
      </c>
      <c r="W105" s="63">
        <v>49.563000000000002</v>
      </c>
      <c r="X105" s="63">
        <v>54.786999999999999</v>
      </c>
      <c r="Y105" s="63">
        <v>54.984000000000002</v>
      </c>
      <c r="Z105" s="63">
        <v>55.46</v>
      </c>
      <c r="AA105" s="63">
        <v>55.033000000000001</v>
      </c>
      <c r="AB105" s="63">
        <v>53.837000000000003</v>
      </c>
      <c r="AC105" s="59"/>
    </row>
    <row r="106" spans="1:29" x14ac:dyDescent="0.35">
      <c r="A106" s="28">
        <v>106</v>
      </c>
      <c r="B106" s="59"/>
      <c r="C106" s="66" t="s">
        <v>120</v>
      </c>
      <c r="D106" s="63">
        <v>9.4160000000000004</v>
      </c>
      <c r="E106" s="63">
        <v>7.827</v>
      </c>
      <c r="F106" s="63">
        <v>7.5970000000000004</v>
      </c>
      <c r="G106" s="63">
        <v>7.048</v>
      </c>
      <c r="H106" s="63">
        <v>7.8419999999999996</v>
      </c>
      <c r="I106" s="63">
        <v>7.93</v>
      </c>
      <c r="J106" s="63">
        <v>7.0830000000000002</v>
      </c>
      <c r="K106" s="63">
        <v>7.21</v>
      </c>
      <c r="L106" s="63">
        <v>6.665</v>
      </c>
      <c r="M106" s="63">
        <v>5.72</v>
      </c>
      <c r="N106" s="63">
        <v>6.117</v>
      </c>
      <c r="O106" s="63">
        <v>6.09</v>
      </c>
      <c r="P106" s="63">
        <v>5.9379999999999997</v>
      </c>
      <c r="Q106" s="63">
        <v>6.883</v>
      </c>
      <c r="R106" s="63">
        <v>7.2889999999999997</v>
      </c>
      <c r="S106" s="63">
        <v>6.069</v>
      </c>
      <c r="T106" s="63">
        <v>6.931</v>
      </c>
      <c r="U106" s="63">
        <v>7.3360000000000003</v>
      </c>
      <c r="V106" s="63">
        <v>7.234</v>
      </c>
      <c r="W106" s="63">
        <v>5.1100000000000003</v>
      </c>
      <c r="X106" s="63">
        <v>7.0940000000000003</v>
      </c>
      <c r="Y106" s="63">
        <v>6.7480000000000002</v>
      </c>
      <c r="Z106" s="63">
        <v>6.3920000000000003</v>
      </c>
      <c r="AA106" s="63">
        <v>6.726</v>
      </c>
      <c r="AB106" s="63">
        <v>6.8609999999999998</v>
      </c>
      <c r="AC106" s="59"/>
    </row>
    <row r="107" spans="1:29" x14ac:dyDescent="0.35">
      <c r="A107" s="28">
        <v>107</v>
      </c>
      <c r="B107" s="59"/>
      <c r="C107" s="66" t="s">
        <v>122</v>
      </c>
      <c r="D107" s="63">
        <v>12.971</v>
      </c>
      <c r="E107" s="63">
        <v>11.722</v>
      </c>
      <c r="F107" s="63">
        <v>13.106999999999999</v>
      </c>
      <c r="G107" s="63">
        <v>14.102</v>
      </c>
      <c r="H107" s="63">
        <v>13.923</v>
      </c>
      <c r="I107" s="63">
        <v>13.939</v>
      </c>
      <c r="J107" s="63">
        <v>15.35</v>
      </c>
      <c r="K107" s="63">
        <v>15.895</v>
      </c>
      <c r="L107" s="63">
        <v>17.027000000000001</v>
      </c>
      <c r="M107" s="63">
        <v>17.951000000000001</v>
      </c>
      <c r="N107" s="63">
        <v>18.945</v>
      </c>
      <c r="O107" s="63">
        <v>18.876000000000001</v>
      </c>
      <c r="P107" s="63">
        <v>18.015000000000001</v>
      </c>
      <c r="Q107" s="63">
        <v>18.420000000000002</v>
      </c>
      <c r="R107" s="63">
        <v>19.013000000000002</v>
      </c>
      <c r="S107" s="63">
        <v>18.956</v>
      </c>
      <c r="T107" s="63">
        <v>21.597000000000001</v>
      </c>
      <c r="U107" s="63">
        <v>22.251999999999999</v>
      </c>
      <c r="V107" s="63">
        <v>22.417999999999999</v>
      </c>
      <c r="W107" s="63">
        <v>22.562999999999999</v>
      </c>
      <c r="X107" s="63">
        <v>24.14</v>
      </c>
      <c r="Y107" s="63">
        <v>25.199000000000002</v>
      </c>
      <c r="Z107" s="63">
        <v>26.116</v>
      </c>
      <c r="AA107" s="63">
        <v>25.373000000000001</v>
      </c>
      <c r="AB107" s="63">
        <v>25.146000000000001</v>
      </c>
      <c r="AC107" s="59"/>
    </row>
    <row r="108" spans="1:29" x14ac:dyDescent="0.35">
      <c r="A108" s="28">
        <v>108</v>
      </c>
      <c r="B108" s="59"/>
      <c r="C108" s="66" t="s">
        <v>124</v>
      </c>
      <c r="D108" s="63">
        <v>3.9980000000000002</v>
      </c>
      <c r="E108" s="63">
        <v>3.1949999999999998</v>
      </c>
      <c r="F108" s="63">
        <v>3.048</v>
      </c>
      <c r="G108" s="63">
        <v>2.7989999999999999</v>
      </c>
      <c r="H108" s="63">
        <v>3.117</v>
      </c>
      <c r="I108" s="63">
        <v>3.16</v>
      </c>
      <c r="J108" s="63">
        <v>2.78</v>
      </c>
      <c r="K108" s="63">
        <v>2.895</v>
      </c>
      <c r="L108" s="63">
        <v>2.7149999999999999</v>
      </c>
      <c r="M108" s="63">
        <v>2.298</v>
      </c>
      <c r="N108" s="63">
        <v>2.641</v>
      </c>
      <c r="O108" s="63">
        <v>2.5339999999999998</v>
      </c>
      <c r="P108" s="63">
        <v>2.4089999999999998</v>
      </c>
      <c r="Q108" s="63">
        <v>2.6859999999999999</v>
      </c>
      <c r="R108" s="63">
        <v>2.72</v>
      </c>
      <c r="S108" s="63">
        <v>2.2000000000000002</v>
      </c>
      <c r="T108" s="63">
        <v>2.5680000000000001</v>
      </c>
      <c r="U108" s="63">
        <v>2.8260000000000001</v>
      </c>
      <c r="V108" s="63">
        <v>2.6080000000000001</v>
      </c>
      <c r="W108" s="63">
        <v>1.8480000000000001</v>
      </c>
      <c r="X108" s="63">
        <v>2.4180000000000001</v>
      </c>
      <c r="Y108" s="63">
        <v>2.3460000000000001</v>
      </c>
      <c r="Z108" s="63">
        <v>2.25</v>
      </c>
      <c r="AA108" s="63">
        <v>2.335</v>
      </c>
      <c r="AB108" s="63">
        <v>2.4359999999999999</v>
      </c>
      <c r="AC108" s="59"/>
    </row>
    <row r="109" spans="1:29" x14ac:dyDescent="0.35">
      <c r="A109" s="28">
        <v>109</v>
      </c>
      <c r="B109" s="59"/>
      <c r="C109" s="66" t="s">
        <v>131</v>
      </c>
      <c r="D109" s="63">
        <v>11.436</v>
      </c>
      <c r="E109" s="63">
        <v>11.29</v>
      </c>
      <c r="F109" s="63">
        <v>11.106999999999999</v>
      </c>
      <c r="G109" s="63">
        <v>11.202999999999999</v>
      </c>
      <c r="H109" s="63">
        <v>11.311999999999999</v>
      </c>
      <c r="I109" s="63">
        <v>11.621</v>
      </c>
      <c r="J109" s="63">
        <v>11.974</v>
      </c>
      <c r="K109" s="63">
        <v>11.949</v>
      </c>
      <c r="L109" s="63">
        <v>11.904999999999999</v>
      </c>
      <c r="M109" s="63">
        <v>11.852</v>
      </c>
      <c r="N109" s="63">
        <v>12.129</v>
      </c>
      <c r="O109" s="63">
        <v>12.157</v>
      </c>
      <c r="P109" s="63">
        <v>12.052</v>
      </c>
      <c r="Q109" s="63">
        <v>12.744</v>
      </c>
      <c r="R109" s="63">
        <v>12.926</v>
      </c>
      <c r="S109" s="63">
        <v>13.157999999999999</v>
      </c>
      <c r="T109" s="63">
        <v>13.625999999999999</v>
      </c>
      <c r="U109" s="63">
        <v>13.404</v>
      </c>
      <c r="V109" s="63">
        <v>13.045999999999999</v>
      </c>
      <c r="W109" s="63">
        <v>12.696999999999999</v>
      </c>
      <c r="X109" s="63">
        <v>13.113</v>
      </c>
      <c r="Y109" s="63">
        <v>13.55</v>
      </c>
      <c r="Z109" s="63">
        <v>13.321</v>
      </c>
      <c r="AA109" s="63">
        <v>13.377000000000001</v>
      </c>
      <c r="AB109" s="63">
        <v>12.781000000000001</v>
      </c>
      <c r="AC109" s="59"/>
    </row>
    <row r="110" spans="1:29" x14ac:dyDescent="0.35">
      <c r="A110" s="28">
        <v>110</v>
      </c>
      <c r="B110" s="59"/>
      <c r="C110" s="66" t="s">
        <v>155</v>
      </c>
      <c r="D110" s="63">
        <v>17.664000000000001</v>
      </c>
      <c r="E110" s="63">
        <v>17.536999999999999</v>
      </c>
      <c r="F110" s="63">
        <v>16.372</v>
      </c>
      <c r="G110" s="63">
        <v>14.391</v>
      </c>
      <c r="H110" s="63">
        <v>13.497</v>
      </c>
      <c r="I110" s="63">
        <v>10.051</v>
      </c>
      <c r="J110" s="63">
        <v>10.692</v>
      </c>
      <c r="K110" s="63">
        <v>10.015000000000001</v>
      </c>
      <c r="L110" s="63">
        <v>9.3520000000000003</v>
      </c>
      <c r="M110" s="63">
        <v>8.8729999999999993</v>
      </c>
      <c r="N110" s="63">
        <v>8.1370000000000005</v>
      </c>
      <c r="O110" s="63">
        <v>8.843</v>
      </c>
      <c r="P110" s="63">
        <v>8.3940000000000001</v>
      </c>
      <c r="Q110" s="63">
        <v>8.7949999999999999</v>
      </c>
      <c r="R110" s="63">
        <v>8.1129999999999995</v>
      </c>
      <c r="S110" s="63">
        <v>8.032</v>
      </c>
      <c r="T110" s="63">
        <v>8.0449999999999999</v>
      </c>
      <c r="U110" s="63">
        <v>7.5670000000000002</v>
      </c>
      <c r="V110" s="63">
        <v>7.367</v>
      </c>
      <c r="W110" s="63">
        <v>7.3449999999999998</v>
      </c>
      <c r="X110" s="63">
        <v>8.0210000000000008</v>
      </c>
      <c r="Y110" s="63">
        <v>7.141</v>
      </c>
      <c r="Z110" s="63">
        <v>7.3819999999999997</v>
      </c>
      <c r="AA110" s="63">
        <v>7.2210000000000001</v>
      </c>
      <c r="AB110" s="63">
        <v>6.6130000000000004</v>
      </c>
      <c r="AC110" s="59"/>
    </row>
    <row r="111" spans="1:29" x14ac:dyDescent="0.35">
      <c r="A111" s="28">
        <v>111</v>
      </c>
      <c r="B111" s="59"/>
      <c r="C111" s="64" t="s">
        <v>146</v>
      </c>
      <c r="D111" s="63">
        <v>21.565999999999999</v>
      </c>
      <c r="E111" s="63">
        <v>21.117999999999999</v>
      </c>
      <c r="F111" s="63">
        <v>20.617999999999999</v>
      </c>
      <c r="G111" s="63">
        <v>20.664000000000001</v>
      </c>
      <c r="H111" s="63">
        <v>20.48</v>
      </c>
      <c r="I111" s="63">
        <v>16.981999999999999</v>
      </c>
      <c r="J111" s="63">
        <v>17.337</v>
      </c>
      <c r="K111" s="63">
        <v>17.196000000000002</v>
      </c>
      <c r="L111" s="63">
        <v>17.021000000000001</v>
      </c>
      <c r="M111" s="63">
        <v>16.838999999999999</v>
      </c>
      <c r="N111" s="63">
        <v>16.829000000000001</v>
      </c>
      <c r="O111" s="63">
        <v>17.155000000000001</v>
      </c>
      <c r="P111" s="63">
        <v>16.960999999999999</v>
      </c>
      <c r="Q111" s="63">
        <v>18.128</v>
      </c>
      <c r="R111" s="63">
        <v>18.135000000000002</v>
      </c>
      <c r="S111" s="63">
        <v>18.408999999999999</v>
      </c>
      <c r="T111" s="63">
        <v>18.89</v>
      </c>
      <c r="U111" s="63">
        <v>18.39</v>
      </c>
      <c r="V111" s="63">
        <v>17.829000000000001</v>
      </c>
      <c r="W111" s="63">
        <v>17.366</v>
      </c>
      <c r="X111" s="63">
        <v>18.03</v>
      </c>
      <c r="Y111" s="63">
        <v>18.152999999999999</v>
      </c>
      <c r="Z111" s="63">
        <v>17.983000000000001</v>
      </c>
      <c r="AA111" s="63">
        <v>17.95</v>
      </c>
      <c r="AB111" s="63">
        <v>16.991</v>
      </c>
      <c r="AC111" s="59"/>
    </row>
    <row r="112" spans="1:29" x14ac:dyDescent="0.35">
      <c r="A112" s="28">
        <v>112</v>
      </c>
      <c r="B112" s="59"/>
      <c r="C112" s="66" t="s">
        <v>131</v>
      </c>
      <c r="D112" s="63">
        <v>11.436</v>
      </c>
      <c r="E112" s="63">
        <v>11.29</v>
      </c>
      <c r="F112" s="63">
        <v>11.106999999999999</v>
      </c>
      <c r="G112" s="63">
        <v>11.202999999999999</v>
      </c>
      <c r="H112" s="63">
        <v>11.311999999999999</v>
      </c>
      <c r="I112" s="63">
        <v>11.621</v>
      </c>
      <c r="J112" s="63">
        <v>11.974</v>
      </c>
      <c r="K112" s="63">
        <v>11.949</v>
      </c>
      <c r="L112" s="63">
        <v>11.904999999999999</v>
      </c>
      <c r="M112" s="63">
        <v>11.852</v>
      </c>
      <c r="N112" s="63">
        <v>12.129</v>
      </c>
      <c r="O112" s="63">
        <v>12.157</v>
      </c>
      <c r="P112" s="63">
        <v>12.052</v>
      </c>
      <c r="Q112" s="63">
        <v>12.744</v>
      </c>
      <c r="R112" s="63">
        <v>12.926</v>
      </c>
      <c r="S112" s="63">
        <v>13.157999999999999</v>
      </c>
      <c r="T112" s="63">
        <v>13.625999999999999</v>
      </c>
      <c r="U112" s="63">
        <v>13.404</v>
      </c>
      <c r="V112" s="63">
        <v>13.045999999999999</v>
      </c>
      <c r="W112" s="63">
        <v>12.696999999999999</v>
      </c>
      <c r="X112" s="63">
        <v>13.113</v>
      </c>
      <c r="Y112" s="63">
        <v>13.55</v>
      </c>
      <c r="Z112" s="63">
        <v>13.321</v>
      </c>
      <c r="AA112" s="63">
        <v>13.377000000000001</v>
      </c>
      <c r="AB112" s="63">
        <v>12.781000000000001</v>
      </c>
      <c r="AC112" s="59"/>
    </row>
    <row r="113" spans="1:29" x14ac:dyDescent="0.35">
      <c r="A113" s="28">
        <v>113</v>
      </c>
      <c r="B113" s="59"/>
      <c r="C113" s="66" t="s">
        <v>155</v>
      </c>
      <c r="D113" s="63">
        <v>10.130000000000001</v>
      </c>
      <c r="E113" s="63">
        <v>9.8279999999999994</v>
      </c>
      <c r="F113" s="63">
        <v>9.51</v>
      </c>
      <c r="G113" s="63">
        <v>9.4610000000000003</v>
      </c>
      <c r="H113" s="63">
        <v>9.1679999999999993</v>
      </c>
      <c r="I113" s="63">
        <v>5.3609999999999998</v>
      </c>
      <c r="J113" s="63">
        <v>5.3630000000000004</v>
      </c>
      <c r="K113" s="63">
        <v>5.2469999999999999</v>
      </c>
      <c r="L113" s="63">
        <v>5.1159999999999997</v>
      </c>
      <c r="M113" s="63">
        <v>4.9859999999999998</v>
      </c>
      <c r="N113" s="63">
        <v>4.7</v>
      </c>
      <c r="O113" s="63">
        <v>4.9980000000000002</v>
      </c>
      <c r="P113" s="63">
        <v>4.91</v>
      </c>
      <c r="Q113" s="63">
        <v>5.3840000000000003</v>
      </c>
      <c r="R113" s="63">
        <v>5.21</v>
      </c>
      <c r="S113" s="63">
        <v>5.2519999999999998</v>
      </c>
      <c r="T113" s="63">
        <v>5.2640000000000002</v>
      </c>
      <c r="U113" s="63">
        <v>4.9859999999999998</v>
      </c>
      <c r="V113" s="63">
        <v>4.7839999999999998</v>
      </c>
      <c r="W113" s="63">
        <v>4.6689999999999996</v>
      </c>
      <c r="X113" s="63">
        <v>4.9169999999999998</v>
      </c>
      <c r="Y113" s="63">
        <v>4.6029999999999998</v>
      </c>
      <c r="Z113" s="63">
        <v>4.6619999999999999</v>
      </c>
      <c r="AA113" s="63">
        <v>4.5730000000000004</v>
      </c>
      <c r="AB113" s="63">
        <v>4.2110000000000003</v>
      </c>
      <c r="AC113" s="59"/>
    </row>
    <row r="114" spans="1:29" x14ac:dyDescent="0.35">
      <c r="A114" s="28">
        <v>114</v>
      </c>
      <c r="B114" s="59"/>
      <c r="C114" s="64" t="s">
        <v>156</v>
      </c>
      <c r="D114" s="63">
        <v>0</v>
      </c>
      <c r="E114" s="63">
        <v>0</v>
      </c>
      <c r="F114" s="63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63">
        <v>0</v>
      </c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63">
        <v>0</v>
      </c>
      <c r="X114" s="63">
        <v>0</v>
      </c>
      <c r="Y114" s="63">
        <v>0</v>
      </c>
      <c r="Z114" s="63">
        <v>0</v>
      </c>
      <c r="AA114" s="63">
        <v>0</v>
      </c>
      <c r="AB114" s="63">
        <v>0</v>
      </c>
      <c r="AC114" s="59"/>
    </row>
    <row r="115" spans="1:29" x14ac:dyDescent="0.35">
      <c r="A115" s="28">
        <v>115</v>
      </c>
      <c r="B115" s="59"/>
      <c r="C115" s="64" t="s">
        <v>157</v>
      </c>
      <c r="D115" s="63">
        <v>7.5339999999999998</v>
      </c>
      <c r="E115" s="63">
        <v>7.7080000000000002</v>
      </c>
      <c r="F115" s="63">
        <v>6.8620000000000001</v>
      </c>
      <c r="G115" s="63">
        <v>4.931</v>
      </c>
      <c r="H115" s="63">
        <v>4.3289999999999997</v>
      </c>
      <c r="I115" s="63">
        <v>4.6900000000000004</v>
      </c>
      <c r="J115" s="63">
        <v>5.3289999999999997</v>
      </c>
      <c r="K115" s="63">
        <v>4.7679999999999998</v>
      </c>
      <c r="L115" s="63">
        <v>4.2359999999999998</v>
      </c>
      <c r="M115" s="63">
        <v>3.887</v>
      </c>
      <c r="N115" s="63">
        <v>3.4369999999999998</v>
      </c>
      <c r="O115" s="63">
        <v>3.8450000000000002</v>
      </c>
      <c r="P115" s="63">
        <v>3.484</v>
      </c>
      <c r="Q115" s="63">
        <v>3.411</v>
      </c>
      <c r="R115" s="63">
        <v>2.9039999999999999</v>
      </c>
      <c r="S115" s="63">
        <v>2.78</v>
      </c>
      <c r="T115" s="63">
        <v>2.78</v>
      </c>
      <c r="U115" s="63">
        <v>2.581</v>
      </c>
      <c r="V115" s="63">
        <v>2.5830000000000002</v>
      </c>
      <c r="W115" s="63">
        <v>2.677</v>
      </c>
      <c r="X115" s="63">
        <v>3.105</v>
      </c>
      <c r="Y115" s="63">
        <v>2.5379999999999998</v>
      </c>
      <c r="Z115" s="63">
        <v>2.72</v>
      </c>
      <c r="AA115" s="63">
        <v>2.649</v>
      </c>
      <c r="AB115" s="63">
        <v>2.403</v>
      </c>
      <c r="AC115" s="59"/>
    </row>
    <row r="116" spans="1:29" x14ac:dyDescent="0.35">
      <c r="A116" s="28">
        <v>116</v>
      </c>
      <c r="B116" s="59"/>
      <c r="C116" s="64" t="s">
        <v>152</v>
      </c>
      <c r="D116" s="63">
        <v>12.971</v>
      </c>
      <c r="E116" s="63">
        <v>11.722</v>
      </c>
      <c r="F116" s="63">
        <v>13.106999999999999</v>
      </c>
      <c r="G116" s="63">
        <v>14.102</v>
      </c>
      <c r="H116" s="63">
        <v>13.923</v>
      </c>
      <c r="I116" s="63">
        <v>13.939</v>
      </c>
      <c r="J116" s="63">
        <v>15.35</v>
      </c>
      <c r="K116" s="63">
        <v>15.895</v>
      </c>
      <c r="L116" s="63">
        <v>17.027000000000001</v>
      </c>
      <c r="M116" s="63">
        <v>17.951000000000001</v>
      </c>
      <c r="N116" s="63">
        <v>18.945</v>
      </c>
      <c r="O116" s="63">
        <v>18.876000000000001</v>
      </c>
      <c r="P116" s="63">
        <v>18.015000000000001</v>
      </c>
      <c r="Q116" s="63">
        <v>18.420000000000002</v>
      </c>
      <c r="R116" s="63">
        <v>19.013000000000002</v>
      </c>
      <c r="S116" s="63">
        <v>18.956</v>
      </c>
      <c r="T116" s="63">
        <v>21.597000000000001</v>
      </c>
      <c r="U116" s="63">
        <v>22.251999999999999</v>
      </c>
      <c r="V116" s="63">
        <v>22.417999999999999</v>
      </c>
      <c r="W116" s="63">
        <v>22.562999999999999</v>
      </c>
      <c r="X116" s="63">
        <v>24.14</v>
      </c>
      <c r="Y116" s="63">
        <v>25.199000000000002</v>
      </c>
      <c r="Z116" s="63">
        <v>26.116</v>
      </c>
      <c r="AA116" s="63">
        <v>25.373000000000001</v>
      </c>
      <c r="AB116" s="63">
        <v>25.146000000000001</v>
      </c>
      <c r="AC116" s="59"/>
    </row>
    <row r="117" spans="1:29" x14ac:dyDescent="0.35">
      <c r="A117" s="28">
        <v>117</v>
      </c>
      <c r="B117" s="59"/>
      <c r="C117" s="64" t="s">
        <v>158</v>
      </c>
      <c r="D117" s="63">
        <v>13.414</v>
      </c>
      <c r="E117" s="63">
        <v>11.023</v>
      </c>
      <c r="F117" s="63">
        <v>10.644</v>
      </c>
      <c r="G117" s="63">
        <v>9.8450000000000006</v>
      </c>
      <c r="H117" s="63">
        <v>10.959</v>
      </c>
      <c r="I117" s="63">
        <v>11.09</v>
      </c>
      <c r="J117" s="63">
        <v>9.8629999999999995</v>
      </c>
      <c r="K117" s="63">
        <v>10.106</v>
      </c>
      <c r="L117" s="63">
        <v>9.3810000000000002</v>
      </c>
      <c r="M117" s="63">
        <v>8.0180000000000007</v>
      </c>
      <c r="N117" s="63">
        <v>8.7590000000000003</v>
      </c>
      <c r="O117" s="63">
        <v>8.6229999999999993</v>
      </c>
      <c r="P117" s="63">
        <v>8.3480000000000008</v>
      </c>
      <c r="Q117" s="63">
        <v>9.5690000000000008</v>
      </c>
      <c r="R117" s="63">
        <v>10.009</v>
      </c>
      <c r="S117" s="63">
        <v>8.27</v>
      </c>
      <c r="T117" s="63">
        <v>9.4990000000000006</v>
      </c>
      <c r="U117" s="63">
        <v>10.161</v>
      </c>
      <c r="V117" s="63">
        <v>9.843</v>
      </c>
      <c r="W117" s="63">
        <v>6.9569999999999999</v>
      </c>
      <c r="X117" s="63">
        <v>9.5120000000000005</v>
      </c>
      <c r="Y117" s="63">
        <v>9.0939999999999994</v>
      </c>
      <c r="Z117" s="63">
        <v>8.641</v>
      </c>
      <c r="AA117" s="63">
        <v>9.0609999999999999</v>
      </c>
      <c r="AB117" s="63">
        <v>9.2970000000000006</v>
      </c>
      <c r="AC117" s="59"/>
    </row>
    <row r="118" spans="1:29" x14ac:dyDescent="0.35">
      <c r="A118" s="28">
        <v>118</v>
      </c>
      <c r="B118" s="59"/>
      <c r="C118" s="54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9"/>
    </row>
    <row r="119" spans="1:29" x14ac:dyDescent="0.35">
      <c r="A119" s="28">
        <v>119</v>
      </c>
      <c r="B119" s="59"/>
      <c r="C119" s="60" t="s">
        <v>159</v>
      </c>
      <c r="D119" s="61">
        <v>27.431999999999999</v>
      </c>
      <c r="E119" s="61">
        <v>26.567</v>
      </c>
      <c r="F119" s="61">
        <v>25.707999999999998</v>
      </c>
      <c r="G119" s="61">
        <v>23.709</v>
      </c>
      <c r="H119" s="61">
        <v>23.047000000000001</v>
      </c>
      <c r="I119" s="61">
        <v>22.22</v>
      </c>
      <c r="J119" s="61">
        <v>22.795000000000002</v>
      </c>
      <c r="K119" s="61">
        <v>22.664000000000001</v>
      </c>
      <c r="L119" s="61">
        <v>21.507000000000001</v>
      </c>
      <c r="M119" s="61">
        <v>21.300999999999998</v>
      </c>
      <c r="N119" s="61">
        <v>21.544</v>
      </c>
      <c r="O119" s="61">
        <v>21.312000000000001</v>
      </c>
      <c r="P119" s="61">
        <v>20.876000000000001</v>
      </c>
      <c r="Q119" s="61">
        <v>21.93</v>
      </c>
      <c r="R119" s="61">
        <v>21.446999999999999</v>
      </c>
      <c r="S119" s="61">
        <v>21.475999999999999</v>
      </c>
      <c r="T119" s="61">
        <v>22.334</v>
      </c>
      <c r="U119" s="61">
        <v>22.03</v>
      </c>
      <c r="V119" s="61">
        <v>21.315000000000001</v>
      </c>
      <c r="W119" s="61">
        <v>20.486999999999998</v>
      </c>
      <c r="X119" s="61">
        <v>21.181000000000001</v>
      </c>
      <c r="Y119" s="61">
        <v>21.99</v>
      </c>
      <c r="Z119" s="61">
        <v>21.68</v>
      </c>
      <c r="AA119" s="61">
        <v>21.797000000000001</v>
      </c>
      <c r="AB119" s="61">
        <v>20.821999999999999</v>
      </c>
      <c r="AC119" s="59"/>
    </row>
    <row r="120" spans="1:29" x14ac:dyDescent="0.35">
      <c r="A120" s="28">
        <v>120</v>
      </c>
      <c r="B120" s="59"/>
      <c r="C120" s="54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9"/>
    </row>
    <row r="121" spans="1:29" x14ac:dyDescent="0.35">
      <c r="A121" s="28">
        <v>121</v>
      </c>
      <c r="B121" s="59"/>
      <c r="C121" s="60" t="s">
        <v>160</v>
      </c>
      <c r="D121" s="61">
        <v>6.7530000000000001</v>
      </c>
      <c r="E121" s="61">
        <v>6.3780000000000001</v>
      </c>
      <c r="F121" s="61">
        <v>6.274</v>
      </c>
      <c r="G121" s="61">
        <v>6.359</v>
      </c>
      <c r="H121" s="61">
        <v>7.5549999999999997</v>
      </c>
      <c r="I121" s="61">
        <v>7.516</v>
      </c>
      <c r="J121" s="61">
        <v>7.7889999999999997</v>
      </c>
      <c r="K121" s="61">
        <v>7.5590000000000002</v>
      </c>
      <c r="L121" s="61">
        <v>7.4020000000000001</v>
      </c>
      <c r="M121" s="61">
        <v>7.0179999999999998</v>
      </c>
      <c r="N121" s="61">
        <v>6.8940000000000001</v>
      </c>
      <c r="O121" s="61">
        <v>6.8360000000000003</v>
      </c>
      <c r="P121" s="61">
        <v>6.3630000000000004</v>
      </c>
      <c r="Q121" s="61">
        <v>6.7130000000000001</v>
      </c>
      <c r="R121" s="61">
        <v>6.1959999999999997</v>
      </c>
      <c r="S121" s="61">
        <v>5.9240000000000004</v>
      </c>
      <c r="T121" s="61">
        <v>6.0179999999999998</v>
      </c>
      <c r="U121" s="61">
        <v>6.55</v>
      </c>
      <c r="V121" s="61">
        <v>6.3460000000000001</v>
      </c>
      <c r="W121" s="61">
        <v>5.8490000000000002</v>
      </c>
      <c r="X121" s="61">
        <v>6.4370000000000003</v>
      </c>
      <c r="Y121" s="61">
        <v>6.4039999999999999</v>
      </c>
      <c r="Z121" s="61">
        <v>6.4029999999999996</v>
      </c>
      <c r="AA121" s="61">
        <v>6.08</v>
      </c>
      <c r="AB121" s="61">
        <v>5.859</v>
      </c>
      <c r="AC121" s="59"/>
    </row>
    <row r="122" spans="1:29" x14ac:dyDescent="0.35">
      <c r="A122" s="28">
        <v>122</v>
      </c>
      <c r="B122" s="59"/>
      <c r="C122" s="62" t="s">
        <v>120</v>
      </c>
      <c r="D122" s="63">
        <v>0.26800000000000002</v>
      </c>
      <c r="E122" s="63">
        <v>0.20799999999999999</v>
      </c>
      <c r="F122" s="63">
        <v>0.158</v>
      </c>
      <c r="G122" s="63">
        <v>0.58799999999999997</v>
      </c>
      <c r="H122" s="63">
        <v>1.4139999999999999</v>
      </c>
      <c r="I122" s="63">
        <v>1.4630000000000001</v>
      </c>
      <c r="J122" s="63">
        <v>1.4890000000000001</v>
      </c>
      <c r="K122" s="63">
        <v>1.3859999999999999</v>
      </c>
      <c r="L122" s="63">
        <v>1.2969999999999999</v>
      </c>
      <c r="M122" s="63">
        <v>1.097</v>
      </c>
      <c r="N122" s="63">
        <v>0.84699999999999998</v>
      </c>
      <c r="O122" s="63">
        <v>0.79</v>
      </c>
      <c r="P122" s="63">
        <v>0.42599999999999999</v>
      </c>
      <c r="Q122" s="63">
        <v>0.48599999999999999</v>
      </c>
      <c r="R122" s="63">
        <v>0.45200000000000001</v>
      </c>
      <c r="S122" s="63">
        <v>0.36599999999999999</v>
      </c>
      <c r="T122" s="63">
        <v>0.29099999999999998</v>
      </c>
      <c r="U122" s="63">
        <v>0.51100000000000001</v>
      </c>
      <c r="V122" s="63">
        <v>0.39900000000000002</v>
      </c>
      <c r="W122" s="63">
        <v>0.25</v>
      </c>
      <c r="X122" s="63">
        <v>0.09</v>
      </c>
      <c r="Y122" s="63">
        <v>0.153</v>
      </c>
      <c r="Z122" s="63">
        <v>7.9000000000000001E-2</v>
      </c>
      <c r="AA122" s="63">
        <v>6.2E-2</v>
      </c>
      <c r="AB122" s="63">
        <v>7.0000000000000007E-2</v>
      </c>
      <c r="AC122" s="59"/>
    </row>
    <row r="123" spans="1:29" x14ac:dyDescent="0.35">
      <c r="A123" s="28">
        <v>123</v>
      </c>
      <c r="B123" s="59"/>
      <c r="C123" s="62" t="s">
        <v>122</v>
      </c>
      <c r="D123" s="63">
        <v>0.503</v>
      </c>
      <c r="E123" s="63">
        <v>0.49299999999999999</v>
      </c>
      <c r="F123" s="63">
        <v>0.64100000000000001</v>
      </c>
      <c r="G123" s="63">
        <v>0.65</v>
      </c>
      <c r="H123" s="63">
        <v>0.63900000000000001</v>
      </c>
      <c r="I123" s="63">
        <v>1.169</v>
      </c>
      <c r="J123" s="63">
        <v>1.2869999999999999</v>
      </c>
      <c r="K123" s="63">
        <v>1.1200000000000001</v>
      </c>
      <c r="L123" s="63">
        <v>1.2150000000000001</v>
      </c>
      <c r="M123" s="63">
        <v>1.0960000000000001</v>
      </c>
      <c r="N123" s="63">
        <v>1.1759999999999999</v>
      </c>
      <c r="O123" s="63">
        <v>1.3109999999999999</v>
      </c>
      <c r="P123" s="63">
        <v>1.32</v>
      </c>
      <c r="Q123" s="63">
        <v>1.3360000000000001</v>
      </c>
      <c r="R123" s="63">
        <v>1.37</v>
      </c>
      <c r="S123" s="63">
        <v>1.329</v>
      </c>
      <c r="T123" s="63">
        <v>1.369</v>
      </c>
      <c r="U123" s="63">
        <v>1.4970000000000001</v>
      </c>
      <c r="V123" s="63">
        <v>1.5169999999999999</v>
      </c>
      <c r="W123" s="63">
        <v>1.4870000000000001</v>
      </c>
      <c r="X123" s="63">
        <v>1.714</v>
      </c>
      <c r="Y123" s="63">
        <v>1.5269999999999999</v>
      </c>
      <c r="Z123" s="63">
        <v>1.4970000000000001</v>
      </c>
      <c r="AA123" s="63">
        <v>1.1040000000000001</v>
      </c>
      <c r="AB123" s="63">
        <v>0.94799999999999995</v>
      </c>
      <c r="AC123" s="59"/>
    </row>
    <row r="124" spans="1:29" x14ac:dyDescent="0.35">
      <c r="A124" s="28">
        <v>124</v>
      </c>
      <c r="B124" s="59"/>
      <c r="C124" s="62" t="s">
        <v>130</v>
      </c>
      <c r="D124" s="63">
        <v>1.47</v>
      </c>
      <c r="E124" s="63">
        <v>1.3049999999999999</v>
      </c>
      <c r="F124" s="63">
        <v>1.355</v>
      </c>
      <c r="G124" s="63">
        <v>1.214</v>
      </c>
      <c r="H124" s="63">
        <v>1.48</v>
      </c>
      <c r="I124" s="63">
        <v>1.323</v>
      </c>
      <c r="J124" s="63">
        <v>1.4750000000000001</v>
      </c>
      <c r="K124" s="63">
        <v>1.4950000000000001</v>
      </c>
      <c r="L124" s="63">
        <v>1.4730000000000001</v>
      </c>
      <c r="M124" s="63">
        <v>1.462</v>
      </c>
      <c r="N124" s="63">
        <v>1.556</v>
      </c>
      <c r="O124" s="63">
        <v>1.3779999999999999</v>
      </c>
      <c r="P124" s="63">
        <v>1.3080000000000001</v>
      </c>
      <c r="Q124" s="63">
        <v>1.4</v>
      </c>
      <c r="R124" s="63">
        <v>1.615</v>
      </c>
      <c r="S124" s="63">
        <v>1.4410000000000001</v>
      </c>
      <c r="T124" s="63">
        <v>1.5629999999999999</v>
      </c>
      <c r="U124" s="63">
        <v>1.774</v>
      </c>
      <c r="V124" s="63">
        <v>1.74</v>
      </c>
      <c r="W124" s="63">
        <v>1.407</v>
      </c>
      <c r="X124" s="63">
        <v>1.752</v>
      </c>
      <c r="Y124" s="63">
        <v>1.873</v>
      </c>
      <c r="Z124" s="63">
        <v>1.923</v>
      </c>
      <c r="AA124" s="63">
        <v>2.0779999999999998</v>
      </c>
      <c r="AB124" s="63">
        <v>2.1059999999999999</v>
      </c>
      <c r="AC124" s="59"/>
    </row>
    <row r="125" spans="1:29" x14ac:dyDescent="0.35">
      <c r="A125" s="28">
        <v>125</v>
      </c>
      <c r="B125" s="59"/>
      <c r="C125" s="62" t="s">
        <v>126</v>
      </c>
      <c r="D125" s="63">
        <v>0</v>
      </c>
      <c r="E125" s="63">
        <v>0</v>
      </c>
      <c r="F125" s="63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1E-3</v>
      </c>
      <c r="L125" s="63">
        <v>1E-3</v>
      </c>
      <c r="M125" s="63">
        <v>1E-3</v>
      </c>
      <c r="N125" s="63">
        <v>1E-3</v>
      </c>
      <c r="O125" s="63">
        <v>1E-3</v>
      </c>
      <c r="P125" s="63">
        <v>1E-3</v>
      </c>
      <c r="Q125" s="63">
        <v>1E-3</v>
      </c>
      <c r="R125" s="63">
        <v>0</v>
      </c>
      <c r="S125" s="63">
        <v>0</v>
      </c>
      <c r="T125" s="63">
        <v>1E-3</v>
      </c>
      <c r="U125" s="63">
        <v>2E-3</v>
      </c>
      <c r="V125" s="63">
        <v>1E-3</v>
      </c>
      <c r="W125" s="63">
        <v>3.0000000000000001E-3</v>
      </c>
      <c r="X125" s="63">
        <v>8.0000000000000002E-3</v>
      </c>
      <c r="Y125" s="63">
        <v>4.0000000000000001E-3</v>
      </c>
      <c r="Z125" s="63">
        <v>4.0000000000000001E-3</v>
      </c>
      <c r="AA125" s="63">
        <v>3.0000000000000001E-3</v>
      </c>
      <c r="AB125" s="63">
        <v>1E-3</v>
      </c>
      <c r="AC125" s="59"/>
    </row>
    <row r="126" spans="1:29" x14ac:dyDescent="0.35">
      <c r="A126" s="28">
        <v>126</v>
      </c>
      <c r="B126" s="59"/>
      <c r="C126" s="62" t="s">
        <v>131</v>
      </c>
      <c r="D126" s="63">
        <v>2.2850000000000001</v>
      </c>
      <c r="E126" s="63">
        <v>2.298</v>
      </c>
      <c r="F126" s="63">
        <v>2.2250000000000001</v>
      </c>
      <c r="G126" s="63">
        <v>2.2250000000000001</v>
      </c>
      <c r="H126" s="63">
        <v>2.407</v>
      </c>
      <c r="I126" s="63">
        <v>2.2770000000000001</v>
      </c>
      <c r="J126" s="63">
        <v>2.161</v>
      </c>
      <c r="K126" s="63">
        <v>2.1920000000000002</v>
      </c>
      <c r="L126" s="63">
        <v>2.133</v>
      </c>
      <c r="M126" s="63">
        <v>2.0990000000000002</v>
      </c>
      <c r="N126" s="63">
        <v>2.0569999999999999</v>
      </c>
      <c r="O126" s="63">
        <v>2.0659999999999998</v>
      </c>
      <c r="P126" s="63">
        <v>2.02</v>
      </c>
      <c r="Q126" s="63">
        <v>2.081</v>
      </c>
      <c r="R126" s="63">
        <v>2.08</v>
      </c>
      <c r="S126" s="63">
        <v>2.0830000000000002</v>
      </c>
      <c r="T126" s="63">
        <v>2.1240000000000001</v>
      </c>
      <c r="U126" s="63">
        <v>2.1059999999999999</v>
      </c>
      <c r="V126" s="63">
        <v>2.0499999999999998</v>
      </c>
      <c r="W126" s="63">
        <v>2.0379999999999998</v>
      </c>
      <c r="X126" s="63">
        <v>2.1339999999999999</v>
      </c>
      <c r="Y126" s="63">
        <v>2.1720000000000002</v>
      </c>
      <c r="Z126" s="63">
        <v>2.177</v>
      </c>
      <c r="AA126" s="63">
        <v>2.1629999999999998</v>
      </c>
      <c r="AB126" s="63">
        <v>2.1120000000000001</v>
      </c>
      <c r="AC126" s="59"/>
    </row>
    <row r="127" spans="1:29" x14ac:dyDescent="0.35">
      <c r="A127" s="28">
        <v>127</v>
      </c>
      <c r="B127" s="59"/>
      <c r="C127" s="62" t="s">
        <v>155</v>
      </c>
      <c r="D127" s="63">
        <v>2.101</v>
      </c>
      <c r="E127" s="63">
        <v>2.0670000000000002</v>
      </c>
      <c r="F127" s="63">
        <v>1.8779999999999999</v>
      </c>
      <c r="G127" s="63">
        <v>1.6739999999999999</v>
      </c>
      <c r="H127" s="63">
        <v>1.603</v>
      </c>
      <c r="I127" s="63">
        <v>1.234</v>
      </c>
      <c r="J127" s="63">
        <v>1.3640000000000001</v>
      </c>
      <c r="K127" s="63">
        <v>1.3580000000000001</v>
      </c>
      <c r="L127" s="63">
        <v>1.2829999999999999</v>
      </c>
      <c r="M127" s="63">
        <v>1.256</v>
      </c>
      <c r="N127" s="63">
        <v>1.2509999999999999</v>
      </c>
      <c r="O127" s="63">
        <v>1.2869999999999999</v>
      </c>
      <c r="P127" s="63">
        <v>1.282</v>
      </c>
      <c r="Q127" s="63">
        <v>1.405</v>
      </c>
      <c r="R127" s="63">
        <v>0.67300000000000004</v>
      </c>
      <c r="S127" s="63">
        <v>0.69799999999999995</v>
      </c>
      <c r="T127" s="63">
        <v>0.66500000000000004</v>
      </c>
      <c r="U127" s="63">
        <v>0.66100000000000003</v>
      </c>
      <c r="V127" s="63">
        <v>0.63800000000000001</v>
      </c>
      <c r="W127" s="63">
        <v>0.66400000000000003</v>
      </c>
      <c r="X127" s="63">
        <v>0.73799999999999999</v>
      </c>
      <c r="Y127" s="63">
        <v>0.67500000000000004</v>
      </c>
      <c r="Z127" s="63">
        <v>0.72399999999999998</v>
      </c>
      <c r="AA127" s="63">
        <v>0.67</v>
      </c>
      <c r="AB127" s="63">
        <v>0.621</v>
      </c>
      <c r="AC127" s="59"/>
    </row>
    <row r="128" spans="1:29" x14ac:dyDescent="0.35">
      <c r="A128" s="28">
        <v>128</v>
      </c>
      <c r="B128" s="59"/>
      <c r="C128" s="54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9"/>
    </row>
    <row r="129" spans="1:29" x14ac:dyDescent="0.35">
      <c r="A129" s="28">
        <v>129</v>
      </c>
      <c r="B129" s="59"/>
      <c r="C129" s="60" t="s">
        <v>161</v>
      </c>
      <c r="D129" s="61">
        <v>1.1539999999999999</v>
      </c>
      <c r="E129" s="61">
        <v>1.6419999999999999</v>
      </c>
      <c r="F129" s="61">
        <v>1.72</v>
      </c>
      <c r="G129" s="61">
        <v>2.1040000000000001</v>
      </c>
      <c r="H129" s="61">
        <v>2.0419999999999998</v>
      </c>
      <c r="I129" s="61">
        <v>1.857</v>
      </c>
      <c r="J129" s="61">
        <v>2.4129999999999998</v>
      </c>
      <c r="K129" s="61">
        <v>1.88</v>
      </c>
      <c r="L129" s="61">
        <v>1.732</v>
      </c>
      <c r="M129" s="61">
        <v>1.5309999999999999</v>
      </c>
      <c r="N129" s="61">
        <v>1.5880000000000001</v>
      </c>
      <c r="O129" s="61">
        <v>1.5389999999999999</v>
      </c>
      <c r="P129" s="61">
        <v>1.427</v>
      </c>
      <c r="Q129" s="61">
        <v>1.5249999999999999</v>
      </c>
      <c r="R129" s="61">
        <v>2.145</v>
      </c>
      <c r="S129" s="61">
        <v>2.0950000000000002</v>
      </c>
      <c r="T129" s="61">
        <v>1.978</v>
      </c>
      <c r="U129" s="61">
        <v>1.9630000000000001</v>
      </c>
      <c r="V129" s="61">
        <v>1.843</v>
      </c>
      <c r="W129" s="61">
        <v>1.885</v>
      </c>
      <c r="X129" s="61">
        <v>1.9319999999999999</v>
      </c>
      <c r="Y129" s="61">
        <v>1.6180000000000001</v>
      </c>
      <c r="Z129" s="61">
        <v>1.7370000000000001</v>
      </c>
      <c r="AA129" s="61">
        <v>1.5029999999999999</v>
      </c>
      <c r="AB129" s="61">
        <v>1.4239999999999999</v>
      </c>
      <c r="AC129" s="59"/>
    </row>
    <row r="130" spans="1:29" x14ac:dyDescent="0.35">
      <c r="A130" s="28">
        <v>130</v>
      </c>
      <c r="B130" s="59"/>
      <c r="C130" s="54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9"/>
    </row>
    <row r="131" spans="1:29" x14ac:dyDescent="0.35">
      <c r="A131" s="28">
        <v>131</v>
      </c>
      <c r="B131" s="59"/>
      <c r="C131" s="60" t="s">
        <v>162</v>
      </c>
      <c r="D131" s="61">
        <v>99.096000000000004</v>
      </c>
      <c r="E131" s="61">
        <v>97.522000000000006</v>
      </c>
      <c r="F131" s="61">
        <v>95.141999999999996</v>
      </c>
      <c r="G131" s="61">
        <v>97.647000000000006</v>
      </c>
      <c r="H131" s="61">
        <v>92.113</v>
      </c>
      <c r="I131" s="61">
        <v>95.116</v>
      </c>
      <c r="J131" s="61">
        <v>99.072000000000003</v>
      </c>
      <c r="K131" s="61">
        <v>98.036000000000001</v>
      </c>
      <c r="L131" s="61">
        <v>91.311999999999998</v>
      </c>
      <c r="M131" s="61">
        <v>89.212000000000003</v>
      </c>
      <c r="N131" s="61">
        <v>84.290999999999997</v>
      </c>
      <c r="O131" s="61">
        <v>85.637</v>
      </c>
      <c r="P131" s="61">
        <v>84.558000000000007</v>
      </c>
      <c r="Q131" s="61">
        <v>87.144999999999996</v>
      </c>
      <c r="R131" s="61">
        <v>86.91</v>
      </c>
      <c r="S131" s="61">
        <v>87.65</v>
      </c>
      <c r="T131" s="61">
        <v>91.721000000000004</v>
      </c>
      <c r="U131" s="61">
        <v>91.608000000000004</v>
      </c>
      <c r="V131" s="61">
        <v>92.763999999999996</v>
      </c>
      <c r="W131" s="61">
        <v>89.813999999999993</v>
      </c>
      <c r="X131" s="61">
        <v>95.716999999999999</v>
      </c>
      <c r="Y131" s="61">
        <v>95.79</v>
      </c>
      <c r="Z131" s="61">
        <v>92.671000000000006</v>
      </c>
      <c r="AA131" s="61">
        <v>92.995999999999995</v>
      </c>
      <c r="AB131" s="61">
        <v>89.12</v>
      </c>
      <c r="AC131" s="59"/>
    </row>
    <row r="132" spans="1:29" x14ac:dyDescent="0.35">
      <c r="A132" s="28">
        <v>132</v>
      </c>
      <c r="B132" s="59"/>
      <c r="C132" s="54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9"/>
    </row>
    <row r="133" spans="1:29" x14ac:dyDescent="0.35">
      <c r="A133" s="28">
        <v>133</v>
      </c>
      <c r="B133" s="59"/>
      <c r="C133" s="60" t="s">
        <v>163</v>
      </c>
      <c r="D133" s="61">
        <v>67.945999999999998</v>
      </c>
      <c r="E133" s="61">
        <v>66.337999999999994</v>
      </c>
      <c r="F133" s="61">
        <v>64.569000000000003</v>
      </c>
      <c r="G133" s="61">
        <v>68.650000000000006</v>
      </c>
      <c r="H133" s="61">
        <v>62.863</v>
      </c>
      <c r="I133" s="61">
        <v>67.254000000000005</v>
      </c>
      <c r="J133" s="61">
        <v>70.076999999999998</v>
      </c>
      <c r="K133" s="61">
        <v>69.974999999999994</v>
      </c>
      <c r="L133" s="61">
        <v>64.626000000000005</v>
      </c>
      <c r="M133" s="61">
        <v>62.945</v>
      </c>
      <c r="N133" s="61">
        <v>58.618000000000002</v>
      </c>
      <c r="O133" s="61">
        <v>59.819000000000003</v>
      </c>
      <c r="P133" s="61">
        <v>59.557000000000002</v>
      </c>
      <c r="Q133" s="61">
        <v>61.101999999999997</v>
      </c>
      <c r="R133" s="61">
        <v>61.518999999999998</v>
      </c>
      <c r="S133" s="61">
        <v>62.709000000000003</v>
      </c>
      <c r="T133" s="61">
        <v>66.480999999999995</v>
      </c>
      <c r="U133" s="61">
        <v>66.22</v>
      </c>
      <c r="V133" s="61">
        <v>68.37</v>
      </c>
      <c r="W133" s="61">
        <v>66.257999999999996</v>
      </c>
      <c r="X133" s="61">
        <v>71.120999999999995</v>
      </c>
      <c r="Y133" s="61">
        <v>70.828999999999994</v>
      </c>
      <c r="Z133" s="61">
        <v>67.790999999999997</v>
      </c>
      <c r="AA133" s="61">
        <v>68.619</v>
      </c>
      <c r="AB133" s="61">
        <v>66.22</v>
      </c>
      <c r="AC133" s="59"/>
    </row>
    <row r="134" spans="1:29" x14ac:dyDescent="0.35">
      <c r="A134" s="28">
        <v>134</v>
      </c>
      <c r="B134" s="59"/>
      <c r="C134" s="54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9"/>
    </row>
    <row r="135" spans="1:29" x14ac:dyDescent="0.35">
      <c r="A135" s="28">
        <v>135</v>
      </c>
      <c r="B135" s="59"/>
      <c r="C135" s="60" t="s">
        <v>164</v>
      </c>
      <c r="D135" s="61">
        <v>4.218</v>
      </c>
      <c r="E135" s="61">
        <v>3.415</v>
      </c>
      <c r="F135" s="61">
        <v>3.1440000000000001</v>
      </c>
      <c r="G135" s="61">
        <v>3.1909999999999998</v>
      </c>
      <c r="H135" s="61">
        <v>3.391</v>
      </c>
      <c r="I135" s="61">
        <v>3.7120000000000002</v>
      </c>
      <c r="J135" s="61">
        <v>3.9940000000000002</v>
      </c>
      <c r="K135" s="61">
        <v>4.0389999999999997</v>
      </c>
      <c r="L135" s="61">
        <v>3.95</v>
      </c>
      <c r="M135" s="61">
        <v>3.577</v>
      </c>
      <c r="N135" s="61">
        <v>4.3570000000000002</v>
      </c>
      <c r="O135" s="61">
        <v>3.88</v>
      </c>
      <c r="P135" s="61">
        <v>3.6779999999999999</v>
      </c>
      <c r="Q135" s="61">
        <v>4.1360000000000001</v>
      </c>
      <c r="R135" s="61">
        <v>4.4059999999999997</v>
      </c>
      <c r="S135" s="61">
        <v>4.5730000000000004</v>
      </c>
      <c r="T135" s="61">
        <v>5.1310000000000002</v>
      </c>
      <c r="U135" s="61">
        <v>5.194</v>
      </c>
      <c r="V135" s="61">
        <v>5.1289999999999996</v>
      </c>
      <c r="W135" s="61">
        <v>4.6749999999999998</v>
      </c>
      <c r="X135" s="61">
        <v>4.9610000000000003</v>
      </c>
      <c r="Y135" s="61">
        <v>5.0270000000000001</v>
      </c>
      <c r="Z135" s="61">
        <v>4.9080000000000004</v>
      </c>
      <c r="AA135" s="61">
        <v>4.9800000000000004</v>
      </c>
      <c r="AB135" s="61">
        <v>5.1879999999999997</v>
      </c>
      <c r="AC135" s="59"/>
    </row>
    <row r="136" spans="1:29" x14ac:dyDescent="0.35">
      <c r="A136" s="28">
        <v>136</v>
      </c>
      <c r="B136" s="59"/>
      <c r="C136" s="54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9"/>
    </row>
    <row r="137" spans="1:29" x14ac:dyDescent="0.35">
      <c r="A137" s="28">
        <v>137</v>
      </c>
      <c r="B137" s="59"/>
      <c r="C137" s="60" t="s">
        <v>165</v>
      </c>
      <c r="D137" s="61">
        <v>59.948</v>
      </c>
      <c r="E137" s="61">
        <v>60.317999999999998</v>
      </c>
      <c r="F137" s="61">
        <v>59.216000000000001</v>
      </c>
      <c r="G137" s="61">
        <v>63.573</v>
      </c>
      <c r="H137" s="61">
        <v>61.502000000000002</v>
      </c>
      <c r="I137" s="61">
        <v>62.94</v>
      </c>
      <c r="J137" s="61">
        <v>66.454999999999998</v>
      </c>
      <c r="K137" s="61">
        <v>65.12</v>
      </c>
      <c r="L137" s="61">
        <v>59.997999999999998</v>
      </c>
      <c r="M137" s="61">
        <v>58.42</v>
      </c>
      <c r="N137" s="61">
        <v>55.26</v>
      </c>
      <c r="O137" s="61">
        <v>55.65</v>
      </c>
      <c r="P137" s="61">
        <v>54.975000000000001</v>
      </c>
      <c r="Q137" s="61">
        <v>56.593000000000004</v>
      </c>
      <c r="R137" s="61">
        <v>58.121000000000002</v>
      </c>
      <c r="S137" s="61">
        <v>58.470999999999997</v>
      </c>
      <c r="T137" s="61">
        <v>61.179000000000002</v>
      </c>
      <c r="U137" s="61">
        <v>61.598999999999997</v>
      </c>
      <c r="V137" s="61">
        <v>62.473999999999997</v>
      </c>
      <c r="W137" s="61">
        <v>61.575000000000003</v>
      </c>
      <c r="X137" s="61">
        <v>66.355999999999995</v>
      </c>
      <c r="Y137" s="61">
        <v>64.765000000000001</v>
      </c>
      <c r="Z137" s="61">
        <v>64.447000000000003</v>
      </c>
      <c r="AA137" s="61">
        <v>63.29</v>
      </c>
      <c r="AB137" s="61">
        <v>61.606999999999999</v>
      </c>
      <c r="AC137" s="59"/>
    </row>
    <row r="138" spans="1:29" x14ac:dyDescent="0.35">
      <c r="A138" s="28">
        <v>138</v>
      </c>
      <c r="B138" s="59"/>
      <c r="C138" s="68" t="s">
        <v>166</v>
      </c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59"/>
    </row>
    <row r="139" spans="1:29" x14ac:dyDescent="0.35">
      <c r="A139" s="28">
        <v>139</v>
      </c>
      <c r="B139" s="59"/>
      <c r="C139" s="62" t="s">
        <v>120</v>
      </c>
      <c r="D139" s="63">
        <v>17.315999999999999</v>
      </c>
      <c r="E139" s="63">
        <v>19.132000000000001</v>
      </c>
      <c r="F139" s="63">
        <v>19.106000000000002</v>
      </c>
      <c r="G139" s="63">
        <v>21.934999999999999</v>
      </c>
      <c r="H139" s="63">
        <v>19.954999999999998</v>
      </c>
      <c r="I139" s="63">
        <v>22.58</v>
      </c>
      <c r="J139" s="63">
        <v>23.902000000000001</v>
      </c>
      <c r="K139" s="63">
        <v>21.344000000000001</v>
      </c>
      <c r="L139" s="63">
        <v>16.736999999999998</v>
      </c>
      <c r="M139" s="63">
        <v>15.478999999999999</v>
      </c>
      <c r="N139" s="63">
        <v>13.215</v>
      </c>
      <c r="O139" s="63">
        <v>12.613</v>
      </c>
      <c r="P139" s="63">
        <v>12.670999999999999</v>
      </c>
      <c r="Q139" s="63">
        <v>12.074999999999999</v>
      </c>
      <c r="R139" s="63">
        <v>12.372999999999999</v>
      </c>
      <c r="S139" s="63">
        <v>12.205</v>
      </c>
      <c r="T139" s="63">
        <v>13.192</v>
      </c>
      <c r="U139" s="63">
        <v>12.624000000000001</v>
      </c>
      <c r="V139" s="63">
        <v>12.842000000000001</v>
      </c>
      <c r="W139" s="63">
        <v>12.249000000000001</v>
      </c>
      <c r="X139" s="63">
        <v>13.768000000000001</v>
      </c>
      <c r="Y139" s="63">
        <v>12.791</v>
      </c>
      <c r="Z139" s="63">
        <v>13.073</v>
      </c>
      <c r="AA139" s="63">
        <v>12.631</v>
      </c>
      <c r="AB139" s="63">
        <v>12.034000000000001</v>
      </c>
      <c r="AC139" s="59"/>
    </row>
    <row r="140" spans="1:29" x14ac:dyDescent="0.35">
      <c r="A140" s="28">
        <v>140</v>
      </c>
      <c r="B140" s="59"/>
      <c r="C140" s="62" t="s">
        <v>122</v>
      </c>
      <c r="D140" s="63">
        <v>9.1539999999999999</v>
      </c>
      <c r="E140" s="63">
        <v>9.3550000000000004</v>
      </c>
      <c r="F140" s="63">
        <v>9.7430000000000003</v>
      </c>
      <c r="G140" s="63">
        <v>10.381</v>
      </c>
      <c r="H140" s="63">
        <v>11.009</v>
      </c>
      <c r="I140" s="63">
        <v>11.648</v>
      </c>
      <c r="J140" s="63">
        <v>13.292</v>
      </c>
      <c r="K140" s="63">
        <v>14.718</v>
      </c>
      <c r="L140" s="63">
        <v>15.379</v>
      </c>
      <c r="M140" s="63">
        <v>16.254999999999999</v>
      </c>
      <c r="N140" s="63">
        <v>15.5</v>
      </c>
      <c r="O140" s="63">
        <v>15.269</v>
      </c>
      <c r="P140" s="63">
        <v>15.013999999999999</v>
      </c>
      <c r="Q140" s="63">
        <v>16.140999999999998</v>
      </c>
      <c r="R140" s="63">
        <v>17.265999999999998</v>
      </c>
      <c r="S140" s="63">
        <v>17.843</v>
      </c>
      <c r="T140" s="63">
        <v>18.507999999999999</v>
      </c>
      <c r="U140" s="63">
        <v>19.472999999999999</v>
      </c>
      <c r="V140" s="63">
        <v>19.888000000000002</v>
      </c>
      <c r="W140" s="63">
        <v>19.998999999999999</v>
      </c>
      <c r="X140" s="63">
        <v>20.725999999999999</v>
      </c>
      <c r="Y140" s="63">
        <v>20.65</v>
      </c>
      <c r="Z140" s="63">
        <v>19.733000000000001</v>
      </c>
      <c r="AA140" s="63">
        <v>18.556000000000001</v>
      </c>
      <c r="AB140" s="63">
        <v>18.577000000000002</v>
      </c>
      <c r="AC140" s="59"/>
    </row>
    <row r="141" spans="1:29" x14ac:dyDescent="0.35">
      <c r="A141" s="28">
        <v>141</v>
      </c>
      <c r="B141" s="59"/>
      <c r="C141" s="62" t="s">
        <v>124</v>
      </c>
      <c r="D141" s="63">
        <v>8.0109999999999992</v>
      </c>
      <c r="E141" s="63">
        <v>7.1669999999999998</v>
      </c>
      <c r="F141" s="63">
        <v>6.9690000000000003</v>
      </c>
      <c r="G141" s="63">
        <v>7.0570000000000004</v>
      </c>
      <c r="H141" s="63">
        <v>7.2670000000000003</v>
      </c>
      <c r="I141" s="63">
        <v>7.7610000000000001</v>
      </c>
      <c r="J141" s="63">
        <v>7.5830000000000002</v>
      </c>
      <c r="K141" s="63">
        <v>8.0540000000000003</v>
      </c>
      <c r="L141" s="63">
        <v>7.7649999999999997</v>
      </c>
      <c r="M141" s="63">
        <v>7.2670000000000003</v>
      </c>
      <c r="N141" s="63">
        <v>7.5739999999999998</v>
      </c>
      <c r="O141" s="63">
        <v>7.907</v>
      </c>
      <c r="P141" s="63">
        <v>7.9029999999999996</v>
      </c>
      <c r="Q141" s="63">
        <v>8.3350000000000009</v>
      </c>
      <c r="R141" s="63">
        <v>8.7460000000000004</v>
      </c>
      <c r="S141" s="63">
        <v>8.7690000000000001</v>
      </c>
      <c r="T141" s="63">
        <v>9.0030000000000001</v>
      </c>
      <c r="U141" s="63">
        <v>9.2539999999999996</v>
      </c>
      <c r="V141" s="63">
        <v>9.0079999999999991</v>
      </c>
      <c r="W141" s="63">
        <v>8.6980000000000004</v>
      </c>
      <c r="X141" s="63">
        <v>9.4559999999999995</v>
      </c>
      <c r="Y141" s="63">
        <v>9.0980000000000008</v>
      </c>
      <c r="Z141" s="63">
        <v>9.31</v>
      </c>
      <c r="AA141" s="63">
        <v>9.4260000000000002</v>
      </c>
      <c r="AB141" s="63">
        <v>8.9440000000000008</v>
      </c>
      <c r="AC141" s="59"/>
    </row>
    <row r="142" spans="1:29" x14ac:dyDescent="0.35">
      <c r="A142" s="28">
        <v>142</v>
      </c>
      <c r="B142" s="59"/>
      <c r="C142" s="62" t="s">
        <v>126</v>
      </c>
      <c r="D142" s="63">
        <v>1.109</v>
      </c>
      <c r="E142" s="63">
        <v>0.88900000000000001</v>
      </c>
      <c r="F142" s="63">
        <v>0.95299999999999996</v>
      </c>
      <c r="G142" s="63">
        <v>3.468</v>
      </c>
      <c r="H142" s="63">
        <v>3.3479999999999999</v>
      </c>
      <c r="I142" s="63">
        <v>3.726</v>
      </c>
      <c r="J142" s="63">
        <v>3.6360000000000001</v>
      </c>
      <c r="K142" s="63">
        <v>3.617</v>
      </c>
      <c r="L142" s="63">
        <v>3.6240000000000001</v>
      </c>
      <c r="M142" s="63">
        <v>3.4769999999999999</v>
      </c>
      <c r="N142" s="63">
        <v>3.5259999999999998</v>
      </c>
      <c r="O142" s="63">
        <v>3.738</v>
      </c>
      <c r="P142" s="63">
        <v>3.81</v>
      </c>
      <c r="Q142" s="63">
        <v>3.8340000000000001</v>
      </c>
      <c r="R142" s="63">
        <v>3.8849999999999998</v>
      </c>
      <c r="S142" s="63">
        <v>3.82</v>
      </c>
      <c r="T142" s="63">
        <v>3.9350000000000001</v>
      </c>
      <c r="U142" s="63">
        <v>3.927</v>
      </c>
      <c r="V142" s="63">
        <v>4.3390000000000004</v>
      </c>
      <c r="W142" s="63">
        <v>4.5810000000000004</v>
      </c>
      <c r="X142" s="63">
        <v>5.2430000000000003</v>
      </c>
      <c r="Y142" s="63">
        <v>5.4980000000000002</v>
      </c>
      <c r="Z142" s="63">
        <v>5.3979999999999997</v>
      </c>
      <c r="AA142" s="63">
        <v>5.6189999999999998</v>
      </c>
      <c r="AB142" s="63">
        <v>5.2869999999999999</v>
      </c>
      <c r="AC142" s="59"/>
    </row>
    <row r="143" spans="1:29" x14ac:dyDescent="0.35">
      <c r="A143" s="28">
        <v>143</v>
      </c>
      <c r="B143" s="59"/>
      <c r="C143" s="64" t="s">
        <v>167</v>
      </c>
      <c r="D143" s="63">
        <v>1.109</v>
      </c>
      <c r="E143" s="63">
        <v>0.88900000000000001</v>
      </c>
      <c r="F143" s="63">
        <v>0.95299999999999996</v>
      </c>
      <c r="G143" s="63">
        <v>3.468</v>
      </c>
      <c r="H143" s="63">
        <v>3.3479999999999999</v>
      </c>
      <c r="I143" s="63">
        <v>3.726</v>
      </c>
      <c r="J143" s="63">
        <v>3.6360000000000001</v>
      </c>
      <c r="K143" s="63">
        <v>3.617</v>
      </c>
      <c r="L143" s="63">
        <v>3.6240000000000001</v>
      </c>
      <c r="M143" s="63">
        <v>3.4769999999999999</v>
      </c>
      <c r="N143" s="63">
        <v>3.5230000000000001</v>
      </c>
      <c r="O143" s="63">
        <v>3.7349999999999999</v>
      </c>
      <c r="P143" s="63">
        <v>3.8039999999999998</v>
      </c>
      <c r="Q143" s="63">
        <v>3.827</v>
      </c>
      <c r="R143" s="63">
        <v>3.8780000000000001</v>
      </c>
      <c r="S143" s="63">
        <v>3.8079999999999998</v>
      </c>
      <c r="T143" s="63">
        <v>3.9220000000000002</v>
      </c>
      <c r="U143" s="63">
        <v>3.9169999999999998</v>
      </c>
      <c r="V143" s="63">
        <v>4.3250000000000002</v>
      </c>
      <c r="W143" s="63">
        <v>4.5599999999999996</v>
      </c>
      <c r="X143" s="63">
        <v>5.2210000000000001</v>
      </c>
      <c r="Y143" s="63">
        <v>5.4749999999999996</v>
      </c>
      <c r="Z143" s="63">
        <v>5.3689999999999998</v>
      </c>
      <c r="AA143" s="63">
        <v>5.585</v>
      </c>
      <c r="AB143" s="63">
        <v>5.25</v>
      </c>
      <c r="AC143" s="59"/>
    </row>
    <row r="144" spans="1:29" x14ac:dyDescent="0.35">
      <c r="A144" s="28">
        <v>144</v>
      </c>
      <c r="B144" s="59"/>
      <c r="C144" s="64" t="s">
        <v>140</v>
      </c>
      <c r="D144" s="63">
        <v>0</v>
      </c>
      <c r="E144" s="63">
        <v>0</v>
      </c>
      <c r="F144" s="63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3">
        <v>0</v>
      </c>
      <c r="U144" s="63">
        <v>0</v>
      </c>
      <c r="V144" s="63">
        <v>1E-3</v>
      </c>
      <c r="W144" s="63">
        <v>7.0000000000000001E-3</v>
      </c>
      <c r="X144" s="63">
        <v>8.0000000000000002E-3</v>
      </c>
      <c r="Y144" s="63">
        <v>0.01</v>
      </c>
      <c r="Z144" s="63">
        <v>1.2999999999999999E-2</v>
      </c>
      <c r="AA144" s="63">
        <v>1.4999999999999999E-2</v>
      </c>
      <c r="AB144" s="63">
        <v>1.7000000000000001E-2</v>
      </c>
      <c r="AC144" s="59"/>
    </row>
    <row r="145" spans="1:29" x14ac:dyDescent="0.35">
      <c r="A145" s="28">
        <v>145</v>
      </c>
      <c r="B145" s="59"/>
      <c r="C145" s="64" t="s">
        <v>41</v>
      </c>
      <c r="D145" s="63">
        <v>0</v>
      </c>
      <c r="E145" s="63">
        <v>0</v>
      </c>
      <c r="F145" s="63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3.0000000000000001E-3</v>
      </c>
      <c r="O145" s="63">
        <v>3.0000000000000001E-3</v>
      </c>
      <c r="P145" s="63">
        <v>6.0000000000000001E-3</v>
      </c>
      <c r="Q145" s="63">
        <v>7.0000000000000001E-3</v>
      </c>
      <c r="R145" s="63">
        <v>8.0000000000000002E-3</v>
      </c>
      <c r="S145" s="63">
        <v>1.0999999999999999E-2</v>
      </c>
      <c r="T145" s="63">
        <v>1.2999999999999999E-2</v>
      </c>
      <c r="U145" s="63">
        <v>0.01</v>
      </c>
      <c r="V145" s="63">
        <v>1.2999999999999999E-2</v>
      </c>
      <c r="W145" s="63">
        <v>1.4E-2</v>
      </c>
      <c r="X145" s="63">
        <v>1.2999999999999999E-2</v>
      </c>
      <c r="Y145" s="63">
        <v>1.2999999999999999E-2</v>
      </c>
      <c r="Z145" s="63">
        <v>1.6E-2</v>
      </c>
      <c r="AA145" s="63">
        <v>1.9E-2</v>
      </c>
      <c r="AB145" s="63">
        <v>0.02</v>
      </c>
      <c r="AC145" s="59"/>
    </row>
    <row r="146" spans="1:29" x14ac:dyDescent="0.35">
      <c r="A146" s="28">
        <v>146</v>
      </c>
      <c r="B146" s="59"/>
      <c r="C146" s="62" t="s">
        <v>131</v>
      </c>
      <c r="D146" s="63">
        <v>8.2750000000000004</v>
      </c>
      <c r="E146" s="63">
        <v>7.6870000000000003</v>
      </c>
      <c r="F146" s="63">
        <v>7.3659999999999997</v>
      </c>
      <c r="G146" s="63">
        <v>7.4429999999999996</v>
      </c>
      <c r="H146" s="63">
        <v>7.3369999999999997</v>
      </c>
      <c r="I146" s="63">
        <v>7.7119999999999997</v>
      </c>
      <c r="J146" s="63">
        <v>8.16</v>
      </c>
      <c r="K146" s="63">
        <v>8.3040000000000003</v>
      </c>
      <c r="L146" s="63">
        <v>8.3539999999999992</v>
      </c>
      <c r="M146" s="63">
        <v>8.2620000000000005</v>
      </c>
      <c r="N146" s="63">
        <v>8.4819999999999993</v>
      </c>
      <c r="O146" s="63">
        <v>8.4920000000000009</v>
      </c>
      <c r="P146" s="63">
        <v>8.3870000000000005</v>
      </c>
      <c r="Q146" s="63">
        <v>8.7010000000000005</v>
      </c>
      <c r="R146" s="63">
        <v>8.9979999999999993</v>
      </c>
      <c r="S146" s="63">
        <v>9.0619999999999994</v>
      </c>
      <c r="T146" s="63">
        <v>9.5489999999999995</v>
      </c>
      <c r="U146" s="63">
        <v>9.8460000000000001</v>
      </c>
      <c r="V146" s="63">
        <v>10.112</v>
      </c>
      <c r="W146" s="63">
        <v>9.69</v>
      </c>
      <c r="X146" s="63">
        <v>10.238</v>
      </c>
      <c r="Y146" s="63">
        <v>10.488</v>
      </c>
      <c r="Z146" s="63">
        <v>10.548</v>
      </c>
      <c r="AA146" s="63">
        <v>10.67</v>
      </c>
      <c r="AB146" s="63">
        <v>10.821999999999999</v>
      </c>
      <c r="AC146" s="59"/>
    </row>
    <row r="147" spans="1:29" x14ac:dyDescent="0.35">
      <c r="A147" s="28">
        <v>147</v>
      </c>
      <c r="B147" s="59"/>
      <c r="C147" s="62" t="s">
        <v>168</v>
      </c>
      <c r="D147" s="63">
        <v>15.563000000000001</v>
      </c>
      <c r="E147" s="63">
        <v>15.468999999999999</v>
      </c>
      <c r="F147" s="63">
        <v>14.494</v>
      </c>
      <c r="G147" s="63">
        <v>12.717000000000001</v>
      </c>
      <c r="H147" s="63">
        <v>11.894</v>
      </c>
      <c r="I147" s="63">
        <v>8.8170000000000002</v>
      </c>
      <c r="J147" s="63">
        <v>9.3279999999999994</v>
      </c>
      <c r="K147" s="63">
        <v>8.657</v>
      </c>
      <c r="L147" s="63">
        <v>8.0690000000000008</v>
      </c>
      <c r="M147" s="63">
        <v>7.6180000000000003</v>
      </c>
      <c r="N147" s="63">
        <v>6.8860000000000001</v>
      </c>
      <c r="O147" s="63">
        <v>7.556</v>
      </c>
      <c r="P147" s="63">
        <v>7.1120000000000001</v>
      </c>
      <c r="Q147" s="63">
        <v>7.39</v>
      </c>
      <c r="R147" s="63">
        <v>6.7430000000000003</v>
      </c>
      <c r="S147" s="63">
        <v>6.6340000000000003</v>
      </c>
      <c r="T147" s="63">
        <v>6.7249999999999996</v>
      </c>
      <c r="U147" s="63">
        <v>6.25</v>
      </c>
      <c r="V147" s="63">
        <v>6.0579999999999998</v>
      </c>
      <c r="W147" s="63">
        <v>6.0179999999999998</v>
      </c>
      <c r="X147" s="63">
        <v>6.5469999999999997</v>
      </c>
      <c r="Y147" s="63">
        <v>5.82</v>
      </c>
      <c r="Z147" s="63">
        <v>5.984</v>
      </c>
      <c r="AA147" s="63">
        <v>5.9539999999999997</v>
      </c>
      <c r="AB147" s="63">
        <v>5.4470000000000001</v>
      </c>
      <c r="AC147" s="59"/>
    </row>
    <row r="148" spans="1:29" x14ac:dyDescent="0.35">
      <c r="A148" s="28">
        <v>148</v>
      </c>
      <c r="B148" s="59"/>
      <c r="C148" s="62" t="s">
        <v>127</v>
      </c>
      <c r="D148" s="63">
        <v>0.52100000000000002</v>
      </c>
      <c r="E148" s="63">
        <v>0.62</v>
      </c>
      <c r="F148" s="63">
        <v>0.58499999999999996</v>
      </c>
      <c r="G148" s="63">
        <v>0.57099999999999995</v>
      </c>
      <c r="H148" s="63">
        <v>0.69299999999999995</v>
      </c>
      <c r="I148" s="63">
        <v>0.69599999999999995</v>
      </c>
      <c r="J148" s="63">
        <v>0.55500000000000005</v>
      </c>
      <c r="K148" s="63">
        <v>0.42699999999999999</v>
      </c>
      <c r="L148" s="63">
        <v>7.0999999999999994E-2</v>
      </c>
      <c r="M148" s="63">
        <v>6.2E-2</v>
      </c>
      <c r="N148" s="63">
        <v>7.5999999999999998E-2</v>
      </c>
      <c r="O148" s="63">
        <v>7.2999999999999995E-2</v>
      </c>
      <c r="P148" s="63">
        <v>7.8E-2</v>
      </c>
      <c r="Q148" s="63">
        <v>0.11799999999999999</v>
      </c>
      <c r="R148" s="63">
        <v>0.11</v>
      </c>
      <c r="S148" s="63">
        <v>0.13800000000000001</v>
      </c>
      <c r="T148" s="63">
        <v>0.26700000000000002</v>
      </c>
      <c r="U148" s="63">
        <v>0.224</v>
      </c>
      <c r="V148" s="63">
        <v>0.22600000000000001</v>
      </c>
      <c r="W148" s="63">
        <v>0.34</v>
      </c>
      <c r="X148" s="63">
        <v>0.378</v>
      </c>
      <c r="Y148" s="63">
        <v>0.42</v>
      </c>
      <c r="Z148" s="63">
        <v>0.40100000000000002</v>
      </c>
      <c r="AA148" s="63">
        <v>0.434</v>
      </c>
      <c r="AB148" s="63">
        <v>0.495</v>
      </c>
      <c r="AC148" s="59"/>
    </row>
    <row r="149" spans="1:29" x14ac:dyDescent="0.35">
      <c r="A149" s="28">
        <v>149</v>
      </c>
      <c r="B149" s="59"/>
      <c r="C149" s="68" t="s">
        <v>169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59"/>
    </row>
    <row r="150" spans="1:29" x14ac:dyDescent="0.35">
      <c r="A150" s="28">
        <v>150</v>
      </c>
      <c r="B150" s="59"/>
      <c r="C150" s="62" t="s">
        <v>170</v>
      </c>
      <c r="D150" s="63">
        <v>25.363</v>
      </c>
      <c r="E150" s="63">
        <v>22.792000000000002</v>
      </c>
      <c r="F150" s="63">
        <v>20.984999999999999</v>
      </c>
      <c r="G150" s="63">
        <v>21.687000000000001</v>
      </c>
      <c r="H150" s="63">
        <v>21.202999999999999</v>
      </c>
      <c r="I150" s="63">
        <v>23.026</v>
      </c>
      <c r="J150" s="63">
        <v>24.451000000000001</v>
      </c>
      <c r="K150" s="63">
        <v>23.94</v>
      </c>
      <c r="L150" s="63">
        <v>20.762</v>
      </c>
      <c r="M150" s="63">
        <v>18.076000000000001</v>
      </c>
      <c r="N150" s="63">
        <v>18.503</v>
      </c>
      <c r="O150" s="63">
        <v>16.994</v>
      </c>
      <c r="P150" s="63">
        <v>16.260000000000002</v>
      </c>
      <c r="Q150" s="63">
        <v>16.87</v>
      </c>
      <c r="R150" s="63">
        <v>16.623000000000001</v>
      </c>
      <c r="S150" s="63">
        <v>15.348000000000001</v>
      </c>
      <c r="T150" s="63">
        <v>15.561</v>
      </c>
      <c r="U150" s="63">
        <v>16.373000000000001</v>
      </c>
      <c r="V150" s="63">
        <v>14.888999999999999</v>
      </c>
      <c r="W150" s="63">
        <v>13.352</v>
      </c>
      <c r="X150" s="63">
        <v>14.138</v>
      </c>
      <c r="Y150" s="63">
        <v>14.675000000000001</v>
      </c>
      <c r="Z150" s="63">
        <v>14.456</v>
      </c>
      <c r="AA150" s="63">
        <v>14.959</v>
      </c>
      <c r="AB150" s="63">
        <v>15.052</v>
      </c>
      <c r="AC150" s="59"/>
    </row>
    <row r="151" spans="1:29" x14ac:dyDescent="0.35">
      <c r="A151" s="28">
        <v>151</v>
      </c>
      <c r="B151" s="59"/>
      <c r="C151" s="64" t="s">
        <v>171</v>
      </c>
      <c r="D151" s="63">
        <v>7.14</v>
      </c>
      <c r="E151" s="63">
        <v>5.7279999999999998</v>
      </c>
      <c r="F151" s="63">
        <v>5.4210000000000003</v>
      </c>
      <c r="G151" s="63">
        <v>5.2510000000000003</v>
      </c>
      <c r="H151" s="63">
        <v>5.69</v>
      </c>
      <c r="I151" s="63">
        <v>5.9909999999999997</v>
      </c>
      <c r="J151" s="63">
        <v>5.5919999999999996</v>
      </c>
      <c r="K151" s="63">
        <v>5.9429999999999996</v>
      </c>
      <c r="L151" s="63">
        <v>4.798</v>
      </c>
      <c r="M151" s="63">
        <v>4.1040000000000001</v>
      </c>
      <c r="N151" s="63">
        <v>4.8</v>
      </c>
      <c r="O151" s="63">
        <v>4.1139999999999999</v>
      </c>
      <c r="P151" s="63">
        <v>3.6739999999999999</v>
      </c>
      <c r="Q151" s="63">
        <v>3.92</v>
      </c>
      <c r="R151" s="63">
        <v>4.1779999999999999</v>
      </c>
      <c r="S151" s="63">
        <v>3.1160000000000001</v>
      </c>
      <c r="T151" s="63">
        <v>3.2850000000000001</v>
      </c>
      <c r="U151" s="63">
        <v>3.702</v>
      </c>
      <c r="V151" s="63">
        <v>2.8940000000000001</v>
      </c>
      <c r="W151" s="63">
        <v>1.8959999999999999</v>
      </c>
      <c r="X151" s="63">
        <v>2.1789999999999998</v>
      </c>
      <c r="Y151" s="63">
        <v>2.3719999999999999</v>
      </c>
      <c r="Z151" s="63">
        <v>2.448</v>
      </c>
      <c r="AA151" s="63">
        <v>2.4169999999999998</v>
      </c>
      <c r="AB151" s="63">
        <v>2.61</v>
      </c>
      <c r="AC151" s="59"/>
    </row>
    <row r="152" spans="1:29" x14ac:dyDescent="0.35">
      <c r="A152" s="28">
        <v>152</v>
      </c>
      <c r="B152" s="59"/>
      <c r="C152" s="64" t="s">
        <v>172</v>
      </c>
      <c r="D152" s="63">
        <v>0.56799999999999995</v>
      </c>
      <c r="E152" s="63">
        <v>0.55300000000000005</v>
      </c>
      <c r="F152" s="63">
        <v>0.36299999999999999</v>
      </c>
      <c r="G152" s="63">
        <v>0.40200000000000002</v>
      </c>
      <c r="H152" s="63">
        <v>0.68700000000000006</v>
      </c>
      <c r="I152" s="63">
        <v>0.74099999999999999</v>
      </c>
      <c r="J152" s="63">
        <v>0.74099999999999999</v>
      </c>
      <c r="K152" s="63">
        <v>0.75700000000000001</v>
      </c>
      <c r="L152" s="63">
        <v>0.63</v>
      </c>
      <c r="M152" s="63">
        <v>0.61199999999999999</v>
      </c>
      <c r="N152" s="63">
        <v>0.625</v>
      </c>
      <c r="O152" s="63">
        <v>0.64600000000000002</v>
      </c>
      <c r="P152" s="63">
        <v>0.60299999999999998</v>
      </c>
      <c r="Q152" s="63">
        <v>0.59399999999999997</v>
      </c>
      <c r="R152" s="63">
        <v>0.57299999999999995</v>
      </c>
      <c r="S152" s="63">
        <v>0.54400000000000004</v>
      </c>
      <c r="T152" s="63">
        <v>0.55400000000000005</v>
      </c>
      <c r="U152" s="63">
        <v>0.55400000000000005</v>
      </c>
      <c r="V152" s="63">
        <v>0.502</v>
      </c>
      <c r="W152" s="63">
        <v>0.41399999999999998</v>
      </c>
      <c r="X152" s="63">
        <v>0.36099999999999999</v>
      </c>
      <c r="Y152" s="63">
        <v>0.40300000000000002</v>
      </c>
      <c r="Z152" s="63">
        <v>0.41</v>
      </c>
      <c r="AA152" s="63">
        <v>0.40600000000000003</v>
      </c>
      <c r="AB152" s="63">
        <v>0.42099999999999999</v>
      </c>
      <c r="AC152" s="59"/>
    </row>
    <row r="153" spans="1:29" x14ac:dyDescent="0.35">
      <c r="A153" s="28">
        <v>153</v>
      </c>
      <c r="B153" s="59"/>
      <c r="C153" s="64" t="s">
        <v>173</v>
      </c>
      <c r="D153" s="63">
        <v>4.21</v>
      </c>
      <c r="E153" s="63">
        <v>3.8849999999999998</v>
      </c>
      <c r="F153" s="63">
        <v>3.7389999999999999</v>
      </c>
      <c r="G153" s="63">
        <v>3.8690000000000002</v>
      </c>
      <c r="H153" s="63">
        <v>3.4860000000000002</v>
      </c>
      <c r="I153" s="63">
        <v>4.1890000000000001</v>
      </c>
      <c r="J153" s="63">
        <v>4.2309999999999999</v>
      </c>
      <c r="K153" s="63">
        <v>4.1539999999999999</v>
      </c>
      <c r="L153" s="63">
        <v>3.9990000000000001</v>
      </c>
      <c r="M153" s="63">
        <v>3.766</v>
      </c>
      <c r="N153" s="63">
        <v>3.883</v>
      </c>
      <c r="O153" s="63">
        <v>3.5880000000000001</v>
      </c>
      <c r="P153" s="63">
        <v>3.456</v>
      </c>
      <c r="Q153" s="63">
        <v>3.4990000000000001</v>
      </c>
      <c r="R153" s="63">
        <v>2.9460000000000002</v>
      </c>
      <c r="S153" s="63">
        <v>2.7949999999999999</v>
      </c>
      <c r="T153" s="63">
        <v>2.9060000000000001</v>
      </c>
      <c r="U153" s="63">
        <v>2.9089999999999998</v>
      </c>
      <c r="V153" s="63">
        <v>2.7250000000000001</v>
      </c>
      <c r="W153" s="63">
        <v>2.7770000000000001</v>
      </c>
      <c r="X153" s="63">
        <v>2.7730000000000001</v>
      </c>
      <c r="Y153" s="63">
        <v>2.77</v>
      </c>
      <c r="Z153" s="63">
        <v>2.7349999999999999</v>
      </c>
      <c r="AA153" s="63">
        <v>2.8380000000000001</v>
      </c>
      <c r="AB153" s="63">
        <v>2.714</v>
      </c>
      <c r="AC153" s="59"/>
    </row>
    <row r="154" spans="1:29" x14ac:dyDescent="0.35">
      <c r="A154" s="28">
        <v>154</v>
      </c>
      <c r="B154" s="59"/>
      <c r="C154" s="64" t="s">
        <v>174</v>
      </c>
      <c r="D154" s="63">
        <v>3.4769999999999999</v>
      </c>
      <c r="E154" s="63">
        <v>3.282</v>
      </c>
      <c r="F154" s="63">
        <v>3.1269999999999998</v>
      </c>
      <c r="G154" s="63">
        <v>3.1469999999999998</v>
      </c>
      <c r="H154" s="63">
        <v>3.2770000000000001</v>
      </c>
      <c r="I154" s="63">
        <v>3.371</v>
      </c>
      <c r="J154" s="63">
        <v>3.528</v>
      </c>
      <c r="K154" s="63">
        <v>3.3769999999999998</v>
      </c>
      <c r="L154" s="63">
        <v>3.1139999999999999</v>
      </c>
      <c r="M154" s="63">
        <v>2.7629999999999999</v>
      </c>
      <c r="N154" s="63">
        <v>2.6</v>
      </c>
      <c r="O154" s="63">
        <v>2.3780000000000001</v>
      </c>
      <c r="P154" s="63">
        <v>2.2469999999999999</v>
      </c>
      <c r="Q154" s="63">
        <v>2.3570000000000002</v>
      </c>
      <c r="R154" s="63">
        <v>2.4990000000000001</v>
      </c>
      <c r="S154" s="63">
        <v>2.52</v>
      </c>
      <c r="T154" s="63">
        <v>2.5630000000000002</v>
      </c>
      <c r="U154" s="63">
        <v>2.9239999999999999</v>
      </c>
      <c r="V154" s="63">
        <v>2.645</v>
      </c>
      <c r="W154" s="63">
        <v>2.5539999999999998</v>
      </c>
      <c r="X154" s="63">
        <v>2.7189999999999999</v>
      </c>
      <c r="Y154" s="63">
        <v>2.9950000000000001</v>
      </c>
      <c r="Z154" s="63">
        <v>2.6989999999999998</v>
      </c>
      <c r="AA154" s="63">
        <v>2.5489999999999999</v>
      </c>
      <c r="AB154" s="63">
        <v>2.6280000000000001</v>
      </c>
      <c r="AC154" s="59"/>
    </row>
    <row r="155" spans="1:29" x14ac:dyDescent="0.35">
      <c r="A155" s="28">
        <v>155</v>
      </c>
      <c r="B155" s="59"/>
      <c r="C155" s="64" t="s">
        <v>175</v>
      </c>
      <c r="D155" s="63">
        <v>1.468</v>
      </c>
      <c r="E155" s="63">
        <v>1.2789999999999999</v>
      </c>
      <c r="F155" s="63">
        <v>1.173</v>
      </c>
      <c r="G155" s="63">
        <v>1.052</v>
      </c>
      <c r="H155" s="63">
        <v>0.746</v>
      </c>
      <c r="I155" s="63">
        <v>0.83099999999999996</v>
      </c>
      <c r="J155" s="63">
        <v>0.70899999999999996</v>
      </c>
      <c r="K155" s="63">
        <v>0.64100000000000001</v>
      </c>
      <c r="L155" s="63">
        <v>0.51400000000000001</v>
      </c>
      <c r="M155" s="63">
        <v>0.439</v>
      </c>
      <c r="N155" s="63">
        <v>0.46700000000000003</v>
      </c>
      <c r="O155" s="63">
        <v>0.30599999999999999</v>
      </c>
      <c r="P155" s="63">
        <v>0.28799999999999998</v>
      </c>
      <c r="Q155" s="63">
        <v>0.29699999999999999</v>
      </c>
      <c r="R155" s="63">
        <v>0.29699999999999999</v>
      </c>
      <c r="S155" s="63">
        <v>0.27</v>
      </c>
      <c r="T155" s="63">
        <v>0.27400000000000002</v>
      </c>
      <c r="U155" s="63">
        <v>0.28899999999999998</v>
      </c>
      <c r="V155" s="63">
        <v>0.28199999999999997</v>
      </c>
      <c r="W155" s="63">
        <v>0.249</v>
      </c>
      <c r="X155" s="63">
        <v>0.35599999999999998</v>
      </c>
      <c r="Y155" s="63">
        <v>0.373</v>
      </c>
      <c r="Z155" s="63">
        <v>0.36199999999999999</v>
      </c>
      <c r="AA155" s="63">
        <v>0.38100000000000001</v>
      </c>
      <c r="AB155" s="63">
        <v>0.36099999999999999</v>
      </c>
      <c r="AC155" s="59"/>
    </row>
    <row r="156" spans="1:29" x14ac:dyDescent="0.35">
      <c r="A156" s="28">
        <v>156</v>
      </c>
      <c r="B156" s="59"/>
      <c r="C156" s="64" t="s">
        <v>176</v>
      </c>
      <c r="D156" s="63">
        <v>2.3740000000000001</v>
      </c>
      <c r="E156" s="63">
        <v>2.419</v>
      </c>
      <c r="F156" s="63">
        <v>2.19</v>
      </c>
      <c r="G156" s="63">
        <v>2.5619999999999998</v>
      </c>
      <c r="H156" s="63">
        <v>2.3959999999999999</v>
      </c>
      <c r="I156" s="63">
        <v>2.5539999999999998</v>
      </c>
      <c r="J156" s="63">
        <v>3.3330000000000002</v>
      </c>
      <c r="K156" s="63">
        <v>3.0059999999999998</v>
      </c>
      <c r="L156" s="63">
        <v>2.5830000000000002</v>
      </c>
      <c r="M156" s="63">
        <v>2.016</v>
      </c>
      <c r="N156" s="63">
        <v>1.9830000000000001</v>
      </c>
      <c r="O156" s="63">
        <v>1.915</v>
      </c>
      <c r="P156" s="63">
        <v>2.012</v>
      </c>
      <c r="Q156" s="63">
        <v>2.0409999999999999</v>
      </c>
      <c r="R156" s="63">
        <v>1.9870000000000001</v>
      </c>
      <c r="S156" s="63">
        <v>1.9890000000000001</v>
      </c>
      <c r="T156" s="63">
        <v>1.8660000000000001</v>
      </c>
      <c r="U156" s="63">
        <v>1.9530000000000001</v>
      </c>
      <c r="V156" s="63">
        <v>1.8340000000000001</v>
      </c>
      <c r="W156" s="63">
        <v>1.752</v>
      </c>
      <c r="X156" s="63">
        <v>1.776</v>
      </c>
      <c r="Y156" s="63">
        <v>1.768</v>
      </c>
      <c r="Z156" s="63">
        <v>1.85</v>
      </c>
      <c r="AA156" s="63">
        <v>1.84</v>
      </c>
      <c r="AB156" s="63">
        <v>1.845</v>
      </c>
      <c r="AC156" s="59"/>
    </row>
    <row r="157" spans="1:29" x14ac:dyDescent="0.35">
      <c r="A157" s="28">
        <v>157</v>
      </c>
      <c r="B157" s="59"/>
      <c r="C157" s="64" t="s">
        <v>177</v>
      </c>
      <c r="D157" s="63">
        <v>0.98</v>
      </c>
      <c r="E157" s="63">
        <v>0.86699999999999999</v>
      </c>
      <c r="F157" s="63">
        <v>0.77500000000000002</v>
      </c>
      <c r="G157" s="63">
        <v>0.90800000000000003</v>
      </c>
      <c r="H157" s="63">
        <v>0.73899999999999999</v>
      </c>
      <c r="I157" s="63">
        <v>0.86099999999999999</v>
      </c>
      <c r="J157" s="63">
        <v>1.0049999999999999</v>
      </c>
      <c r="K157" s="63">
        <v>0.85199999999999998</v>
      </c>
      <c r="L157" s="63">
        <v>0.66400000000000003</v>
      </c>
      <c r="M157" s="63">
        <v>0.502</v>
      </c>
      <c r="N157" s="63">
        <v>0.40500000000000003</v>
      </c>
      <c r="O157" s="63">
        <v>0.39900000000000002</v>
      </c>
      <c r="P157" s="63">
        <v>0.37</v>
      </c>
      <c r="Q157" s="63">
        <v>0.33900000000000002</v>
      </c>
      <c r="R157" s="63">
        <v>0.307</v>
      </c>
      <c r="S157" s="63">
        <v>0.27300000000000002</v>
      </c>
      <c r="T157" s="63">
        <v>0.23</v>
      </c>
      <c r="U157" s="63">
        <v>0.20799999999999999</v>
      </c>
      <c r="V157" s="63">
        <v>0.17199999999999999</v>
      </c>
      <c r="W157" s="63">
        <v>0.13200000000000001</v>
      </c>
      <c r="X157" s="63">
        <v>0.129</v>
      </c>
      <c r="Y157" s="63">
        <v>0.107</v>
      </c>
      <c r="Z157" s="63">
        <v>0.105</v>
      </c>
      <c r="AA157" s="63">
        <v>0.11600000000000001</v>
      </c>
      <c r="AB157" s="63">
        <v>0.122</v>
      </c>
      <c r="AC157" s="59"/>
    </row>
    <row r="158" spans="1:29" x14ac:dyDescent="0.35">
      <c r="A158" s="28">
        <v>158</v>
      </c>
      <c r="B158" s="59"/>
      <c r="C158" s="64" t="s">
        <v>178</v>
      </c>
      <c r="D158" s="63">
        <v>0.96799999999999997</v>
      </c>
      <c r="E158" s="63">
        <v>0.997</v>
      </c>
      <c r="F158" s="63">
        <v>0.92900000000000005</v>
      </c>
      <c r="G158" s="63">
        <v>1.0029999999999999</v>
      </c>
      <c r="H158" s="63">
        <v>0.95799999999999996</v>
      </c>
      <c r="I158" s="63">
        <v>1.2450000000000001</v>
      </c>
      <c r="J158" s="63">
        <v>1.282</v>
      </c>
      <c r="K158" s="63">
        <v>1.3320000000000001</v>
      </c>
      <c r="L158" s="63">
        <v>1.1990000000000001</v>
      </c>
      <c r="M158" s="63">
        <v>1.149</v>
      </c>
      <c r="N158" s="63">
        <v>1.121</v>
      </c>
      <c r="O158" s="63">
        <v>1.1100000000000001</v>
      </c>
      <c r="P158" s="63">
        <v>1.1220000000000001</v>
      </c>
      <c r="Q158" s="63">
        <v>1.1970000000000001</v>
      </c>
      <c r="R158" s="63">
        <v>1.216</v>
      </c>
      <c r="S158" s="63">
        <v>1.1990000000000001</v>
      </c>
      <c r="T158" s="63">
        <v>1.2070000000000001</v>
      </c>
      <c r="U158" s="63">
        <v>1.194</v>
      </c>
      <c r="V158" s="63">
        <v>1.173</v>
      </c>
      <c r="W158" s="63">
        <v>1.202</v>
      </c>
      <c r="X158" s="63">
        <v>1.274</v>
      </c>
      <c r="Y158" s="63">
        <v>1.242</v>
      </c>
      <c r="Z158" s="63">
        <v>1.2829999999999999</v>
      </c>
      <c r="AA158" s="63">
        <v>1.571</v>
      </c>
      <c r="AB158" s="63">
        <v>1.552</v>
      </c>
      <c r="AC158" s="59"/>
    </row>
    <row r="159" spans="1:29" x14ac:dyDescent="0.35">
      <c r="A159" s="28">
        <v>159</v>
      </c>
      <c r="B159" s="59"/>
      <c r="C159" s="64" t="s">
        <v>179</v>
      </c>
      <c r="D159" s="63">
        <v>0.61599999999999999</v>
      </c>
      <c r="E159" s="63">
        <v>0.69399999999999995</v>
      </c>
      <c r="F159" s="63">
        <v>0.58899999999999997</v>
      </c>
      <c r="G159" s="63">
        <v>0.67900000000000005</v>
      </c>
      <c r="H159" s="63">
        <v>0.67300000000000004</v>
      </c>
      <c r="I159" s="63">
        <v>0.62</v>
      </c>
      <c r="J159" s="63">
        <v>0.67500000000000004</v>
      </c>
      <c r="K159" s="63">
        <v>0.60399999999999998</v>
      </c>
      <c r="L159" s="63">
        <v>0.54700000000000004</v>
      </c>
      <c r="M159" s="63">
        <v>0.46300000000000002</v>
      </c>
      <c r="N159" s="63">
        <v>0.41699999999999998</v>
      </c>
      <c r="O159" s="63">
        <v>0.38500000000000001</v>
      </c>
      <c r="P159" s="63">
        <v>0.33400000000000002</v>
      </c>
      <c r="Q159" s="63">
        <v>0.38300000000000001</v>
      </c>
      <c r="R159" s="63">
        <v>0.39700000000000002</v>
      </c>
      <c r="S159" s="63">
        <v>0.42499999999999999</v>
      </c>
      <c r="T159" s="63">
        <v>0.434</v>
      </c>
      <c r="U159" s="63">
        <v>0.443</v>
      </c>
      <c r="V159" s="63">
        <v>0.45</v>
      </c>
      <c r="W159" s="63">
        <v>0.34</v>
      </c>
      <c r="X159" s="63">
        <v>0.35799999999999998</v>
      </c>
      <c r="Y159" s="63">
        <v>0.35499999999999998</v>
      </c>
      <c r="Z159" s="63">
        <v>0.35199999999999998</v>
      </c>
      <c r="AA159" s="63">
        <v>0.40699999999999997</v>
      </c>
      <c r="AB159" s="63">
        <v>0.38900000000000001</v>
      </c>
      <c r="AC159" s="59"/>
    </row>
    <row r="160" spans="1:29" x14ac:dyDescent="0.35">
      <c r="A160" s="28">
        <v>160</v>
      </c>
      <c r="B160" s="59"/>
      <c r="C160" s="64" t="s">
        <v>180</v>
      </c>
      <c r="D160" s="63">
        <v>2.073</v>
      </c>
      <c r="E160" s="63">
        <v>1.7909999999999999</v>
      </c>
      <c r="F160" s="63">
        <v>1.583</v>
      </c>
      <c r="G160" s="63">
        <v>1.6319999999999999</v>
      </c>
      <c r="H160" s="63">
        <v>1.506</v>
      </c>
      <c r="I160" s="63">
        <v>1.4670000000000001</v>
      </c>
      <c r="J160" s="63">
        <v>1.544</v>
      </c>
      <c r="K160" s="63">
        <v>1.444</v>
      </c>
      <c r="L160" s="63">
        <v>1.218</v>
      </c>
      <c r="M160" s="63">
        <v>0.96499999999999997</v>
      </c>
      <c r="N160" s="63">
        <v>0.88900000000000001</v>
      </c>
      <c r="O160" s="63">
        <v>0.83499999999999996</v>
      </c>
      <c r="P160" s="63">
        <v>0.78600000000000003</v>
      </c>
      <c r="Q160" s="63">
        <v>0.81799999999999995</v>
      </c>
      <c r="R160" s="63">
        <v>0.77800000000000002</v>
      </c>
      <c r="S160" s="63">
        <v>0.77</v>
      </c>
      <c r="T160" s="63">
        <v>0.76800000000000002</v>
      </c>
      <c r="U160" s="63">
        <v>0.76900000000000002</v>
      </c>
      <c r="V160" s="63">
        <v>0.73399999999999999</v>
      </c>
      <c r="W160" s="63">
        <v>0.63200000000000001</v>
      </c>
      <c r="X160" s="63">
        <v>0.70099999999999996</v>
      </c>
      <c r="Y160" s="63">
        <v>0.70399999999999996</v>
      </c>
      <c r="Z160" s="63">
        <v>0.68200000000000005</v>
      </c>
      <c r="AA160" s="63">
        <v>0.73</v>
      </c>
      <c r="AB160" s="63">
        <v>0.71599999999999997</v>
      </c>
      <c r="AC160" s="59"/>
    </row>
    <row r="161" spans="1:29" x14ac:dyDescent="0.35">
      <c r="A161" s="28">
        <v>161</v>
      </c>
      <c r="B161" s="59"/>
      <c r="C161" s="64" t="s">
        <v>181</v>
      </c>
      <c r="D161" s="63">
        <v>0.63700000000000001</v>
      </c>
      <c r="E161" s="63">
        <v>0.60699999999999998</v>
      </c>
      <c r="F161" s="63">
        <v>0.60599999999999998</v>
      </c>
      <c r="G161" s="63">
        <v>0.61499999999999999</v>
      </c>
      <c r="H161" s="63">
        <v>0.44900000000000001</v>
      </c>
      <c r="I161" s="63">
        <v>0.49</v>
      </c>
      <c r="J161" s="63">
        <v>0.56299999999999994</v>
      </c>
      <c r="K161" s="63">
        <v>0.60099999999999998</v>
      </c>
      <c r="L161" s="63">
        <v>0.59299999999999997</v>
      </c>
      <c r="M161" s="63">
        <v>0.55300000000000005</v>
      </c>
      <c r="N161" s="63">
        <v>0.60099999999999998</v>
      </c>
      <c r="O161" s="63">
        <v>0.6</v>
      </c>
      <c r="P161" s="63">
        <v>0.65100000000000002</v>
      </c>
      <c r="Q161" s="63">
        <v>0.65700000000000003</v>
      </c>
      <c r="R161" s="63">
        <v>0.69199999999999995</v>
      </c>
      <c r="S161" s="63">
        <v>0.69599999999999995</v>
      </c>
      <c r="T161" s="63">
        <v>0.67800000000000005</v>
      </c>
      <c r="U161" s="63">
        <v>0.626</v>
      </c>
      <c r="V161" s="63">
        <v>0.70699999999999996</v>
      </c>
      <c r="W161" s="63">
        <v>0.68700000000000006</v>
      </c>
      <c r="X161" s="63">
        <v>0.76200000000000001</v>
      </c>
      <c r="Y161" s="63">
        <v>0.76900000000000002</v>
      </c>
      <c r="Z161" s="63">
        <v>0.77300000000000002</v>
      </c>
      <c r="AA161" s="63">
        <v>0.85699999999999998</v>
      </c>
      <c r="AB161" s="63">
        <v>0.81399999999999995</v>
      </c>
      <c r="AC161" s="59"/>
    </row>
    <row r="162" spans="1:29" x14ac:dyDescent="0.35">
      <c r="A162" s="28">
        <v>162</v>
      </c>
      <c r="B162" s="59"/>
      <c r="C162" s="64" t="s">
        <v>182</v>
      </c>
      <c r="D162" s="63">
        <v>0.79100000000000004</v>
      </c>
      <c r="E162" s="63">
        <v>0.64300000000000002</v>
      </c>
      <c r="F162" s="63">
        <v>0.46400000000000002</v>
      </c>
      <c r="G162" s="63">
        <v>0.53700000000000003</v>
      </c>
      <c r="H162" s="63">
        <v>0.43099999999999999</v>
      </c>
      <c r="I162" s="63">
        <v>0.37</v>
      </c>
      <c r="J162" s="63">
        <v>0.54500000000000004</v>
      </c>
      <c r="K162" s="63">
        <v>0.46300000000000002</v>
      </c>
      <c r="L162" s="63">
        <v>0.25600000000000001</v>
      </c>
      <c r="M162" s="63">
        <v>0.21</v>
      </c>
      <c r="N162" s="63">
        <v>0.19400000000000001</v>
      </c>
      <c r="O162" s="63">
        <v>0.21299999999999999</v>
      </c>
      <c r="P162" s="63">
        <v>0.219</v>
      </c>
      <c r="Q162" s="63">
        <v>0.20699999999999999</v>
      </c>
      <c r="R162" s="63">
        <v>0.18099999999999999</v>
      </c>
      <c r="S162" s="63">
        <v>0.20300000000000001</v>
      </c>
      <c r="T162" s="63">
        <v>0.21099999999999999</v>
      </c>
      <c r="U162" s="63">
        <v>0.222</v>
      </c>
      <c r="V162" s="63">
        <v>0.217</v>
      </c>
      <c r="W162" s="63">
        <v>0.26400000000000001</v>
      </c>
      <c r="X162" s="63">
        <v>0.24199999999999999</v>
      </c>
      <c r="Y162" s="63">
        <v>0.23100000000000001</v>
      </c>
      <c r="Z162" s="63">
        <v>0.218</v>
      </c>
      <c r="AA162" s="63">
        <v>0.183</v>
      </c>
      <c r="AB162" s="63">
        <v>0.16400000000000001</v>
      </c>
      <c r="AC162" s="59"/>
    </row>
    <row r="163" spans="1:29" x14ac:dyDescent="0.35">
      <c r="A163" s="28">
        <v>163</v>
      </c>
      <c r="B163" s="59"/>
      <c r="C163" s="64" t="s">
        <v>183</v>
      </c>
      <c r="D163" s="63">
        <v>6.3E-2</v>
      </c>
      <c r="E163" s="63">
        <v>4.9000000000000002E-2</v>
      </c>
      <c r="F163" s="63">
        <v>2.5000000000000001E-2</v>
      </c>
      <c r="G163" s="63">
        <v>3.1E-2</v>
      </c>
      <c r="H163" s="63">
        <v>0.16500000000000001</v>
      </c>
      <c r="I163" s="63">
        <v>0.29599999999999999</v>
      </c>
      <c r="J163" s="63">
        <v>0.70299999999999996</v>
      </c>
      <c r="K163" s="63">
        <v>0.76700000000000002</v>
      </c>
      <c r="L163" s="63">
        <v>0.64500000000000002</v>
      </c>
      <c r="M163" s="63">
        <v>0.53400000000000003</v>
      </c>
      <c r="N163" s="63">
        <v>0.51800000000000002</v>
      </c>
      <c r="O163" s="63">
        <v>0.502</v>
      </c>
      <c r="P163" s="63">
        <v>0.499</v>
      </c>
      <c r="Q163" s="63">
        <v>0.56100000000000005</v>
      </c>
      <c r="R163" s="63">
        <v>0.56999999999999995</v>
      </c>
      <c r="S163" s="63">
        <v>0.54800000000000004</v>
      </c>
      <c r="T163" s="63">
        <v>0.58399999999999996</v>
      </c>
      <c r="U163" s="63">
        <v>0.57899999999999996</v>
      </c>
      <c r="V163" s="63">
        <v>0.55200000000000005</v>
      </c>
      <c r="W163" s="63">
        <v>0.45300000000000001</v>
      </c>
      <c r="X163" s="63">
        <v>0.50700000000000001</v>
      </c>
      <c r="Y163" s="63">
        <v>0.58499999999999996</v>
      </c>
      <c r="Z163" s="63">
        <v>0.54</v>
      </c>
      <c r="AA163" s="63">
        <v>0.66500000000000004</v>
      </c>
      <c r="AB163" s="63">
        <v>0.71599999999999997</v>
      </c>
      <c r="AC163" s="59"/>
    </row>
    <row r="164" spans="1:29" x14ac:dyDescent="0.35">
      <c r="A164" s="28">
        <v>164</v>
      </c>
      <c r="B164" s="59"/>
      <c r="C164" s="62" t="s">
        <v>184</v>
      </c>
      <c r="D164" s="63">
        <v>7.444</v>
      </c>
      <c r="E164" s="63">
        <v>7.7460000000000004</v>
      </c>
      <c r="F164" s="63">
        <v>7.8739999999999997</v>
      </c>
      <c r="G164" s="63">
        <v>7.718</v>
      </c>
      <c r="H164" s="63">
        <v>8.0020000000000007</v>
      </c>
      <c r="I164" s="63">
        <v>8.2970000000000006</v>
      </c>
      <c r="J164" s="63">
        <v>9.35</v>
      </c>
      <c r="K164" s="63">
        <v>9.8230000000000004</v>
      </c>
      <c r="L164" s="63">
        <v>10.308999999999999</v>
      </c>
      <c r="M164" s="63">
        <v>11.141</v>
      </c>
      <c r="N164" s="63">
        <v>9.9190000000000005</v>
      </c>
      <c r="O164" s="63">
        <v>9.859</v>
      </c>
      <c r="P164" s="63">
        <v>9.5649999999999995</v>
      </c>
      <c r="Q164" s="63">
        <v>10.441000000000001</v>
      </c>
      <c r="R164" s="63">
        <v>11.670999999999999</v>
      </c>
      <c r="S164" s="63">
        <v>12.539</v>
      </c>
      <c r="T164" s="63">
        <v>13.914</v>
      </c>
      <c r="U164" s="63">
        <v>15.27</v>
      </c>
      <c r="V164" s="63">
        <v>16.32</v>
      </c>
      <c r="W164" s="63">
        <v>16.645</v>
      </c>
      <c r="X164" s="63">
        <v>17.693000000000001</v>
      </c>
      <c r="Y164" s="63">
        <v>17.907</v>
      </c>
      <c r="Z164" s="63">
        <v>17.219000000000001</v>
      </c>
      <c r="AA164" s="63">
        <v>16.27</v>
      </c>
      <c r="AB164" s="63">
        <v>16.37</v>
      </c>
      <c r="AC164" s="59"/>
    </row>
    <row r="165" spans="1:29" x14ac:dyDescent="0.35">
      <c r="A165" s="28">
        <v>165</v>
      </c>
      <c r="B165" s="59"/>
      <c r="C165" s="64" t="s">
        <v>185</v>
      </c>
      <c r="D165" s="63">
        <v>1.052</v>
      </c>
      <c r="E165" s="63">
        <v>0.86299999999999999</v>
      </c>
      <c r="F165" s="63">
        <v>0.72199999999999998</v>
      </c>
      <c r="G165" s="63">
        <v>0.72399999999999998</v>
      </c>
      <c r="H165" s="63">
        <v>0.67400000000000004</v>
      </c>
      <c r="I165" s="63">
        <v>0.67300000000000004</v>
      </c>
      <c r="J165" s="63">
        <v>0.64100000000000001</v>
      </c>
      <c r="K165" s="63">
        <v>0.60199999999999998</v>
      </c>
      <c r="L165" s="63">
        <v>0.58599999999999997</v>
      </c>
      <c r="M165" s="63">
        <v>0.56200000000000006</v>
      </c>
      <c r="N165" s="63">
        <v>0.54</v>
      </c>
      <c r="O165" s="63">
        <v>0.53200000000000003</v>
      </c>
      <c r="P165" s="63">
        <v>0.52600000000000002</v>
      </c>
      <c r="Q165" s="63">
        <v>0.54100000000000004</v>
      </c>
      <c r="R165" s="63">
        <v>0.498</v>
      </c>
      <c r="S165" s="63">
        <v>0.46700000000000003</v>
      </c>
      <c r="T165" s="63">
        <v>0.41499999999999998</v>
      </c>
      <c r="U165" s="63">
        <v>0.42599999999999999</v>
      </c>
      <c r="V165" s="63">
        <v>0.4</v>
      </c>
      <c r="W165" s="63">
        <v>0.37</v>
      </c>
      <c r="X165" s="63">
        <v>0.37</v>
      </c>
      <c r="Y165" s="63">
        <v>0.374</v>
      </c>
      <c r="Z165" s="63">
        <v>0.35799999999999998</v>
      </c>
      <c r="AA165" s="63">
        <v>0.34799999999999998</v>
      </c>
      <c r="AB165" s="63">
        <v>0.32400000000000001</v>
      </c>
      <c r="AC165" s="59"/>
    </row>
    <row r="166" spans="1:29" x14ac:dyDescent="0.35">
      <c r="A166" s="28">
        <v>166</v>
      </c>
      <c r="B166" s="59"/>
      <c r="C166" s="64" t="s">
        <v>186</v>
      </c>
      <c r="D166" s="63">
        <v>6.069</v>
      </c>
      <c r="E166" s="63">
        <v>6.5839999999999996</v>
      </c>
      <c r="F166" s="63">
        <v>6.8470000000000004</v>
      </c>
      <c r="G166" s="63">
        <v>6.7149999999999999</v>
      </c>
      <c r="H166" s="63">
        <v>7.0510000000000002</v>
      </c>
      <c r="I166" s="63">
        <v>7.3209999999999997</v>
      </c>
      <c r="J166" s="63">
        <v>8.36</v>
      </c>
      <c r="K166" s="63">
        <v>8.9030000000000005</v>
      </c>
      <c r="L166" s="63">
        <v>9.4030000000000005</v>
      </c>
      <c r="M166" s="63">
        <v>10.29</v>
      </c>
      <c r="N166" s="63">
        <v>9.0069999999999997</v>
      </c>
      <c r="O166" s="63">
        <v>8.9380000000000006</v>
      </c>
      <c r="P166" s="63">
        <v>8.6509999999999998</v>
      </c>
      <c r="Q166" s="63">
        <v>9.4420000000000002</v>
      </c>
      <c r="R166" s="63">
        <v>10.67</v>
      </c>
      <c r="S166" s="63">
        <v>11.471</v>
      </c>
      <c r="T166" s="63">
        <v>12.717000000000001</v>
      </c>
      <c r="U166" s="63">
        <v>14.071999999999999</v>
      </c>
      <c r="V166" s="63">
        <v>15.026</v>
      </c>
      <c r="W166" s="63">
        <v>15.489000000000001</v>
      </c>
      <c r="X166" s="63">
        <v>16.558</v>
      </c>
      <c r="Y166" s="63">
        <v>16.774999999999999</v>
      </c>
      <c r="Z166" s="63">
        <v>16.015000000000001</v>
      </c>
      <c r="AA166" s="63">
        <v>14.983000000000001</v>
      </c>
      <c r="AB166" s="63">
        <v>15.044</v>
      </c>
      <c r="AC166" s="59"/>
    </row>
    <row r="167" spans="1:29" x14ac:dyDescent="0.35">
      <c r="A167" s="28">
        <v>167</v>
      </c>
      <c r="B167" s="59"/>
      <c r="C167" s="64" t="s">
        <v>187</v>
      </c>
      <c r="D167" s="63">
        <v>0.22900000000000001</v>
      </c>
      <c r="E167" s="63">
        <v>0.23300000000000001</v>
      </c>
      <c r="F167" s="63">
        <v>0.25</v>
      </c>
      <c r="G167" s="63">
        <v>0.25</v>
      </c>
      <c r="H167" s="63">
        <v>0.26100000000000001</v>
      </c>
      <c r="I167" s="63">
        <v>0.27600000000000002</v>
      </c>
      <c r="J167" s="63">
        <v>0.32</v>
      </c>
      <c r="K167" s="63">
        <v>0.28899999999999998</v>
      </c>
      <c r="L167" s="63">
        <v>0.29299999999999998</v>
      </c>
      <c r="M167" s="63">
        <v>0.26100000000000001</v>
      </c>
      <c r="N167" s="63">
        <v>0.27700000000000002</v>
      </c>
      <c r="O167" s="63">
        <v>0.27300000000000002</v>
      </c>
      <c r="P167" s="63">
        <v>0.26900000000000002</v>
      </c>
      <c r="Q167" s="63">
        <v>0.29099999999999998</v>
      </c>
      <c r="R167" s="63">
        <v>0.28399999999999997</v>
      </c>
      <c r="S167" s="63">
        <v>0.32200000000000001</v>
      </c>
      <c r="T167" s="63">
        <v>0.42899999999999999</v>
      </c>
      <c r="U167" s="63">
        <v>0.44800000000000001</v>
      </c>
      <c r="V167" s="63">
        <v>0.53600000000000003</v>
      </c>
      <c r="W167" s="63">
        <v>0.48699999999999999</v>
      </c>
      <c r="X167" s="63">
        <v>0.51200000000000001</v>
      </c>
      <c r="Y167" s="63">
        <v>0.503</v>
      </c>
      <c r="Z167" s="63">
        <v>0.55700000000000005</v>
      </c>
      <c r="AA167" s="63">
        <v>0.54300000000000004</v>
      </c>
      <c r="AB167" s="63">
        <v>0.61099999999999999</v>
      </c>
      <c r="AC167" s="59"/>
    </row>
    <row r="168" spans="1:29" x14ac:dyDescent="0.35">
      <c r="A168" s="28">
        <v>168</v>
      </c>
      <c r="B168" s="59"/>
      <c r="C168" s="64" t="s">
        <v>188</v>
      </c>
      <c r="D168" s="63">
        <v>8.2000000000000003E-2</v>
      </c>
      <c r="E168" s="63">
        <v>5.8999999999999997E-2</v>
      </c>
      <c r="F168" s="63">
        <v>4.9000000000000002E-2</v>
      </c>
      <c r="G168" s="63">
        <v>2.1000000000000001E-2</v>
      </c>
      <c r="H168" s="63">
        <v>8.0000000000000002E-3</v>
      </c>
      <c r="I168" s="63">
        <v>1.7999999999999999E-2</v>
      </c>
      <c r="J168" s="63">
        <v>1.7000000000000001E-2</v>
      </c>
      <c r="K168" s="63">
        <v>1.4999999999999999E-2</v>
      </c>
      <c r="L168" s="63">
        <v>8.9999999999999993E-3</v>
      </c>
      <c r="M168" s="63">
        <v>7.0000000000000001E-3</v>
      </c>
      <c r="N168" s="63">
        <v>6.0000000000000001E-3</v>
      </c>
      <c r="O168" s="63">
        <v>6.0000000000000001E-3</v>
      </c>
      <c r="P168" s="63">
        <v>5.0000000000000001E-3</v>
      </c>
      <c r="Q168" s="63">
        <v>7.0000000000000001E-3</v>
      </c>
      <c r="R168" s="63">
        <v>6.0000000000000001E-3</v>
      </c>
      <c r="S168" s="63">
        <v>5.0000000000000001E-3</v>
      </c>
      <c r="T168" s="63">
        <v>6.0000000000000001E-3</v>
      </c>
      <c r="U168" s="63">
        <v>5.0000000000000001E-3</v>
      </c>
      <c r="V168" s="63">
        <v>5.0000000000000001E-3</v>
      </c>
      <c r="W168" s="63">
        <v>3.0000000000000001E-3</v>
      </c>
      <c r="X168" s="63">
        <v>0</v>
      </c>
      <c r="Y168" s="63">
        <v>3.0000000000000001E-3</v>
      </c>
      <c r="Z168" s="63">
        <v>3.0000000000000001E-3</v>
      </c>
      <c r="AA168" s="63">
        <v>3.0000000000000001E-3</v>
      </c>
      <c r="AB168" s="63">
        <v>3.0000000000000001E-3</v>
      </c>
      <c r="AC168" s="59"/>
    </row>
    <row r="169" spans="1:29" x14ac:dyDescent="0.35">
      <c r="A169" s="28">
        <v>169</v>
      </c>
      <c r="B169" s="59"/>
      <c r="C169" s="64" t="s">
        <v>189</v>
      </c>
      <c r="D169" s="63">
        <v>1.2E-2</v>
      </c>
      <c r="E169" s="63">
        <v>6.0000000000000001E-3</v>
      </c>
      <c r="F169" s="63">
        <v>7.0000000000000001E-3</v>
      </c>
      <c r="G169" s="63">
        <v>7.0000000000000001E-3</v>
      </c>
      <c r="H169" s="63">
        <v>0.01</v>
      </c>
      <c r="I169" s="63">
        <v>8.9999999999999993E-3</v>
      </c>
      <c r="J169" s="63">
        <v>1.2E-2</v>
      </c>
      <c r="K169" s="63">
        <v>1.2E-2</v>
      </c>
      <c r="L169" s="63">
        <v>1.7000000000000001E-2</v>
      </c>
      <c r="M169" s="63">
        <v>0.02</v>
      </c>
      <c r="N169" s="63">
        <v>8.8999999999999996E-2</v>
      </c>
      <c r="O169" s="63">
        <v>0.11</v>
      </c>
      <c r="P169" s="63">
        <v>0.114</v>
      </c>
      <c r="Q169" s="63">
        <v>0.16</v>
      </c>
      <c r="R169" s="63">
        <v>0.21199999999999999</v>
      </c>
      <c r="S169" s="63">
        <v>0.27400000000000002</v>
      </c>
      <c r="T169" s="63">
        <v>0.34599999999999997</v>
      </c>
      <c r="U169" s="63">
        <v>0.31900000000000001</v>
      </c>
      <c r="V169" s="63">
        <v>0.35299999999999998</v>
      </c>
      <c r="W169" s="63">
        <v>0.29599999999999999</v>
      </c>
      <c r="X169" s="63">
        <v>0.253</v>
      </c>
      <c r="Y169" s="63">
        <v>0.252</v>
      </c>
      <c r="Z169" s="63">
        <v>0.28599999999999998</v>
      </c>
      <c r="AA169" s="63">
        <v>0.39400000000000002</v>
      </c>
      <c r="AB169" s="63">
        <v>0.38700000000000001</v>
      </c>
      <c r="AC169" s="59"/>
    </row>
    <row r="170" spans="1:29" x14ac:dyDescent="0.35">
      <c r="A170" s="28">
        <v>170</v>
      </c>
      <c r="B170" s="59"/>
      <c r="C170" s="64" t="s">
        <v>190</v>
      </c>
      <c r="D170" s="63">
        <v>0</v>
      </c>
      <c r="E170" s="63">
        <v>0</v>
      </c>
      <c r="F170" s="63">
        <v>0</v>
      </c>
      <c r="G170" s="63">
        <v>0</v>
      </c>
      <c r="H170" s="63">
        <v>0</v>
      </c>
      <c r="I170" s="63">
        <v>0</v>
      </c>
      <c r="J170" s="63">
        <v>0</v>
      </c>
      <c r="K170" s="63">
        <v>0</v>
      </c>
      <c r="L170" s="63">
        <v>0</v>
      </c>
      <c r="M170" s="63">
        <v>0</v>
      </c>
      <c r="N170" s="63">
        <v>0</v>
      </c>
      <c r="O170" s="63">
        <v>0</v>
      </c>
      <c r="P170" s="63">
        <v>0</v>
      </c>
      <c r="Q170" s="63">
        <v>0</v>
      </c>
      <c r="R170" s="63">
        <v>0</v>
      </c>
      <c r="S170" s="63">
        <v>0</v>
      </c>
      <c r="T170" s="63">
        <v>0</v>
      </c>
      <c r="U170" s="63">
        <v>0</v>
      </c>
      <c r="V170" s="63">
        <v>0</v>
      </c>
      <c r="W170" s="63">
        <v>0</v>
      </c>
      <c r="X170" s="63">
        <v>0</v>
      </c>
      <c r="Y170" s="63">
        <v>0</v>
      </c>
      <c r="Z170" s="63">
        <v>0</v>
      </c>
      <c r="AA170" s="63">
        <v>0</v>
      </c>
      <c r="AB170" s="63">
        <v>0</v>
      </c>
      <c r="AC170" s="59"/>
    </row>
    <row r="171" spans="1:29" x14ac:dyDescent="0.35">
      <c r="A171" s="28">
        <v>171</v>
      </c>
      <c r="B171" s="59"/>
      <c r="C171" s="62" t="s">
        <v>191</v>
      </c>
      <c r="D171" s="63">
        <v>17.841000000000001</v>
      </c>
      <c r="E171" s="63">
        <v>20.474</v>
      </c>
      <c r="F171" s="63">
        <v>20.849</v>
      </c>
      <c r="G171" s="63">
        <v>24.420999999999999</v>
      </c>
      <c r="H171" s="63">
        <v>23.096</v>
      </c>
      <c r="I171" s="63">
        <v>22.664999999999999</v>
      </c>
      <c r="J171" s="63">
        <v>23.027000000000001</v>
      </c>
      <c r="K171" s="63">
        <v>21.701000000000001</v>
      </c>
      <c r="L171" s="63">
        <v>19.550999999999998</v>
      </c>
      <c r="M171" s="63">
        <v>19.425000000000001</v>
      </c>
      <c r="N171" s="63">
        <v>17.193000000000001</v>
      </c>
      <c r="O171" s="63">
        <v>18.798999999999999</v>
      </c>
      <c r="P171" s="63">
        <v>18.678999999999998</v>
      </c>
      <c r="Q171" s="63">
        <v>18.777000000000001</v>
      </c>
      <c r="R171" s="63">
        <v>18.818000000000001</v>
      </c>
      <c r="S171" s="63">
        <v>19.454000000000001</v>
      </c>
      <c r="T171" s="63">
        <v>20.454000000000001</v>
      </c>
      <c r="U171" s="63">
        <v>19.350000000000001</v>
      </c>
      <c r="V171" s="63">
        <v>19.652000000000001</v>
      </c>
      <c r="W171" s="63">
        <v>19.966000000000001</v>
      </c>
      <c r="X171" s="63">
        <v>21.965</v>
      </c>
      <c r="Y171" s="63">
        <v>20.084</v>
      </c>
      <c r="Z171" s="63">
        <v>20.753</v>
      </c>
      <c r="AA171" s="63">
        <v>20.407</v>
      </c>
      <c r="AB171" s="63">
        <v>18.949000000000002</v>
      </c>
      <c r="AC171" s="59"/>
    </row>
    <row r="172" spans="1:29" x14ac:dyDescent="0.35">
      <c r="A172" s="28">
        <v>172</v>
      </c>
      <c r="B172" s="59"/>
      <c r="C172" s="62" t="s">
        <v>192</v>
      </c>
      <c r="D172" s="63">
        <v>4.9790000000000001</v>
      </c>
      <c r="E172" s="63">
        <v>4.8899999999999997</v>
      </c>
      <c r="F172" s="63">
        <v>4.819</v>
      </c>
      <c r="G172" s="63">
        <v>5.0170000000000003</v>
      </c>
      <c r="H172" s="63">
        <v>4.2309999999999999</v>
      </c>
      <c r="I172" s="63">
        <v>4.1559999999999997</v>
      </c>
      <c r="J172" s="63">
        <v>4.6440000000000001</v>
      </c>
      <c r="K172" s="63">
        <v>4.4569999999999999</v>
      </c>
      <c r="L172" s="63">
        <v>4.585</v>
      </c>
      <c r="M172" s="63">
        <v>4.9039999999999999</v>
      </c>
      <c r="N172" s="63">
        <v>4.9649999999999999</v>
      </c>
      <c r="O172" s="63">
        <v>5.3819999999999997</v>
      </c>
      <c r="P172" s="63">
        <v>6.09</v>
      </c>
      <c r="Q172" s="63">
        <v>6.3090000000000002</v>
      </c>
      <c r="R172" s="63">
        <v>6.71</v>
      </c>
      <c r="S172" s="63">
        <v>6.6980000000000004</v>
      </c>
      <c r="T172" s="63">
        <v>7.4329999999999998</v>
      </c>
      <c r="U172" s="63">
        <v>7.1</v>
      </c>
      <c r="V172" s="63">
        <v>7.9770000000000003</v>
      </c>
      <c r="W172" s="63">
        <v>8.0359999999999996</v>
      </c>
      <c r="X172" s="63">
        <v>8.8249999999999993</v>
      </c>
      <c r="Y172" s="63">
        <v>8.4179999999999993</v>
      </c>
      <c r="Z172" s="63">
        <v>8.35</v>
      </c>
      <c r="AA172" s="63">
        <v>8.0709999999999997</v>
      </c>
      <c r="AB172" s="63">
        <v>7.8010000000000002</v>
      </c>
      <c r="AC172" s="59"/>
    </row>
    <row r="173" spans="1:29" x14ac:dyDescent="0.35">
      <c r="A173" s="28">
        <v>173</v>
      </c>
      <c r="B173" s="59"/>
      <c r="C173" s="62" t="s">
        <v>193</v>
      </c>
      <c r="D173" s="63">
        <v>3.3929999999999998</v>
      </c>
      <c r="E173" s="63">
        <v>3.677</v>
      </c>
      <c r="F173" s="63">
        <v>3.8639999999999999</v>
      </c>
      <c r="G173" s="63">
        <v>4.7300000000000004</v>
      </c>
      <c r="H173" s="63">
        <v>4.97</v>
      </c>
      <c r="I173" s="63">
        <v>4.7839999999999998</v>
      </c>
      <c r="J173" s="63">
        <v>4.9690000000000003</v>
      </c>
      <c r="K173" s="63">
        <v>5.157</v>
      </c>
      <c r="L173" s="63">
        <v>4.7430000000000003</v>
      </c>
      <c r="M173" s="63">
        <v>4.8289999999999997</v>
      </c>
      <c r="N173" s="63">
        <v>4.6369999999999996</v>
      </c>
      <c r="O173" s="63">
        <v>4.601</v>
      </c>
      <c r="P173" s="63">
        <v>4.3710000000000004</v>
      </c>
      <c r="Q173" s="63">
        <v>4.1900000000000004</v>
      </c>
      <c r="R173" s="63">
        <v>4.2990000000000004</v>
      </c>
      <c r="S173" s="63">
        <v>4.4329999999999998</v>
      </c>
      <c r="T173" s="63">
        <v>3.8180000000000001</v>
      </c>
      <c r="U173" s="63">
        <v>3.5059999999999998</v>
      </c>
      <c r="V173" s="63">
        <v>3.6360000000000001</v>
      </c>
      <c r="W173" s="63">
        <v>3.5739999999999998</v>
      </c>
      <c r="X173" s="63">
        <v>3.734</v>
      </c>
      <c r="Y173" s="63">
        <v>3.681</v>
      </c>
      <c r="Z173" s="63">
        <v>3.6680000000000001</v>
      </c>
      <c r="AA173" s="63">
        <v>3.581</v>
      </c>
      <c r="AB173" s="63">
        <v>3.4340000000000002</v>
      </c>
      <c r="AC173" s="59"/>
    </row>
    <row r="174" spans="1:29" ht="15" thickBot="1" x14ac:dyDescent="0.4">
      <c r="A174" s="28">
        <v>174</v>
      </c>
      <c r="B174" s="69"/>
      <c r="C174" s="70" t="s">
        <v>194</v>
      </c>
      <c r="D174" s="71">
        <v>0.92900000000000005</v>
      </c>
      <c r="E174" s="71">
        <v>0.73899999999999999</v>
      </c>
      <c r="F174" s="71">
        <v>0.82499999999999996</v>
      </c>
      <c r="G174" s="71">
        <v>0</v>
      </c>
      <c r="H174" s="71">
        <v>0</v>
      </c>
      <c r="I174" s="71">
        <v>1.0999999999999999E-2</v>
      </c>
      <c r="J174" s="71">
        <v>1.2999999999999999E-2</v>
      </c>
      <c r="K174" s="71">
        <v>4.2000000000000003E-2</v>
      </c>
      <c r="L174" s="71">
        <v>4.9000000000000002E-2</v>
      </c>
      <c r="M174" s="71">
        <v>4.4999999999999998E-2</v>
      </c>
      <c r="N174" s="71">
        <v>4.2000000000000003E-2</v>
      </c>
      <c r="O174" s="71">
        <v>1.4999999999999999E-2</v>
      </c>
      <c r="P174" s="71">
        <v>8.9999999999999993E-3</v>
      </c>
      <c r="Q174" s="71">
        <v>6.0000000000000001E-3</v>
      </c>
      <c r="R174" s="71">
        <v>0</v>
      </c>
      <c r="S174" s="71">
        <v>0</v>
      </c>
      <c r="T174" s="71">
        <v>0</v>
      </c>
      <c r="U174" s="71">
        <v>0</v>
      </c>
      <c r="V174" s="71">
        <v>1E-3</v>
      </c>
      <c r="W174" s="71">
        <v>2E-3</v>
      </c>
      <c r="X174" s="71">
        <v>1E-3</v>
      </c>
      <c r="Y174" s="71">
        <v>1E-3</v>
      </c>
      <c r="Z174" s="71">
        <v>1E-3</v>
      </c>
      <c r="AA174" s="71">
        <v>2E-3</v>
      </c>
      <c r="AB174" s="71">
        <v>1E-3</v>
      </c>
      <c r="AC174" s="69"/>
    </row>
    <row r="175" spans="1:29" ht="15" thickTop="1" x14ac:dyDescent="0.35">
      <c r="A175" s="28">
        <v>175</v>
      </c>
      <c r="B175" s="72"/>
      <c r="C175" s="72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31"/>
    </row>
    <row r="176" spans="1:29" ht="21" x14ac:dyDescent="0.5">
      <c r="A176" s="28">
        <v>176</v>
      </c>
      <c r="B176" s="74"/>
      <c r="C176" s="75" t="s">
        <v>195</v>
      </c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4"/>
    </row>
    <row r="177" spans="1:29" x14ac:dyDescent="0.35">
      <c r="A177" s="28">
        <v>177</v>
      </c>
      <c r="B177" s="77"/>
      <c r="C177" s="72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7"/>
    </row>
    <row r="178" spans="1:29" x14ac:dyDescent="0.35">
      <c r="A178" s="28">
        <v>178</v>
      </c>
      <c r="B178" s="77"/>
      <c r="C178" s="78" t="s">
        <v>196</v>
      </c>
      <c r="D178" s="79">
        <v>136.31100000000001</v>
      </c>
      <c r="E178" s="79">
        <v>134.714</v>
      </c>
      <c r="F178" s="79">
        <v>132.75</v>
      </c>
      <c r="G178" s="79">
        <v>133.86699999999999</v>
      </c>
      <c r="H178" s="79">
        <v>135.34700000000001</v>
      </c>
      <c r="I178" s="79">
        <v>139.006</v>
      </c>
      <c r="J178" s="79">
        <v>143.173</v>
      </c>
      <c r="K178" s="79">
        <v>142.79</v>
      </c>
      <c r="L178" s="79">
        <v>142.78899999999999</v>
      </c>
      <c r="M178" s="79">
        <v>142.12799999999999</v>
      </c>
      <c r="N178" s="79">
        <v>145.184</v>
      </c>
      <c r="O178" s="79">
        <v>145.61600000000001</v>
      </c>
      <c r="P178" s="79">
        <v>144.126</v>
      </c>
      <c r="Q178" s="79">
        <v>151.631</v>
      </c>
      <c r="R178" s="79">
        <v>154.15899999999999</v>
      </c>
      <c r="S178" s="79">
        <v>156.93600000000001</v>
      </c>
      <c r="T178" s="79">
        <v>161.74199999999999</v>
      </c>
      <c r="U178" s="79">
        <v>159.34800000000001</v>
      </c>
      <c r="V178" s="79">
        <v>155.30500000000001</v>
      </c>
      <c r="W178" s="79">
        <v>151.72</v>
      </c>
      <c r="X178" s="79">
        <v>157.65700000000001</v>
      </c>
      <c r="Y178" s="79">
        <v>163.548</v>
      </c>
      <c r="Z178" s="79">
        <v>162.13900000000001</v>
      </c>
      <c r="AA178" s="79">
        <v>164.58</v>
      </c>
      <c r="AB178" s="79">
        <v>159.059</v>
      </c>
      <c r="AC178" s="77"/>
    </row>
    <row r="179" spans="1:29" x14ac:dyDescent="0.35">
      <c r="A179" s="28">
        <v>179</v>
      </c>
      <c r="B179" s="77"/>
      <c r="C179" s="80" t="s">
        <v>120</v>
      </c>
      <c r="D179" s="81">
        <v>130.36099999999999</v>
      </c>
      <c r="E179" s="81">
        <v>128.75</v>
      </c>
      <c r="F179" s="81">
        <v>126.581</v>
      </c>
      <c r="G179" s="81">
        <v>127.673</v>
      </c>
      <c r="H179" s="81">
        <v>128.39400000000001</v>
      </c>
      <c r="I179" s="81">
        <v>131.76499999999999</v>
      </c>
      <c r="J179" s="81">
        <v>135.48099999999999</v>
      </c>
      <c r="K179" s="81">
        <v>134.74100000000001</v>
      </c>
      <c r="L179" s="81">
        <v>134.22900000000001</v>
      </c>
      <c r="M179" s="81">
        <v>133.32599999999999</v>
      </c>
      <c r="N179" s="81">
        <v>135.88800000000001</v>
      </c>
      <c r="O179" s="81">
        <v>134.97</v>
      </c>
      <c r="P179" s="81">
        <v>132.95400000000001</v>
      </c>
      <c r="Q179" s="81">
        <v>140.65799999999999</v>
      </c>
      <c r="R179" s="81">
        <v>141.12100000000001</v>
      </c>
      <c r="S179" s="81">
        <v>141.881</v>
      </c>
      <c r="T179" s="81">
        <v>147.00800000000001</v>
      </c>
      <c r="U179" s="81">
        <v>144.00899999999999</v>
      </c>
      <c r="V179" s="81">
        <v>138.89500000000001</v>
      </c>
      <c r="W179" s="81">
        <v>133.38900000000001</v>
      </c>
      <c r="X179" s="81">
        <v>136.51400000000001</v>
      </c>
      <c r="Y179" s="81">
        <v>139.75800000000001</v>
      </c>
      <c r="Z179" s="81">
        <v>134.57300000000001</v>
      </c>
      <c r="AA179" s="81">
        <v>137.71799999999999</v>
      </c>
      <c r="AB179" s="81">
        <v>129.52000000000001</v>
      </c>
      <c r="AC179" s="77"/>
    </row>
    <row r="180" spans="1:29" x14ac:dyDescent="0.35">
      <c r="A180" s="28">
        <v>180</v>
      </c>
      <c r="B180" s="77"/>
      <c r="C180" s="80" t="s">
        <v>122</v>
      </c>
      <c r="D180" s="81">
        <v>1.57</v>
      </c>
      <c r="E180" s="81">
        <v>1.528</v>
      </c>
      <c r="F180" s="81">
        <v>1.4570000000000001</v>
      </c>
      <c r="G180" s="81">
        <v>1.5720000000000001</v>
      </c>
      <c r="H180" s="81">
        <v>1.6859999999999999</v>
      </c>
      <c r="I180" s="81">
        <v>1.5229999999999999</v>
      </c>
      <c r="J180" s="81">
        <v>1.772</v>
      </c>
      <c r="K180" s="81">
        <v>1.901</v>
      </c>
      <c r="L180" s="81">
        <v>1.9019999999999999</v>
      </c>
      <c r="M180" s="81">
        <v>1.891</v>
      </c>
      <c r="N180" s="81">
        <v>1.9159999999999999</v>
      </c>
      <c r="O180" s="81">
        <v>2.3980000000000001</v>
      </c>
      <c r="P180" s="81">
        <v>2.3759999999999999</v>
      </c>
      <c r="Q180" s="81">
        <v>2.456</v>
      </c>
      <c r="R180" s="81">
        <v>2.9140000000000001</v>
      </c>
      <c r="S180" s="81">
        <v>2.7570000000000001</v>
      </c>
      <c r="T180" s="81">
        <v>2.9079999999999999</v>
      </c>
      <c r="U180" s="81">
        <v>2.794</v>
      </c>
      <c r="V180" s="81">
        <v>2.726</v>
      </c>
      <c r="W180" s="81">
        <v>2.7229999999999999</v>
      </c>
      <c r="X180" s="81">
        <v>2.8919999999999999</v>
      </c>
      <c r="Y180" s="81">
        <v>2.4529999999999998</v>
      </c>
      <c r="Z180" s="81">
        <v>2.0449999999999999</v>
      </c>
      <c r="AA180" s="81">
        <v>1.782</v>
      </c>
      <c r="AB180" s="81">
        <v>1.5940000000000001</v>
      </c>
      <c r="AC180" s="77"/>
    </row>
    <row r="181" spans="1:29" x14ac:dyDescent="0.35">
      <c r="A181" s="28">
        <v>181</v>
      </c>
      <c r="B181" s="77"/>
      <c r="C181" s="80" t="s">
        <v>124</v>
      </c>
      <c r="D181" s="81">
        <v>0.80900000000000005</v>
      </c>
      <c r="E181" s="81">
        <v>0.58699999999999997</v>
      </c>
      <c r="F181" s="81">
        <v>0.71799999999999997</v>
      </c>
      <c r="G181" s="81">
        <v>0.68100000000000005</v>
      </c>
      <c r="H181" s="81">
        <v>1.1240000000000001</v>
      </c>
      <c r="I181" s="81">
        <v>1.502</v>
      </c>
      <c r="J181" s="81">
        <v>1.6060000000000001</v>
      </c>
      <c r="K181" s="81">
        <v>1.7270000000000001</v>
      </c>
      <c r="L181" s="81">
        <v>2.077</v>
      </c>
      <c r="M181" s="81">
        <v>2.4020000000000001</v>
      </c>
      <c r="N181" s="81">
        <v>2.9609999999999999</v>
      </c>
      <c r="O181" s="81">
        <v>3.4950000000000001</v>
      </c>
      <c r="P181" s="81">
        <v>4.2489999999999997</v>
      </c>
      <c r="Q181" s="81">
        <v>4.6150000000000002</v>
      </c>
      <c r="R181" s="81">
        <v>5.0010000000000003</v>
      </c>
      <c r="S181" s="81">
        <v>6.5289999999999999</v>
      </c>
      <c r="T181" s="81">
        <v>6.1989999999999998</v>
      </c>
      <c r="U181" s="81">
        <v>6.2590000000000003</v>
      </c>
      <c r="V181" s="81">
        <v>6.3959999999999999</v>
      </c>
      <c r="W181" s="81">
        <v>6.2709999999999999</v>
      </c>
      <c r="X181" s="81">
        <v>6.6669999999999998</v>
      </c>
      <c r="Y181" s="81">
        <v>7.6340000000000003</v>
      </c>
      <c r="Z181" s="81">
        <v>8.1029999999999998</v>
      </c>
      <c r="AA181" s="81">
        <v>7.31</v>
      </c>
      <c r="AB181" s="81">
        <v>7.359</v>
      </c>
      <c r="AC181" s="77"/>
    </row>
    <row r="182" spans="1:29" x14ac:dyDescent="0.35">
      <c r="A182" s="28">
        <v>182</v>
      </c>
      <c r="B182" s="77"/>
      <c r="C182" s="80" t="s">
        <v>34</v>
      </c>
      <c r="D182" s="81">
        <v>0</v>
      </c>
      <c r="E182" s="81">
        <v>0</v>
      </c>
      <c r="F182" s="81">
        <v>0</v>
      </c>
      <c r="G182" s="81">
        <v>0</v>
      </c>
      <c r="H182" s="81">
        <v>0</v>
      </c>
      <c r="I182" s="81">
        <v>0</v>
      </c>
      <c r="J182" s="81">
        <v>0</v>
      </c>
      <c r="K182" s="81">
        <v>0</v>
      </c>
      <c r="L182" s="81">
        <v>0</v>
      </c>
      <c r="M182" s="81">
        <v>0</v>
      </c>
      <c r="N182" s="81">
        <v>0</v>
      </c>
      <c r="O182" s="81">
        <v>0</v>
      </c>
      <c r="P182" s="81">
        <v>0</v>
      </c>
      <c r="Q182" s="81">
        <v>0</v>
      </c>
      <c r="R182" s="81">
        <v>0</v>
      </c>
      <c r="S182" s="81">
        <v>0</v>
      </c>
      <c r="T182" s="81">
        <v>0</v>
      </c>
      <c r="U182" s="81">
        <v>0</v>
      </c>
      <c r="V182" s="81">
        <v>0</v>
      </c>
      <c r="W182" s="81">
        <v>0</v>
      </c>
      <c r="X182" s="81">
        <v>0</v>
      </c>
      <c r="Y182" s="81">
        <v>0</v>
      </c>
      <c r="Z182" s="81">
        <v>0</v>
      </c>
      <c r="AA182" s="81">
        <v>0</v>
      </c>
      <c r="AB182" s="81">
        <v>0</v>
      </c>
      <c r="AC182" s="77"/>
    </row>
    <row r="183" spans="1:29" x14ac:dyDescent="0.35">
      <c r="A183" s="28">
        <v>183</v>
      </c>
      <c r="B183" s="77"/>
      <c r="C183" s="80" t="s">
        <v>126</v>
      </c>
      <c r="D183" s="81">
        <v>3.3679999999999999</v>
      </c>
      <c r="E183" s="81">
        <v>3.4940000000000002</v>
      </c>
      <c r="F183" s="81">
        <v>3.681</v>
      </c>
      <c r="G183" s="81">
        <v>3.637</v>
      </c>
      <c r="H183" s="81">
        <v>3.8370000000000002</v>
      </c>
      <c r="I183" s="81">
        <v>3.919</v>
      </c>
      <c r="J183" s="81">
        <v>4.0430000000000001</v>
      </c>
      <c r="K183" s="81">
        <v>3.9870000000000001</v>
      </c>
      <c r="L183" s="81">
        <v>4.5510000000000002</v>
      </c>
      <c r="M183" s="81">
        <v>4.4790000000000001</v>
      </c>
      <c r="N183" s="81">
        <v>4.3419999999999996</v>
      </c>
      <c r="O183" s="81">
        <v>4.6779999999999999</v>
      </c>
      <c r="P183" s="81">
        <v>4.3940000000000001</v>
      </c>
      <c r="Q183" s="81">
        <v>3.8719999999999999</v>
      </c>
      <c r="R183" s="81">
        <v>4.8159999999999998</v>
      </c>
      <c r="S183" s="81">
        <v>5.4240000000000004</v>
      </c>
      <c r="T183" s="81">
        <v>5.2690000000000001</v>
      </c>
      <c r="U183" s="81">
        <v>6.0170000000000003</v>
      </c>
      <c r="V183" s="81">
        <v>7.2030000000000003</v>
      </c>
      <c r="W183" s="81">
        <v>9.2769999999999992</v>
      </c>
      <c r="X183" s="81">
        <v>11.456</v>
      </c>
      <c r="Y183" s="81">
        <v>13.567</v>
      </c>
      <c r="Z183" s="81">
        <v>17.306999999999999</v>
      </c>
      <c r="AA183" s="81">
        <v>17.625</v>
      </c>
      <c r="AB183" s="81">
        <v>20.393999999999998</v>
      </c>
      <c r="AC183" s="77"/>
    </row>
    <row r="184" spans="1:29" x14ac:dyDescent="0.35">
      <c r="A184" s="28">
        <v>184</v>
      </c>
      <c r="B184" s="77"/>
      <c r="C184" s="82" t="s">
        <v>139</v>
      </c>
      <c r="D184" s="81">
        <v>3.3130000000000002</v>
      </c>
      <c r="E184" s="81">
        <v>3.411</v>
      </c>
      <c r="F184" s="81">
        <v>3.57</v>
      </c>
      <c r="G184" s="81">
        <v>3.5760000000000001</v>
      </c>
      <c r="H184" s="81">
        <v>3.786</v>
      </c>
      <c r="I184" s="81">
        <v>3.851</v>
      </c>
      <c r="J184" s="81">
        <v>3.91</v>
      </c>
      <c r="K184" s="81">
        <v>3.8159999999999998</v>
      </c>
      <c r="L184" s="81">
        <v>4.327</v>
      </c>
      <c r="M184" s="81">
        <v>4.282</v>
      </c>
      <c r="N184" s="81">
        <v>4.1159999999999997</v>
      </c>
      <c r="O184" s="81">
        <v>4.22</v>
      </c>
      <c r="P184" s="81">
        <v>3.9060000000000001</v>
      </c>
      <c r="Q184" s="81">
        <v>3.2930000000000001</v>
      </c>
      <c r="R184" s="81">
        <v>3.6909999999999998</v>
      </c>
      <c r="S184" s="81">
        <v>3.778</v>
      </c>
      <c r="T184" s="81">
        <v>3.02</v>
      </c>
      <c r="U184" s="81">
        <v>2.9390000000000001</v>
      </c>
      <c r="V184" s="81">
        <v>2.7469999999999999</v>
      </c>
      <c r="W184" s="81">
        <v>2.9740000000000002</v>
      </c>
      <c r="X184" s="81">
        <v>3.488</v>
      </c>
      <c r="Y184" s="81">
        <v>2.7610000000000001</v>
      </c>
      <c r="Z184" s="81">
        <v>2.4649999999999999</v>
      </c>
      <c r="AA184" s="81">
        <v>2.9969999999999999</v>
      </c>
      <c r="AB184" s="81">
        <v>2.734</v>
      </c>
      <c r="AC184" s="77"/>
    </row>
    <row r="185" spans="1:29" x14ac:dyDescent="0.35">
      <c r="A185" s="28">
        <v>185</v>
      </c>
      <c r="B185" s="77"/>
      <c r="C185" s="82" t="s">
        <v>36</v>
      </c>
      <c r="D185" s="81">
        <v>0</v>
      </c>
      <c r="E185" s="81">
        <v>0</v>
      </c>
      <c r="F185" s="81">
        <v>0</v>
      </c>
      <c r="G185" s="81">
        <v>0</v>
      </c>
      <c r="H185" s="81">
        <v>0</v>
      </c>
      <c r="I185" s="81">
        <v>1E-3</v>
      </c>
      <c r="J185" s="81">
        <v>0</v>
      </c>
      <c r="K185" s="81">
        <v>2E-3</v>
      </c>
      <c r="L185" s="81">
        <v>4.0000000000000001E-3</v>
      </c>
      <c r="M185" s="81">
        <v>4.0000000000000001E-3</v>
      </c>
      <c r="N185" s="81">
        <v>5.0000000000000001E-3</v>
      </c>
      <c r="O185" s="81">
        <v>1.4E-2</v>
      </c>
      <c r="P185" s="81">
        <v>6.0999999999999999E-2</v>
      </c>
      <c r="Q185" s="81">
        <v>0.124</v>
      </c>
      <c r="R185" s="81">
        <v>0.14199999999999999</v>
      </c>
      <c r="S185" s="81">
        <v>0.13500000000000001</v>
      </c>
      <c r="T185" s="81">
        <v>0.25600000000000001</v>
      </c>
      <c r="U185" s="81">
        <v>0.52200000000000002</v>
      </c>
      <c r="V185" s="81">
        <v>0.83699999999999997</v>
      </c>
      <c r="W185" s="81">
        <v>1.077</v>
      </c>
      <c r="X185" s="81">
        <v>1.6639999999999999</v>
      </c>
      <c r="Y185" s="81">
        <v>3.2050000000000001</v>
      </c>
      <c r="Z185" s="81">
        <v>4.7469999999999999</v>
      </c>
      <c r="AA185" s="81">
        <v>6.0039999999999996</v>
      </c>
      <c r="AB185" s="81">
        <v>7.6760000000000002</v>
      </c>
      <c r="AC185" s="77"/>
    </row>
    <row r="186" spans="1:29" x14ac:dyDescent="0.35">
      <c r="A186" s="28">
        <v>186</v>
      </c>
      <c r="B186" s="77"/>
      <c r="C186" s="82" t="s">
        <v>167</v>
      </c>
      <c r="D186" s="81">
        <v>5.5E-2</v>
      </c>
      <c r="E186" s="81">
        <v>8.3000000000000004E-2</v>
      </c>
      <c r="F186" s="81">
        <v>0.111</v>
      </c>
      <c r="G186" s="81">
        <v>6.0999999999999999E-2</v>
      </c>
      <c r="H186" s="81">
        <v>5.0999999999999997E-2</v>
      </c>
      <c r="I186" s="81">
        <v>6.7000000000000004E-2</v>
      </c>
      <c r="J186" s="81">
        <v>0.13300000000000001</v>
      </c>
      <c r="K186" s="81">
        <v>0.16900000000000001</v>
      </c>
      <c r="L186" s="81">
        <v>0.22</v>
      </c>
      <c r="M186" s="81">
        <v>0.193</v>
      </c>
      <c r="N186" s="81">
        <v>0.221</v>
      </c>
      <c r="O186" s="81">
        <v>0.44400000000000001</v>
      </c>
      <c r="P186" s="81">
        <v>0.42699999999999999</v>
      </c>
      <c r="Q186" s="81">
        <v>0.45500000000000002</v>
      </c>
      <c r="R186" s="81">
        <v>0.98299999999999998</v>
      </c>
      <c r="S186" s="81">
        <v>1.5109999999999999</v>
      </c>
      <c r="T186" s="81">
        <v>1.9930000000000001</v>
      </c>
      <c r="U186" s="81">
        <v>2.556</v>
      </c>
      <c r="V186" s="81">
        <v>3.6190000000000002</v>
      </c>
      <c r="W186" s="81">
        <v>5.226</v>
      </c>
      <c r="X186" s="81">
        <v>6.3040000000000003</v>
      </c>
      <c r="Y186" s="81">
        <v>7.601</v>
      </c>
      <c r="Z186" s="81">
        <v>10.093999999999999</v>
      </c>
      <c r="AA186" s="81">
        <v>8.6229999999999993</v>
      </c>
      <c r="AB186" s="81">
        <v>9.9770000000000003</v>
      </c>
      <c r="AC186" s="77"/>
    </row>
    <row r="187" spans="1:29" x14ac:dyDescent="0.35">
      <c r="A187" s="28">
        <v>187</v>
      </c>
      <c r="B187" s="77"/>
      <c r="C187" s="82" t="s">
        <v>140</v>
      </c>
      <c r="D187" s="81">
        <v>0</v>
      </c>
      <c r="E187" s="81">
        <v>0</v>
      </c>
      <c r="F187" s="81">
        <v>0</v>
      </c>
      <c r="G187" s="81">
        <v>0</v>
      </c>
      <c r="H187" s="81">
        <v>0</v>
      </c>
      <c r="I187" s="81">
        <v>0</v>
      </c>
      <c r="J187" s="81">
        <v>0</v>
      </c>
      <c r="K187" s="81">
        <v>0</v>
      </c>
      <c r="L187" s="81">
        <v>0</v>
      </c>
      <c r="M187" s="81">
        <v>0</v>
      </c>
      <c r="N187" s="81">
        <v>0</v>
      </c>
      <c r="O187" s="81">
        <v>0</v>
      </c>
      <c r="P187" s="81">
        <v>0</v>
      </c>
      <c r="Q187" s="81">
        <v>0</v>
      </c>
      <c r="R187" s="81">
        <v>0</v>
      </c>
      <c r="S187" s="81">
        <v>0</v>
      </c>
      <c r="T187" s="81">
        <v>0</v>
      </c>
      <c r="U187" s="81">
        <v>0</v>
      </c>
      <c r="V187" s="81">
        <v>0</v>
      </c>
      <c r="W187" s="81">
        <v>0</v>
      </c>
      <c r="X187" s="81">
        <v>0</v>
      </c>
      <c r="Y187" s="81">
        <v>0</v>
      </c>
      <c r="Z187" s="81">
        <v>1E-3</v>
      </c>
      <c r="AA187" s="81">
        <v>1E-3</v>
      </c>
      <c r="AB187" s="81">
        <v>7.0000000000000001E-3</v>
      </c>
      <c r="AC187" s="77"/>
    </row>
    <row r="188" spans="1:29" x14ac:dyDescent="0.35">
      <c r="A188" s="28">
        <v>188</v>
      </c>
      <c r="B188" s="77"/>
      <c r="C188" s="82" t="s">
        <v>41</v>
      </c>
      <c r="D188" s="81">
        <v>0</v>
      </c>
      <c r="E188" s="81">
        <v>0</v>
      </c>
      <c r="F188" s="81">
        <v>0</v>
      </c>
      <c r="G188" s="81">
        <v>0</v>
      </c>
      <c r="H188" s="81">
        <v>0</v>
      </c>
      <c r="I188" s="81">
        <v>0</v>
      </c>
      <c r="J188" s="81">
        <v>0</v>
      </c>
      <c r="K188" s="81">
        <v>0</v>
      </c>
      <c r="L188" s="81">
        <v>0</v>
      </c>
      <c r="M188" s="81">
        <v>0</v>
      </c>
      <c r="N188" s="81">
        <v>0</v>
      </c>
      <c r="O188" s="81">
        <v>0</v>
      </c>
      <c r="P188" s="81">
        <v>0</v>
      </c>
      <c r="Q188" s="81">
        <v>0</v>
      </c>
      <c r="R188" s="81">
        <v>0</v>
      </c>
      <c r="S188" s="81">
        <v>0</v>
      </c>
      <c r="T188" s="81">
        <v>0</v>
      </c>
      <c r="U188" s="81">
        <v>0</v>
      </c>
      <c r="V188" s="81">
        <v>0</v>
      </c>
      <c r="W188" s="81">
        <v>0</v>
      </c>
      <c r="X188" s="81">
        <v>0</v>
      </c>
      <c r="Y188" s="81">
        <v>0</v>
      </c>
      <c r="Z188" s="81">
        <v>0</v>
      </c>
      <c r="AA188" s="81">
        <v>0</v>
      </c>
      <c r="AB188" s="81">
        <v>0</v>
      </c>
      <c r="AC188" s="77"/>
    </row>
    <row r="189" spans="1:29" x14ac:dyDescent="0.35">
      <c r="A189" s="28">
        <v>189</v>
      </c>
      <c r="B189" s="77"/>
      <c r="C189" s="82" t="s">
        <v>141</v>
      </c>
      <c r="D189" s="81">
        <v>0</v>
      </c>
      <c r="E189" s="81">
        <v>0</v>
      </c>
      <c r="F189" s="81">
        <v>0</v>
      </c>
      <c r="G189" s="81">
        <v>0</v>
      </c>
      <c r="H189" s="81">
        <v>0</v>
      </c>
      <c r="I189" s="81">
        <v>0</v>
      </c>
      <c r="J189" s="81">
        <v>0</v>
      </c>
      <c r="K189" s="81">
        <v>0</v>
      </c>
      <c r="L189" s="81">
        <v>0</v>
      </c>
      <c r="M189" s="81">
        <v>0</v>
      </c>
      <c r="N189" s="81">
        <v>0</v>
      </c>
      <c r="O189" s="81">
        <v>0</v>
      </c>
      <c r="P189" s="81">
        <v>0</v>
      </c>
      <c r="Q189" s="81">
        <v>0</v>
      </c>
      <c r="R189" s="81">
        <v>0</v>
      </c>
      <c r="S189" s="81">
        <v>0</v>
      </c>
      <c r="T189" s="81">
        <v>0</v>
      </c>
      <c r="U189" s="81">
        <v>0</v>
      </c>
      <c r="V189" s="81">
        <v>0</v>
      </c>
      <c r="W189" s="81">
        <v>0</v>
      </c>
      <c r="X189" s="81">
        <v>0</v>
      </c>
      <c r="Y189" s="81">
        <v>0</v>
      </c>
      <c r="Z189" s="81">
        <v>0</v>
      </c>
      <c r="AA189" s="81">
        <v>0</v>
      </c>
      <c r="AB189" s="81">
        <v>0</v>
      </c>
      <c r="AC189" s="77"/>
    </row>
    <row r="190" spans="1:29" x14ac:dyDescent="0.35">
      <c r="A190" s="28">
        <v>190</v>
      </c>
      <c r="B190" s="77"/>
      <c r="C190" s="80" t="s">
        <v>145</v>
      </c>
      <c r="D190" s="81">
        <v>0.20300000000000001</v>
      </c>
      <c r="E190" s="81">
        <v>0.35499999999999998</v>
      </c>
      <c r="F190" s="81">
        <v>0.313</v>
      </c>
      <c r="G190" s="81">
        <v>0.30399999999999999</v>
      </c>
      <c r="H190" s="81">
        <v>0.30599999999999999</v>
      </c>
      <c r="I190" s="81">
        <v>0.29699999999999999</v>
      </c>
      <c r="J190" s="81">
        <v>0.27100000000000002</v>
      </c>
      <c r="K190" s="81">
        <v>0.434</v>
      </c>
      <c r="L190" s="81">
        <v>0.03</v>
      </c>
      <c r="M190" s="81">
        <v>0.03</v>
      </c>
      <c r="N190" s="81">
        <v>7.6999999999999999E-2</v>
      </c>
      <c r="O190" s="81">
        <v>7.4999999999999997E-2</v>
      </c>
      <c r="P190" s="81">
        <v>0.153</v>
      </c>
      <c r="Q190" s="81">
        <v>0.03</v>
      </c>
      <c r="R190" s="81">
        <v>3.3000000000000002E-2</v>
      </c>
      <c r="S190" s="81">
        <v>4.1000000000000002E-2</v>
      </c>
      <c r="T190" s="81">
        <v>0.04</v>
      </c>
      <c r="U190" s="81">
        <v>1.7999999999999999E-2</v>
      </c>
      <c r="V190" s="81">
        <v>1.9E-2</v>
      </c>
      <c r="W190" s="81">
        <v>2.5000000000000001E-2</v>
      </c>
      <c r="X190" s="81">
        <v>4.4999999999999998E-2</v>
      </c>
      <c r="Y190" s="81">
        <v>3.1E-2</v>
      </c>
      <c r="Z190" s="81">
        <v>0.03</v>
      </c>
      <c r="AA190" s="81">
        <v>3.4000000000000002E-2</v>
      </c>
      <c r="AB190" s="81">
        <v>0.05</v>
      </c>
      <c r="AC190" s="77"/>
    </row>
    <row r="191" spans="1:29" x14ac:dyDescent="0.35">
      <c r="A191" s="28">
        <v>191</v>
      </c>
      <c r="B191" s="77"/>
      <c r="C191" s="80" t="s">
        <v>194</v>
      </c>
      <c r="D191" s="81">
        <v>3.1363800445660672E-14</v>
      </c>
      <c r="E191" s="81">
        <v>1.8207657603852567E-14</v>
      </c>
      <c r="F191" s="81">
        <v>-1.1823875212257917E-14</v>
      </c>
      <c r="G191" s="81">
        <v>-2.6367796834847468E-14</v>
      </c>
      <c r="H191" s="81">
        <v>1.1601830607332886E-14</v>
      </c>
      <c r="I191" s="81">
        <v>-2.9420910152566648E-15</v>
      </c>
      <c r="J191" s="81">
        <v>1.4988010832439613E-14</v>
      </c>
      <c r="K191" s="81">
        <v>-3.091971123581061E-14</v>
      </c>
      <c r="L191" s="81">
        <v>1.1379786002407855E-15</v>
      </c>
      <c r="M191" s="81">
        <v>1.1379786002407855E-15</v>
      </c>
      <c r="N191" s="81">
        <v>-3.0239699633227701E-14</v>
      </c>
      <c r="O191" s="81">
        <v>1.7055801215803967E-14</v>
      </c>
      <c r="P191" s="81">
        <v>-8.4099394115355608E-15</v>
      </c>
      <c r="Q191" s="81">
        <v>1.1379786002407855E-15</v>
      </c>
      <c r="R191" s="81">
        <v>0.27399999999998792</v>
      </c>
      <c r="S191" s="81">
        <v>0.30399999999999888</v>
      </c>
      <c r="T191" s="81">
        <v>0.31799999999997569</v>
      </c>
      <c r="U191" s="81">
        <v>0.25100000000000544</v>
      </c>
      <c r="V191" s="81">
        <v>6.6000000000007955E-2</v>
      </c>
      <c r="W191" s="81">
        <v>3.5000000000002272E-2</v>
      </c>
      <c r="X191" s="81">
        <v>8.3000000000014326E-2</v>
      </c>
      <c r="Y191" s="81">
        <v>0.10499999999996726</v>
      </c>
      <c r="Z191" s="81">
        <v>8.1000000000018418E-2</v>
      </c>
      <c r="AA191" s="81">
        <v>0.11100000000001023</v>
      </c>
      <c r="AB191" s="81">
        <v>0.14199999999997887</v>
      </c>
      <c r="AC191" s="77"/>
    </row>
    <row r="192" spans="1:29" x14ac:dyDescent="0.35">
      <c r="A192" s="28">
        <v>192</v>
      </c>
      <c r="B192" s="77"/>
      <c r="C192" s="72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7"/>
    </row>
    <row r="193" spans="1:29" x14ac:dyDescent="0.35">
      <c r="A193" s="28">
        <v>193</v>
      </c>
      <c r="B193" s="77"/>
      <c r="C193" s="78" t="s">
        <v>197</v>
      </c>
      <c r="D193" s="79">
        <v>136.31100000000001</v>
      </c>
      <c r="E193" s="79">
        <v>134.714</v>
      </c>
      <c r="F193" s="79">
        <v>132.75</v>
      </c>
      <c r="G193" s="79">
        <v>133.86699999999999</v>
      </c>
      <c r="H193" s="79">
        <v>135.34700000000001</v>
      </c>
      <c r="I193" s="79">
        <v>139.006</v>
      </c>
      <c r="J193" s="79">
        <v>143.173</v>
      </c>
      <c r="K193" s="79">
        <v>142.79</v>
      </c>
      <c r="L193" s="79">
        <v>142.78899999999999</v>
      </c>
      <c r="M193" s="79">
        <v>142.12799999999999</v>
      </c>
      <c r="N193" s="79">
        <v>145.184</v>
      </c>
      <c r="O193" s="79">
        <v>145.61600000000001</v>
      </c>
      <c r="P193" s="79">
        <v>144.126</v>
      </c>
      <c r="Q193" s="79">
        <v>151.631</v>
      </c>
      <c r="R193" s="79">
        <v>154.15899999999999</v>
      </c>
      <c r="S193" s="79">
        <v>156.93600000000001</v>
      </c>
      <c r="T193" s="79">
        <v>161.74199999999999</v>
      </c>
      <c r="U193" s="79">
        <v>159.34800000000001</v>
      </c>
      <c r="V193" s="79">
        <v>155.30500000000001</v>
      </c>
      <c r="W193" s="79">
        <v>151.72</v>
      </c>
      <c r="X193" s="79">
        <v>157.65700000000001</v>
      </c>
      <c r="Y193" s="79">
        <v>163.548</v>
      </c>
      <c r="Z193" s="79">
        <v>162.13900000000001</v>
      </c>
      <c r="AA193" s="79">
        <v>164.58</v>
      </c>
      <c r="AB193" s="79">
        <v>159.059</v>
      </c>
      <c r="AC193" s="77"/>
    </row>
    <row r="194" spans="1:29" x14ac:dyDescent="0.35">
      <c r="A194" s="28">
        <v>194</v>
      </c>
      <c r="B194" s="77"/>
      <c r="C194" s="80" t="s">
        <v>198</v>
      </c>
      <c r="D194" s="81">
        <v>3.3109999999999999</v>
      </c>
      <c r="E194" s="81">
        <v>3.41</v>
      </c>
      <c r="F194" s="81">
        <v>3.569</v>
      </c>
      <c r="G194" s="81">
        <v>3.5739999999999998</v>
      </c>
      <c r="H194" s="81">
        <v>3.7829999999999999</v>
      </c>
      <c r="I194" s="81">
        <v>3.8490000000000002</v>
      </c>
      <c r="J194" s="81">
        <v>3.907</v>
      </c>
      <c r="K194" s="81">
        <v>3.8149999999999999</v>
      </c>
      <c r="L194" s="81">
        <v>4.3280000000000003</v>
      </c>
      <c r="M194" s="81">
        <v>4.2830000000000004</v>
      </c>
      <c r="N194" s="81">
        <v>4.1180000000000003</v>
      </c>
      <c r="O194" s="81">
        <v>4.2309999999999999</v>
      </c>
      <c r="P194" s="81">
        <v>3.964</v>
      </c>
      <c r="Q194" s="81">
        <v>3.415</v>
      </c>
      <c r="R194" s="81">
        <v>3.831</v>
      </c>
      <c r="S194" s="81">
        <v>3.911</v>
      </c>
      <c r="T194" s="81">
        <v>3.274</v>
      </c>
      <c r="U194" s="81">
        <v>3.4590000000000001</v>
      </c>
      <c r="V194" s="81">
        <v>3.5819999999999999</v>
      </c>
      <c r="W194" s="81">
        <v>4.0490000000000004</v>
      </c>
      <c r="X194" s="81">
        <v>5.15</v>
      </c>
      <c r="Y194" s="81">
        <v>5.9640000000000004</v>
      </c>
      <c r="Z194" s="81">
        <v>7.21</v>
      </c>
      <c r="AA194" s="81">
        <v>8.9979999999999993</v>
      </c>
      <c r="AB194" s="81">
        <v>10.407</v>
      </c>
      <c r="AC194" s="77"/>
    </row>
    <row r="195" spans="1:29" x14ac:dyDescent="0.35">
      <c r="A195" s="28">
        <v>195</v>
      </c>
      <c r="B195" s="77"/>
      <c r="C195" s="80" t="s">
        <v>199</v>
      </c>
      <c r="D195" s="81">
        <v>124.899</v>
      </c>
      <c r="E195" s="81">
        <v>123.45099999999999</v>
      </c>
      <c r="F195" s="81">
        <v>121.03</v>
      </c>
      <c r="G195" s="81">
        <v>121.76600000000001</v>
      </c>
      <c r="H195" s="81">
        <v>123.129</v>
      </c>
      <c r="I195" s="81">
        <v>126.78</v>
      </c>
      <c r="J195" s="81">
        <v>131.11799999999999</v>
      </c>
      <c r="K195" s="81">
        <v>130.96</v>
      </c>
      <c r="L195" s="81">
        <v>130.96</v>
      </c>
      <c r="M195" s="81">
        <v>130.61600000000001</v>
      </c>
      <c r="N195" s="81">
        <v>133.83099999999999</v>
      </c>
      <c r="O195" s="81">
        <v>133.626</v>
      </c>
      <c r="P195" s="81">
        <v>132.351</v>
      </c>
      <c r="Q195" s="81">
        <v>140.21799999999999</v>
      </c>
      <c r="R195" s="81">
        <v>142.15100000000001</v>
      </c>
      <c r="S195" s="81">
        <v>144.899</v>
      </c>
      <c r="T195" s="81">
        <v>150.245</v>
      </c>
      <c r="U195" s="81">
        <v>148.024</v>
      </c>
      <c r="V195" s="81">
        <v>144.982</v>
      </c>
      <c r="W195" s="81">
        <v>140.78899999999999</v>
      </c>
      <c r="X195" s="81">
        <v>144.541</v>
      </c>
      <c r="Y195" s="81">
        <v>149.24199999999999</v>
      </c>
      <c r="Z195" s="81">
        <v>146.47999999999999</v>
      </c>
      <c r="AA195" s="81">
        <v>146.66499999999999</v>
      </c>
      <c r="AB195" s="81">
        <v>139.77099999999999</v>
      </c>
      <c r="AC195" s="77"/>
    </row>
    <row r="196" spans="1:29" x14ac:dyDescent="0.35">
      <c r="A196" s="28">
        <v>196</v>
      </c>
      <c r="B196" s="77"/>
      <c r="C196" s="80" t="s">
        <v>200</v>
      </c>
      <c r="D196" s="81">
        <v>2E-3</v>
      </c>
      <c r="E196" s="81">
        <v>1E-3</v>
      </c>
      <c r="F196" s="81">
        <v>1E-3</v>
      </c>
      <c r="G196" s="81">
        <v>2E-3</v>
      </c>
      <c r="H196" s="81">
        <v>3.0000000000000001E-3</v>
      </c>
      <c r="I196" s="81">
        <v>1.6E-2</v>
      </c>
      <c r="J196" s="81">
        <v>1.7000000000000001E-2</v>
      </c>
      <c r="K196" s="81">
        <v>8.9999999999999993E-3</v>
      </c>
      <c r="L196" s="81">
        <v>1.6E-2</v>
      </c>
      <c r="M196" s="81">
        <v>2.5999999999999999E-2</v>
      </c>
      <c r="N196" s="81">
        <v>3.4000000000000002E-2</v>
      </c>
      <c r="O196" s="81">
        <v>4.4999999999999998E-2</v>
      </c>
      <c r="P196" s="81">
        <v>3.0000000000000001E-3</v>
      </c>
      <c r="Q196" s="81">
        <v>2E-3</v>
      </c>
      <c r="R196" s="81">
        <v>2E-3</v>
      </c>
      <c r="S196" s="81">
        <v>2E-3</v>
      </c>
      <c r="T196" s="81">
        <v>2E-3</v>
      </c>
      <c r="U196" s="81">
        <v>2E-3</v>
      </c>
      <c r="V196" s="81">
        <v>2E-3</v>
      </c>
      <c r="W196" s="81">
        <v>2E-3</v>
      </c>
      <c r="X196" s="81">
        <v>2E-3</v>
      </c>
      <c r="Y196" s="81">
        <v>2E-3</v>
      </c>
      <c r="Z196" s="81">
        <v>3.0000000000000001E-3</v>
      </c>
      <c r="AA196" s="81">
        <v>4.0000000000000001E-3</v>
      </c>
      <c r="AB196" s="81">
        <v>0.01</v>
      </c>
      <c r="AC196" s="77"/>
    </row>
    <row r="197" spans="1:29" x14ac:dyDescent="0.35">
      <c r="A197" s="28">
        <v>197</v>
      </c>
      <c r="B197" s="77"/>
      <c r="C197" s="80" t="s">
        <v>201</v>
      </c>
      <c r="D197" s="81">
        <v>8.0990000000000002</v>
      </c>
      <c r="E197" s="81">
        <v>7.8520000000000003</v>
      </c>
      <c r="F197" s="81">
        <v>8.15</v>
      </c>
      <c r="G197" s="81">
        <v>8.5250000000000004</v>
      </c>
      <c r="H197" s="81">
        <v>8.4320000000000004</v>
      </c>
      <c r="I197" s="81">
        <v>8.3610000000000007</v>
      </c>
      <c r="J197" s="81">
        <v>8.1310000000000002</v>
      </c>
      <c r="K197" s="81">
        <v>8.0060000000000002</v>
      </c>
      <c r="L197" s="81">
        <v>7.4850000000000003</v>
      </c>
      <c r="M197" s="81">
        <v>7.2030000000000003</v>
      </c>
      <c r="N197" s="81">
        <v>7.2009999999999996</v>
      </c>
      <c r="O197" s="81">
        <v>7.7140000000000004</v>
      </c>
      <c r="P197" s="81">
        <v>7.8079999999999998</v>
      </c>
      <c r="Q197" s="81">
        <v>7.9960000000000004</v>
      </c>
      <c r="R197" s="81">
        <v>8.1750000000000007</v>
      </c>
      <c r="S197" s="81">
        <v>8.1240000000000006</v>
      </c>
      <c r="T197" s="81">
        <v>8.2210000000000001</v>
      </c>
      <c r="U197" s="81">
        <v>7.8630000000000004</v>
      </c>
      <c r="V197" s="81">
        <v>6.7389999999999999</v>
      </c>
      <c r="W197" s="81">
        <v>6.88</v>
      </c>
      <c r="X197" s="81">
        <v>7.9640000000000004</v>
      </c>
      <c r="Y197" s="81">
        <v>8.34</v>
      </c>
      <c r="Z197" s="81">
        <v>8.4459999999999997</v>
      </c>
      <c r="AA197" s="81">
        <v>8.9130000000000003</v>
      </c>
      <c r="AB197" s="81">
        <v>8.8710000000000004</v>
      </c>
      <c r="AC197" s="77"/>
    </row>
    <row r="198" spans="1:29" x14ac:dyDescent="0.35">
      <c r="A198" s="28">
        <v>198</v>
      </c>
      <c r="B198" s="77"/>
      <c r="C198" s="72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7"/>
    </row>
    <row r="199" spans="1:29" x14ac:dyDescent="0.35">
      <c r="A199" s="28">
        <v>199</v>
      </c>
      <c r="B199" s="83"/>
      <c r="C199" s="78" t="s">
        <v>202</v>
      </c>
      <c r="D199" s="84">
        <v>27879</v>
      </c>
      <c r="E199" s="84">
        <v>28293</v>
      </c>
      <c r="F199" s="84">
        <v>28672</v>
      </c>
      <c r="G199" s="84">
        <v>29142</v>
      </c>
      <c r="H199" s="84">
        <v>29660</v>
      </c>
      <c r="I199" s="84">
        <v>29482</v>
      </c>
      <c r="J199" s="84">
        <v>29731</v>
      </c>
      <c r="K199" s="84">
        <v>29963</v>
      </c>
      <c r="L199" s="84">
        <v>30174</v>
      </c>
      <c r="M199" s="84">
        <v>30732</v>
      </c>
      <c r="N199" s="84">
        <v>30559</v>
      </c>
      <c r="O199" s="84">
        <v>30673</v>
      </c>
      <c r="P199" s="84">
        <v>30815</v>
      </c>
      <c r="Q199" s="84">
        <v>31642</v>
      </c>
      <c r="R199" s="84">
        <v>31888</v>
      </c>
      <c r="S199" s="84">
        <v>32257</v>
      </c>
      <c r="T199" s="84">
        <v>32360</v>
      </c>
      <c r="U199" s="84">
        <v>32497</v>
      </c>
      <c r="V199" s="84">
        <v>32677</v>
      </c>
      <c r="W199" s="84">
        <v>33032</v>
      </c>
      <c r="X199" s="84">
        <v>33360</v>
      </c>
      <c r="Y199" s="84">
        <v>34554</v>
      </c>
      <c r="Z199" s="84">
        <v>35283</v>
      </c>
      <c r="AA199" s="84">
        <v>35815</v>
      </c>
      <c r="AB199" s="84">
        <v>35989</v>
      </c>
      <c r="AC199" s="83"/>
    </row>
    <row r="200" spans="1:29" x14ac:dyDescent="0.35">
      <c r="A200" s="28">
        <v>200</v>
      </c>
      <c r="B200" s="83"/>
      <c r="C200" s="80" t="s">
        <v>203</v>
      </c>
      <c r="D200" s="85">
        <v>25991</v>
      </c>
      <c r="E200" s="85">
        <v>26369</v>
      </c>
      <c r="F200" s="85">
        <v>26622</v>
      </c>
      <c r="G200" s="85">
        <v>27085</v>
      </c>
      <c r="H200" s="85">
        <v>27589</v>
      </c>
      <c r="I200" s="85">
        <v>27418</v>
      </c>
      <c r="J200" s="85">
        <v>27657</v>
      </c>
      <c r="K200" s="85">
        <v>27886</v>
      </c>
      <c r="L200" s="85">
        <v>27997</v>
      </c>
      <c r="M200" s="85">
        <v>28550</v>
      </c>
      <c r="N200" s="85">
        <v>28372</v>
      </c>
      <c r="O200" s="85">
        <v>28420</v>
      </c>
      <c r="P200" s="85">
        <v>28576</v>
      </c>
      <c r="Q200" s="85">
        <v>29334</v>
      </c>
      <c r="R200" s="85">
        <v>29536</v>
      </c>
      <c r="S200" s="85">
        <v>29777</v>
      </c>
      <c r="T200" s="85">
        <v>29819</v>
      </c>
      <c r="U200" s="85">
        <v>29831</v>
      </c>
      <c r="V200" s="85">
        <v>29814</v>
      </c>
      <c r="W200" s="85">
        <v>29983</v>
      </c>
      <c r="X200" s="85">
        <v>29908</v>
      </c>
      <c r="Y200" s="85">
        <v>30405</v>
      </c>
      <c r="Z200" s="85">
        <v>30365</v>
      </c>
      <c r="AA200" s="85">
        <v>30027</v>
      </c>
      <c r="AB200" s="85">
        <v>29760</v>
      </c>
      <c r="AC200" s="83"/>
    </row>
    <row r="201" spans="1:29" x14ac:dyDescent="0.35">
      <c r="A201" s="28">
        <v>201</v>
      </c>
      <c r="B201" s="83"/>
      <c r="C201" s="80" t="s">
        <v>34</v>
      </c>
      <c r="D201" s="85">
        <v>0</v>
      </c>
      <c r="E201" s="85">
        <v>0</v>
      </c>
      <c r="F201" s="85">
        <v>0</v>
      </c>
      <c r="G201" s="85">
        <v>0</v>
      </c>
      <c r="H201" s="85">
        <v>0</v>
      </c>
      <c r="I201" s="85">
        <v>0</v>
      </c>
      <c r="J201" s="85">
        <v>0</v>
      </c>
      <c r="K201" s="85">
        <v>0</v>
      </c>
      <c r="L201" s="85">
        <v>0</v>
      </c>
      <c r="M201" s="85">
        <v>0</v>
      </c>
      <c r="N201" s="85">
        <v>0</v>
      </c>
      <c r="O201" s="85">
        <v>0</v>
      </c>
      <c r="P201" s="85">
        <v>0</v>
      </c>
      <c r="Q201" s="85">
        <v>0</v>
      </c>
      <c r="R201" s="85">
        <v>0</v>
      </c>
      <c r="S201" s="85">
        <v>0</v>
      </c>
      <c r="T201" s="85">
        <v>0</v>
      </c>
      <c r="U201" s="85">
        <v>0</v>
      </c>
      <c r="V201" s="85">
        <v>0</v>
      </c>
      <c r="W201" s="85">
        <v>0</v>
      </c>
      <c r="X201" s="85">
        <v>0</v>
      </c>
      <c r="Y201" s="85">
        <v>0</v>
      </c>
      <c r="Z201" s="85">
        <v>0</v>
      </c>
      <c r="AA201" s="85">
        <v>0</v>
      </c>
      <c r="AB201" s="85">
        <v>0</v>
      </c>
      <c r="AC201" s="83"/>
    </row>
    <row r="202" spans="1:29" x14ac:dyDescent="0.35">
      <c r="A202" s="28">
        <v>202</v>
      </c>
      <c r="B202" s="83"/>
      <c r="C202" s="80" t="s">
        <v>139</v>
      </c>
      <c r="D202" s="85">
        <v>1888</v>
      </c>
      <c r="E202" s="85">
        <v>1924</v>
      </c>
      <c r="F202" s="85">
        <v>2050</v>
      </c>
      <c r="G202" s="85">
        <v>2057</v>
      </c>
      <c r="H202" s="85">
        <v>2071</v>
      </c>
      <c r="I202" s="85">
        <v>2064</v>
      </c>
      <c r="J202" s="85">
        <v>2074</v>
      </c>
      <c r="K202" s="85">
        <v>2077</v>
      </c>
      <c r="L202" s="85">
        <v>2175</v>
      </c>
      <c r="M202" s="85">
        <v>2179</v>
      </c>
      <c r="N202" s="85">
        <v>2183</v>
      </c>
      <c r="O202" s="85">
        <v>2234</v>
      </c>
      <c r="P202" s="85">
        <v>2207</v>
      </c>
      <c r="Q202" s="85">
        <v>2273</v>
      </c>
      <c r="R202" s="85">
        <v>2282</v>
      </c>
      <c r="S202" s="85">
        <v>2321</v>
      </c>
      <c r="T202" s="85">
        <v>2331</v>
      </c>
      <c r="U202" s="85">
        <v>2328</v>
      </c>
      <c r="V202" s="85">
        <v>2335</v>
      </c>
      <c r="W202" s="85">
        <v>2338</v>
      </c>
      <c r="X202" s="85">
        <v>2342</v>
      </c>
      <c r="Y202" s="85">
        <v>2346</v>
      </c>
      <c r="Z202" s="85">
        <v>2351</v>
      </c>
      <c r="AA202" s="85">
        <v>2355</v>
      </c>
      <c r="AB202" s="85">
        <v>2364</v>
      </c>
      <c r="AC202" s="83"/>
    </row>
    <row r="203" spans="1:29" x14ac:dyDescent="0.35">
      <c r="A203" s="28">
        <v>203</v>
      </c>
      <c r="B203" s="83"/>
      <c r="C203" s="80" t="s">
        <v>36</v>
      </c>
      <c r="D203" s="85">
        <v>0</v>
      </c>
      <c r="E203" s="85">
        <v>0</v>
      </c>
      <c r="F203" s="85">
        <v>0</v>
      </c>
      <c r="G203" s="85">
        <v>0</v>
      </c>
      <c r="H203" s="85">
        <v>0</v>
      </c>
      <c r="I203" s="85">
        <v>0</v>
      </c>
      <c r="J203" s="85">
        <v>0</v>
      </c>
      <c r="K203" s="85">
        <v>0</v>
      </c>
      <c r="L203" s="85">
        <v>2</v>
      </c>
      <c r="M203" s="85">
        <v>3</v>
      </c>
      <c r="N203" s="85">
        <v>4</v>
      </c>
      <c r="O203" s="85">
        <v>19</v>
      </c>
      <c r="P203" s="85">
        <v>32</v>
      </c>
      <c r="Q203" s="85">
        <v>35</v>
      </c>
      <c r="R203" s="85">
        <v>40</v>
      </c>
      <c r="S203" s="85">
        <v>121</v>
      </c>
      <c r="T203" s="85">
        <v>172</v>
      </c>
      <c r="U203" s="85">
        <v>306</v>
      </c>
      <c r="V203" s="85">
        <v>526</v>
      </c>
      <c r="W203" s="85">
        <v>709</v>
      </c>
      <c r="X203" s="85">
        <v>1108</v>
      </c>
      <c r="Y203" s="85">
        <v>1800</v>
      </c>
      <c r="Z203" s="85">
        <v>2564</v>
      </c>
      <c r="AA203" s="85">
        <v>3429</v>
      </c>
      <c r="AB203" s="85">
        <v>3836</v>
      </c>
      <c r="AC203" s="83"/>
    </row>
    <row r="204" spans="1:29" x14ac:dyDescent="0.35">
      <c r="A204" s="28">
        <v>204</v>
      </c>
      <c r="B204" s="83"/>
      <c r="C204" s="80" t="s">
        <v>204</v>
      </c>
      <c r="D204" s="85">
        <v>0</v>
      </c>
      <c r="E204" s="85">
        <v>0</v>
      </c>
      <c r="F204" s="85">
        <v>0</v>
      </c>
      <c r="G204" s="85">
        <v>0</v>
      </c>
      <c r="H204" s="85">
        <v>0</v>
      </c>
      <c r="I204" s="85">
        <v>0</v>
      </c>
      <c r="J204" s="85">
        <v>0</v>
      </c>
      <c r="K204" s="85">
        <v>0</v>
      </c>
      <c r="L204" s="85">
        <v>0</v>
      </c>
      <c r="M204" s="85">
        <v>0</v>
      </c>
      <c r="N204" s="85">
        <v>0</v>
      </c>
      <c r="O204" s="85">
        <v>0</v>
      </c>
      <c r="P204" s="85">
        <v>0</v>
      </c>
      <c r="Q204" s="85">
        <v>0</v>
      </c>
      <c r="R204" s="85">
        <v>0</v>
      </c>
      <c r="S204" s="85">
        <v>0</v>
      </c>
      <c r="T204" s="85">
        <v>0</v>
      </c>
      <c r="U204" s="85">
        <v>0</v>
      </c>
      <c r="V204" s="85">
        <v>0</v>
      </c>
      <c r="W204" s="85">
        <v>0</v>
      </c>
      <c r="X204" s="85">
        <v>0</v>
      </c>
      <c r="Y204" s="85">
        <v>1</v>
      </c>
      <c r="Z204" s="85">
        <v>1</v>
      </c>
      <c r="AA204" s="85">
        <v>2</v>
      </c>
      <c r="AB204" s="85">
        <v>27</v>
      </c>
      <c r="AC204" s="83"/>
    </row>
    <row r="205" spans="1:29" x14ac:dyDescent="0.35">
      <c r="A205" s="28">
        <v>205</v>
      </c>
      <c r="B205" s="83"/>
      <c r="C205" s="80" t="s">
        <v>38</v>
      </c>
      <c r="D205" s="85">
        <v>0</v>
      </c>
      <c r="E205" s="85">
        <v>0</v>
      </c>
      <c r="F205" s="85">
        <v>0</v>
      </c>
      <c r="G205" s="85">
        <v>0</v>
      </c>
      <c r="H205" s="85">
        <v>0</v>
      </c>
      <c r="I205" s="85">
        <v>0</v>
      </c>
      <c r="J205" s="85">
        <v>0</v>
      </c>
      <c r="K205" s="85">
        <v>0</v>
      </c>
      <c r="L205" s="85">
        <v>0</v>
      </c>
      <c r="M205" s="85">
        <v>0</v>
      </c>
      <c r="N205" s="85">
        <v>0</v>
      </c>
      <c r="O205" s="85">
        <v>0</v>
      </c>
      <c r="P205" s="85">
        <v>0</v>
      </c>
      <c r="Q205" s="85">
        <v>0</v>
      </c>
      <c r="R205" s="85">
        <v>0</v>
      </c>
      <c r="S205" s="85">
        <v>0</v>
      </c>
      <c r="T205" s="85">
        <v>0</v>
      </c>
      <c r="U205" s="85">
        <v>0</v>
      </c>
      <c r="V205" s="85">
        <v>0</v>
      </c>
      <c r="W205" s="85">
        <v>0</v>
      </c>
      <c r="X205" s="85">
        <v>0</v>
      </c>
      <c r="Y205" s="85">
        <v>0</v>
      </c>
      <c r="Z205" s="85">
        <v>0</v>
      </c>
      <c r="AA205" s="85">
        <v>0</v>
      </c>
      <c r="AB205" s="85">
        <v>0</v>
      </c>
      <c r="AC205" s="83"/>
    </row>
    <row r="206" spans="1:29" x14ac:dyDescent="0.35">
      <c r="A206" s="28">
        <v>206</v>
      </c>
      <c r="B206" s="83"/>
      <c r="C206" s="80" t="s">
        <v>41</v>
      </c>
      <c r="D206" s="85">
        <v>0</v>
      </c>
      <c r="E206" s="85">
        <v>0</v>
      </c>
      <c r="F206" s="85">
        <v>0</v>
      </c>
      <c r="G206" s="85">
        <v>0</v>
      </c>
      <c r="H206" s="85">
        <v>0</v>
      </c>
      <c r="I206" s="85">
        <v>0</v>
      </c>
      <c r="J206" s="85">
        <v>0</v>
      </c>
      <c r="K206" s="85">
        <v>0</v>
      </c>
      <c r="L206" s="85">
        <v>0</v>
      </c>
      <c r="M206" s="85">
        <v>0</v>
      </c>
      <c r="N206" s="85">
        <v>0</v>
      </c>
      <c r="O206" s="85">
        <v>0</v>
      </c>
      <c r="P206" s="85">
        <v>0</v>
      </c>
      <c r="Q206" s="85">
        <v>0</v>
      </c>
      <c r="R206" s="85">
        <v>0</v>
      </c>
      <c r="S206" s="85">
        <v>0</v>
      </c>
      <c r="T206" s="85">
        <v>0</v>
      </c>
      <c r="U206" s="85">
        <v>0</v>
      </c>
      <c r="V206" s="85">
        <v>0</v>
      </c>
      <c r="W206" s="85">
        <v>0</v>
      </c>
      <c r="X206" s="85">
        <v>0</v>
      </c>
      <c r="Y206" s="85">
        <v>0</v>
      </c>
      <c r="Z206" s="85">
        <v>0</v>
      </c>
      <c r="AA206" s="85">
        <v>0</v>
      </c>
      <c r="AB206" s="85">
        <v>0</v>
      </c>
      <c r="AC206" s="83"/>
    </row>
    <row r="207" spans="1:29" x14ac:dyDescent="0.35">
      <c r="A207" s="28">
        <v>207</v>
      </c>
      <c r="B207" s="83"/>
      <c r="C207" s="80" t="s">
        <v>141</v>
      </c>
      <c r="D207" s="85">
        <v>0</v>
      </c>
      <c r="E207" s="85">
        <v>0</v>
      </c>
      <c r="F207" s="85">
        <v>0</v>
      </c>
      <c r="G207" s="85">
        <v>0</v>
      </c>
      <c r="H207" s="85">
        <v>0</v>
      </c>
      <c r="I207" s="85">
        <v>0</v>
      </c>
      <c r="J207" s="85">
        <v>0</v>
      </c>
      <c r="K207" s="85">
        <v>0</v>
      </c>
      <c r="L207" s="85">
        <v>0</v>
      </c>
      <c r="M207" s="85">
        <v>0</v>
      </c>
      <c r="N207" s="85">
        <v>0</v>
      </c>
      <c r="O207" s="85">
        <v>0</v>
      </c>
      <c r="P207" s="85">
        <v>0</v>
      </c>
      <c r="Q207" s="85">
        <v>0</v>
      </c>
      <c r="R207" s="85">
        <v>0</v>
      </c>
      <c r="S207" s="85">
        <v>0</v>
      </c>
      <c r="T207" s="85">
        <v>0</v>
      </c>
      <c r="U207" s="85">
        <v>0</v>
      </c>
      <c r="V207" s="85">
        <v>0</v>
      </c>
      <c r="W207" s="85">
        <v>0</v>
      </c>
      <c r="X207" s="85">
        <v>0</v>
      </c>
      <c r="Y207" s="85">
        <v>0</v>
      </c>
      <c r="Z207" s="85">
        <v>0</v>
      </c>
      <c r="AA207" s="85">
        <v>0</v>
      </c>
      <c r="AB207" s="85">
        <v>0</v>
      </c>
      <c r="AC207" s="83"/>
    </row>
    <row r="208" spans="1:29" x14ac:dyDescent="0.35">
      <c r="A208" s="28">
        <v>208</v>
      </c>
      <c r="B208" s="83"/>
      <c r="C208" s="80" t="s">
        <v>205</v>
      </c>
      <c r="D208" s="85">
        <v>0</v>
      </c>
      <c r="E208" s="85">
        <v>0</v>
      </c>
      <c r="F208" s="85">
        <v>0</v>
      </c>
      <c r="G208" s="85">
        <v>0</v>
      </c>
      <c r="H208" s="85">
        <v>0</v>
      </c>
      <c r="I208" s="85">
        <v>0</v>
      </c>
      <c r="J208" s="85">
        <v>0</v>
      </c>
      <c r="K208" s="85">
        <v>0</v>
      </c>
      <c r="L208" s="85">
        <v>0</v>
      </c>
      <c r="M208" s="85">
        <v>0</v>
      </c>
      <c r="N208" s="85">
        <v>0</v>
      </c>
      <c r="O208" s="85">
        <v>0</v>
      </c>
      <c r="P208" s="85">
        <v>0</v>
      </c>
      <c r="Q208" s="85">
        <v>0</v>
      </c>
      <c r="R208" s="85">
        <v>30</v>
      </c>
      <c r="S208" s="85">
        <v>38</v>
      </c>
      <c r="T208" s="85">
        <v>38</v>
      </c>
      <c r="U208" s="85">
        <v>32</v>
      </c>
      <c r="V208" s="85">
        <v>2</v>
      </c>
      <c r="W208" s="85">
        <v>2</v>
      </c>
      <c r="X208" s="85">
        <v>2</v>
      </c>
      <c r="Y208" s="85">
        <v>2</v>
      </c>
      <c r="Z208" s="85">
        <v>2</v>
      </c>
      <c r="AA208" s="85">
        <v>2</v>
      </c>
      <c r="AB208" s="85">
        <v>2</v>
      </c>
      <c r="AC208" s="83"/>
    </row>
    <row r="209" spans="1:29" x14ac:dyDescent="0.35">
      <c r="A209" s="28">
        <v>209</v>
      </c>
      <c r="B209" s="77"/>
      <c r="C209" s="72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7"/>
    </row>
    <row r="210" spans="1:29" x14ac:dyDescent="0.35">
      <c r="A210" s="28">
        <v>210</v>
      </c>
      <c r="B210" s="83"/>
      <c r="C210" s="78" t="s">
        <v>206</v>
      </c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3"/>
    </row>
    <row r="211" spans="1:29" x14ac:dyDescent="0.35">
      <c r="A211" s="28">
        <v>211</v>
      </c>
      <c r="B211" s="83"/>
      <c r="C211" s="86" t="s">
        <v>207</v>
      </c>
      <c r="D211" s="85">
        <v>0</v>
      </c>
      <c r="E211" s="85">
        <v>0</v>
      </c>
      <c r="F211" s="85">
        <v>0</v>
      </c>
      <c r="G211" s="85">
        <v>0</v>
      </c>
      <c r="H211" s="85">
        <v>0</v>
      </c>
      <c r="I211" s="85">
        <v>0</v>
      </c>
      <c r="J211" s="85">
        <v>0</v>
      </c>
      <c r="K211" s="85">
        <v>0</v>
      </c>
      <c r="L211" s="85">
        <v>2</v>
      </c>
      <c r="M211" s="85">
        <v>3</v>
      </c>
      <c r="N211" s="85">
        <v>4</v>
      </c>
      <c r="O211" s="85">
        <v>19</v>
      </c>
      <c r="P211" s="85">
        <v>32</v>
      </c>
      <c r="Q211" s="85">
        <v>35</v>
      </c>
      <c r="R211" s="85">
        <v>40</v>
      </c>
      <c r="S211" s="85">
        <v>121</v>
      </c>
      <c r="T211" s="85">
        <v>172</v>
      </c>
      <c r="U211" s="85">
        <v>306</v>
      </c>
      <c r="V211" s="85">
        <v>526</v>
      </c>
      <c r="W211" s="85">
        <v>709</v>
      </c>
      <c r="X211" s="85">
        <v>1108</v>
      </c>
      <c r="Y211" s="85">
        <v>1801</v>
      </c>
      <c r="Z211" s="85">
        <v>2565</v>
      </c>
      <c r="AA211" s="85">
        <v>3431</v>
      </c>
      <c r="AB211" s="85">
        <v>3863</v>
      </c>
      <c r="AC211" s="83"/>
    </row>
    <row r="212" spans="1:29" x14ac:dyDescent="0.35">
      <c r="A212" s="28">
        <v>212</v>
      </c>
      <c r="B212" s="83"/>
      <c r="C212" s="86" t="s">
        <v>208</v>
      </c>
      <c r="D212" s="87">
        <v>0</v>
      </c>
      <c r="E212" s="87">
        <v>0</v>
      </c>
      <c r="F212" s="87">
        <v>0</v>
      </c>
      <c r="G212" s="87">
        <v>0</v>
      </c>
      <c r="H212" s="87">
        <v>0</v>
      </c>
      <c r="I212" s="87">
        <v>0</v>
      </c>
      <c r="J212" s="87">
        <v>0</v>
      </c>
      <c r="K212" s="87">
        <v>0</v>
      </c>
      <c r="L212" s="87">
        <v>6.628222973420826E-5</v>
      </c>
      <c r="M212" s="87">
        <v>9.7618117922686453E-5</v>
      </c>
      <c r="N212" s="87">
        <v>1.3089433554762918E-4</v>
      </c>
      <c r="O212" s="87">
        <v>6.1943729012486556E-4</v>
      </c>
      <c r="P212" s="87">
        <v>1.038455297744605E-3</v>
      </c>
      <c r="Q212" s="87">
        <v>1.1061247708741547E-3</v>
      </c>
      <c r="R212" s="87">
        <v>1.2543903662819869E-3</v>
      </c>
      <c r="S212" s="87">
        <v>3.7511237870849739E-3</v>
      </c>
      <c r="T212" s="87">
        <v>5.315203955500618E-3</v>
      </c>
      <c r="U212" s="87">
        <v>9.4162538080438188E-3</v>
      </c>
      <c r="V212" s="87">
        <v>1.6096948924319857E-2</v>
      </c>
      <c r="W212" s="87">
        <v>2.1464034875272462E-2</v>
      </c>
      <c r="X212" s="87">
        <v>3.3213429256594727E-2</v>
      </c>
      <c r="Y212" s="87">
        <v>5.2121317358337672E-2</v>
      </c>
      <c r="Z212" s="87">
        <v>7.2697899838449112E-2</v>
      </c>
      <c r="AA212" s="87">
        <v>9.5797850062822834E-2</v>
      </c>
      <c r="AB212" s="87">
        <v>0.10733835338575676</v>
      </c>
      <c r="AC212" s="83"/>
    </row>
    <row r="213" spans="1:29" x14ac:dyDescent="0.35">
      <c r="A213" s="28">
        <v>213</v>
      </c>
      <c r="B213" s="77"/>
      <c r="C213" s="7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7"/>
    </row>
    <row r="214" spans="1:29" x14ac:dyDescent="0.35">
      <c r="A214" s="28">
        <v>214</v>
      </c>
      <c r="B214" s="83"/>
      <c r="C214" s="78" t="s">
        <v>36</v>
      </c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3"/>
    </row>
    <row r="215" spans="1:29" x14ac:dyDescent="0.35">
      <c r="A215" s="28">
        <v>215</v>
      </c>
      <c r="B215" s="83"/>
      <c r="C215" s="86" t="s">
        <v>209</v>
      </c>
      <c r="D215" s="85">
        <v>0</v>
      </c>
      <c r="E215" s="85">
        <v>0</v>
      </c>
      <c r="F215" s="85">
        <v>0</v>
      </c>
      <c r="G215" s="85">
        <v>0</v>
      </c>
      <c r="H215" s="85">
        <v>0</v>
      </c>
      <c r="I215" s="85">
        <v>0</v>
      </c>
      <c r="J215" s="85">
        <v>0</v>
      </c>
      <c r="K215" s="85">
        <v>0</v>
      </c>
      <c r="L215" s="85">
        <v>2</v>
      </c>
      <c r="M215" s="85">
        <v>3</v>
      </c>
      <c r="N215" s="85">
        <v>4</v>
      </c>
      <c r="O215" s="85">
        <v>19</v>
      </c>
      <c r="P215" s="85">
        <v>32</v>
      </c>
      <c r="Q215" s="85">
        <v>35</v>
      </c>
      <c r="R215" s="85">
        <v>40</v>
      </c>
      <c r="S215" s="85">
        <v>121</v>
      </c>
      <c r="T215" s="85">
        <v>172</v>
      </c>
      <c r="U215" s="85">
        <v>306</v>
      </c>
      <c r="V215" s="85">
        <v>526</v>
      </c>
      <c r="W215" s="85">
        <v>709</v>
      </c>
      <c r="X215" s="85">
        <v>1108</v>
      </c>
      <c r="Y215" s="85">
        <v>1800</v>
      </c>
      <c r="Z215" s="85">
        <v>2564</v>
      </c>
      <c r="AA215" s="85">
        <v>3429</v>
      </c>
      <c r="AB215" s="85">
        <v>3836</v>
      </c>
      <c r="AC215" s="83"/>
    </row>
    <row r="216" spans="1:29" x14ac:dyDescent="0.35">
      <c r="A216" s="28">
        <v>216</v>
      </c>
      <c r="B216" s="83"/>
      <c r="C216" s="86" t="s">
        <v>210</v>
      </c>
      <c r="D216" s="87">
        <v>0</v>
      </c>
      <c r="E216" s="87">
        <v>0</v>
      </c>
      <c r="F216" s="87">
        <v>0</v>
      </c>
      <c r="G216" s="87">
        <v>0</v>
      </c>
      <c r="H216" s="87">
        <v>0</v>
      </c>
      <c r="I216" s="87">
        <v>0</v>
      </c>
      <c r="J216" s="87">
        <v>0</v>
      </c>
      <c r="K216" s="87">
        <v>0</v>
      </c>
      <c r="L216" s="87">
        <v>6.628222973420826E-5</v>
      </c>
      <c r="M216" s="87">
        <v>9.7618117922686453E-5</v>
      </c>
      <c r="N216" s="87">
        <v>1.3089433554762918E-4</v>
      </c>
      <c r="O216" s="87">
        <v>6.1943729012486556E-4</v>
      </c>
      <c r="P216" s="87">
        <v>1.038455297744605E-3</v>
      </c>
      <c r="Q216" s="87">
        <v>1.1061247708741547E-3</v>
      </c>
      <c r="R216" s="87">
        <v>1.2543903662819869E-3</v>
      </c>
      <c r="S216" s="87">
        <v>3.7511237870849739E-3</v>
      </c>
      <c r="T216" s="87">
        <v>5.315203955500618E-3</v>
      </c>
      <c r="U216" s="87">
        <v>9.4162538080438188E-3</v>
      </c>
      <c r="V216" s="87">
        <v>1.6096948924319857E-2</v>
      </c>
      <c r="W216" s="87">
        <v>2.1464034875272462E-2</v>
      </c>
      <c r="X216" s="87">
        <v>3.3213429256594727E-2</v>
      </c>
      <c r="Y216" s="87">
        <v>5.2092377148810556E-2</v>
      </c>
      <c r="Z216" s="87">
        <v>7.266955757730352E-2</v>
      </c>
      <c r="AA216" s="87">
        <v>9.574200753874075E-2</v>
      </c>
      <c r="AB216" s="87">
        <v>0.10658812414904555</v>
      </c>
      <c r="AC216" s="83"/>
    </row>
    <row r="217" spans="1:29" x14ac:dyDescent="0.35">
      <c r="A217" s="28">
        <v>217</v>
      </c>
      <c r="B217" s="83"/>
      <c r="C217" s="86" t="s">
        <v>211</v>
      </c>
      <c r="D217" s="81"/>
      <c r="E217" s="87" t="s">
        <v>6</v>
      </c>
      <c r="F217" s="87" t="s">
        <v>6</v>
      </c>
      <c r="G217" s="87" t="s">
        <v>6</v>
      </c>
      <c r="H217" s="87" t="s">
        <v>6</v>
      </c>
      <c r="I217" s="87" t="s">
        <v>6</v>
      </c>
      <c r="J217" s="87" t="s">
        <v>6</v>
      </c>
      <c r="K217" s="87" t="s">
        <v>6</v>
      </c>
      <c r="L217" s="87" t="s">
        <v>6</v>
      </c>
      <c r="M217" s="87">
        <v>0.5</v>
      </c>
      <c r="N217" s="87">
        <v>0.33333333333333331</v>
      </c>
      <c r="O217" s="87">
        <v>3.75</v>
      </c>
      <c r="P217" s="87">
        <v>0.68421052631578949</v>
      </c>
      <c r="Q217" s="87">
        <v>9.375E-2</v>
      </c>
      <c r="R217" s="87">
        <v>0.14285714285714285</v>
      </c>
      <c r="S217" s="87">
        <v>2.0249999999999999</v>
      </c>
      <c r="T217" s="87">
        <v>0.42148760330578511</v>
      </c>
      <c r="U217" s="87">
        <v>0.77906976744186052</v>
      </c>
      <c r="V217" s="87">
        <v>0.71895424836601307</v>
      </c>
      <c r="W217" s="87">
        <v>0.34790874524714827</v>
      </c>
      <c r="X217" s="87">
        <v>0.56276445698166433</v>
      </c>
      <c r="Y217" s="87">
        <v>0.62454873646209386</v>
      </c>
      <c r="Z217" s="87">
        <v>0.42444444444444446</v>
      </c>
      <c r="AA217" s="87">
        <v>0.33736349453978159</v>
      </c>
      <c r="AB217" s="87">
        <v>0.11869349664625255</v>
      </c>
      <c r="AC217" s="83"/>
    </row>
    <row r="218" spans="1:29" x14ac:dyDescent="0.35">
      <c r="A218" s="28">
        <v>218</v>
      </c>
      <c r="B218" s="83"/>
      <c r="C218" s="86" t="s">
        <v>212</v>
      </c>
      <c r="D218" s="81"/>
      <c r="E218" s="81">
        <v>0</v>
      </c>
      <c r="F218" s="81">
        <v>0</v>
      </c>
      <c r="G218" s="81">
        <v>0</v>
      </c>
      <c r="H218" s="81">
        <v>0</v>
      </c>
      <c r="I218" s="81">
        <v>0</v>
      </c>
      <c r="J218" s="81">
        <v>0</v>
      </c>
      <c r="K218" s="81">
        <v>0</v>
      </c>
      <c r="L218" s="81">
        <v>2</v>
      </c>
      <c r="M218" s="81">
        <v>1</v>
      </c>
      <c r="N218" s="81">
        <v>1</v>
      </c>
      <c r="O218" s="81">
        <v>15</v>
      </c>
      <c r="P218" s="81">
        <v>13</v>
      </c>
      <c r="Q218" s="81">
        <v>3</v>
      </c>
      <c r="R218" s="81">
        <v>5</v>
      </c>
      <c r="S218" s="81">
        <v>81</v>
      </c>
      <c r="T218" s="81">
        <v>51</v>
      </c>
      <c r="U218" s="81">
        <v>134</v>
      </c>
      <c r="V218" s="81">
        <v>220</v>
      </c>
      <c r="W218" s="81">
        <v>183</v>
      </c>
      <c r="X218" s="81">
        <v>399</v>
      </c>
      <c r="Y218" s="81">
        <v>692</v>
      </c>
      <c r="Z218" s="81">
        <v>764</v>
      </c>
      <c r="AA218" s="81">
        <v>865</v>
      </c>
      <c r="AB218" s="81">
        <v>407</v>
      </c>
      <c r="AC218" s="83"/>
    </row>
    <row r="219" spans="1:29" x14ac:dyDescent="0.35">
      <c r="A219" s="28">
        <v>219</v>
      </c>
      <c r="B219" s="83"/>
      <c r="C219" s="86" t="s">
        <v>213</v>
      </c>
      <c r="D219" s="81">
        <v>0</v>
      </c>
      <c r="E219" s="81">
        <v>0</v>
      </c>
      <c r="F219" s="81">
        <v>0</v>
      </c>
      <c r="G219" s="81">
        <v>0</v>
      </c>
      <c r="H219" s="81">
        <v>0</v>
      </c>
      <c r="I219" s="81">
        <v>1E-3</v>
      </c>
      <c r="J219" s="81">
        <v>0</v>
      </c>
      <c r="K219" s="81">
        <v>2E-3</v>
      </c>
      <c r="L219" s="81">
        <v>4.0000000000000001E-3</v>
      </c>
      <c r="M219" s="81">
        <v>4.0000000000000001E-3</v>
      </c>
      <c r="N219" s="81">
        <v>5.0000000000000001E-3</v>
      </c>
      <c r="O219" s="81">
        <v>1.4E-2</v>
      </c>
      <c r="P219" s="81">
        <v>6.0999999999999999E-2</v>
      </c>
      <c r="Q219" s="81">
        <v>0.124</v>
      </c>
      <c r="R219" s="81">
        <v>0.14199999999999999</v>
      </c>
      <c r="S219" s="81">
        <v>0.13500000000000001</v>
      </c>
      <c r="T219" s="81">
        <v>0.25600000000000001</v>
      </c>
      <c r="U219" s="81">
        <v>0.52200000000000002</v>
      </c>
      <c r="V219" s="81">
        <v>0.83699999999999997</v>
      </c>
      <c r="W219" s="81">
        <v>1.077</v>
      </c>
      <c r="X219" s="81">
        <v>1.6639999999999999</v>
      </c>
      <c r="Y219" s="81">
        <v>3.2050000000000001</v>
      </c>
      <c r="Z219" s="81">
        <v>4.7469999999999999</v>
      </c>
      <c r="AA219" s="81">
        <v>6.0039999999999996</v>
      </c>
      <c r="AB219" s="81">
        <v>7.6760000000000002</v>
      </c>
      <c r="AC219" s="83"/>
    </row>
    <row r="220" spans="1:29" x14ac:dyDescent="0.35">
      <c r="A220" s="28">
        <v>220</v>
      </c>
      <c r="B220" s="83"/>
      <c r="C220" s="86" t="s">
        <v>214</v>
      </c>
      <c r="D220" s="87">
        <v>0</v>
      </c>
      <c r="E220" s="87">
        <v>0</v>
      </c>
      <c r="F220" s="87">
        <v>0</v>
      </c>
      <c r="G220" s="87">
        <v>0</v>
      </c>
      <c r="H220" s="87">
        <v>0</v>
      </c>
      <c r="I220" s="87">
        <v>7.1939340747881383E-6</v>
      </c>
      <c r="J220" s="87">
        <v>0</v>
      </c>
      <c r="K220" s="87">
        <v>1.4006583094054206E-5</v>
      </c>
      <c r="L220" s="87">
        <v>2.8013362373852328E-5</v>
      </c>
      <c r="M220" s="87">
        <v>2.8143645164921759E-5</v>
      </c>
      <c r="N220" s="87">
        <v>3.4439056645360372E-5</v>
      </c>
      <c r="O220" s="87">
        <v>9.6143280958136467E-5</v>
      </c>
      <c r="P220" s="87">
        <v>4.2324077543260758E-4</v>
      </c>
      <c r="Q220" s="87">
        <v>8.1777472944186873E-4</v>
      </c>
      <c r="R220" s="87">
        <v>9.2112688847229159E-4</v>
      </c>
      <c r="S220" s="87">
        <v>8.6022327573023402E-4</v>
      </c>
      <c r="T220" s="87">
        <v>1.5827676175637743E-3</v>
      </c>
      <c r="U220" s="87">
        <v>3.2758490850214625E-3</v>
      </c>
      <c r="V220" s="87">
        <v>5.3893950613309299E-3</v>
      </c>
      <c r="W220" s="87">
        <v>7.0986026891642498E-3</v>
      </c>
      <c r="X220" s="87">
        <v>1.0554558313300393E-2</v>
      </c>
      <c r="Y220" s="87">
        <v>1.9596693325506884E-2</v>
      </c>
      <c r="Z220" s="87">
        <v>2.9277348447936648E-2</v>
      </c>
      <c r="AA220" s="87">
        <v>3.6480738850407098E-2</v>
      </c>
      <c r="AB220" s="87">
        <v>4.8258822198052297E-2</v>
      </c>
      <c r="AC220" s="83"/>
    </row>
    <row r="221" spans="1:29" x14ac:dyDescent="0.35">
      <c r="A221" s="28">
        <v>221</v>
      </c>
      <c r="B221" s="83"/>
      <c r="C221" s="86" t="s">
        <v>215</v>
      </c>
      <c r="D221" s="87">
        <v>0</v>
      </c>
      <c r="E221" s="87">
        <v>0</v>
      </c>
      <c r="F221" s="87">
        <v>0</v>
      </c>
      <c r="G221" s="87">
        <v>0</v>
      </c>
      <c r="H221" s="87">
        <v>0</v>
      </c>
      <c r="I221" s="87">
        <v>0</v>
      </c>
      <c r="J221" s="87">
        <v>0</v>
      </c>
      <c r="K221" s="87">
        <v>0</v>
      </c>
      <c r="L221" s="87">
        <v>0.22815910543341436</v>
      </c>
      <c r="M221" s="87">
        <v>0.15210607028894291</v>
      </c>
      <c r="N221" s="87">
        <v>0.14259944089588397</v>
      </c>
      <c r="O221" s="87">
        <v>8.4058617791257922E-2</v>
      </c>
      <c r="P221" s="87">
        <v>0.21746414736622305</v>
      </c>
      <c r="Q221" s="87">
        <v>0.40416755819633399</v>
      </c>
      <c r="R221" s="87">
        <v>0.40498241214431041</v>
      </c>
      <c r="S221" s="87">
        <v>0.12727883980789642</v>
      </c>
      <c r="T221" s="87">
        <v>0.16979282264812229</v>
      </c>
      <c r="U221" s="87">
        <v>0.19460629581085342</v>
      </c>
      <c r="V221" s="87">
        <v>0.18152963046365761</v>
      </c>
      <c r="W221" s="87">
        <v>0.17329150673609819</v>
      </c>
      <c r="X221" s="87">
        <v>0.17132524884530753</v>
      </c>
      <c r="Y221" s="87">
        <v>0.20312498136502583</v>
      </c>
      <c r="Z221" s="87">
        <v>0.21120734662488649</v>
      </c>
      <c r="AA221" s="87">
        <v>0.19974734164803437</v>
      </c>
      <c r="AB221" s="87">
        <v>0.22827806221414088</v>
      </c>
      <c r="AC221" s="83"/>
    </row>
    <row r="222" spans="1:29" x14ac:dyDescent="0.35">
      <c r="A222" s="28">
        <v>222</v>
      </c>
      <c r="B222" s="77"/>
      <c r="C222" s="7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7"/>
    </row>
    <row r="223" spans="1:29" x14ac:dyDescent="0.35">
      <c r="A223" s="28">
        <v>223</v>
      </c>
      <c r="B223" s="83"/>
      <c r="C223" s="78" t="s">
        <v>140</v>
      </c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3"/>
    </row>
    <row r="224" spans="1:29" x14ac:dyDescent="0.35">
      <c r="A224" s="28">
        <v>224</v>
      </c>
      <c r="B224" s="88"/>
      <c r="C224" s="89" t="s">
        <v>216</v>
      </c>
      <c r="D224" s="81">
        <v>0</v>
      </c>
      <c r="E224" s="81">
        <v>0</v>
      </c>
      <c r="F224" s="81">
        <v>0</v>
      </c>
      <c r="G224" s="81">
        <v>0</v>
      </c>
      <c r="H224" s="81">
        <v>0</v>
      </c>
      <c r="I224" s="81">
        <v>0</v>
      </c>
      <c r="J224" s="81">
        <v>0</v>
      </c>
      <c r="K224" s="81">
        <v>0</v>
      </c>
      <c r="L224" s="81">
        <v>0</v>
      </c>
      <c r="M224" s="81">
        <v>0</v>
      </c>
      <c r="N224" s="81">
        <v>0</v>
      </c>
      <c r="O224" s="81">
        <v>0</v>
      </c>
      <c r="P224" s="81">
        <v>49</v>
      </c>
      <c r="Q224" s="81">
        <v>76</v>
      </c>
      <c r="R224" s="81">
        <v>76</v>
      </c>
      <c r="S224" s="81">
        <v>95</v>
      </c>
      <c r="T224" s="81">
        <v>128</v>
      </c>
      <c r="U224" s="81">
        <v>236</v>
      </c>
      <c r="V224" s="81">
        <v>365</v>
      </c>
      <c r="W224" s="81">
        <v>510</v>
      </c>
      <c r="X224" s="81">
        <v>656</v>
      </c>
      <c r="Y224" s="81">
        <v>909</v>
      </c>
      <c r="Z224" s="81">
        <v>1200</v>
      </c>
      <c r="AA224" s="81">
        <v>1470</v>
      </c>
      <c r="AB224" s="81">
        <v>1730</v>
      </c>
      <c r="AC224" s="83"/>
    </row>
    <row r="225" spans="1:29" x14ac:dyDescent="0.35">
      <c r="A225" s="28">
        <v>225</v>
      </c>
      <c r="B225" s="88"/>
      <c r="C225" s="89" t="s">
        <v>217</v>
      </c>
      <c r="D225" s="85">
        <v>0</v>
      </c>
      <c r="E225" s="85">
        <v>0</v>
      </c>
      <c r="F225" s="85">
        <v>0</v>
      </c>
      <c r="G225" s="85">
        <v>0</v>
      </c>
      <c r="H225" s="85">
        <v>0</v>
      </c>
      <c r="I225" s="85">
        <v>0</v>
      </c>
      <c r="J225" s="85">
        <v>0</v>
      </c>
      <c r="K225" s="85">
        <v>0</v>
      </c>
      <c r="L225" s="85">
        <v>0</v>
      </c>
      <c r="M225" s="85">
        <v>0</v>
      </c>
      <c r="N225" s="85">
        <v>0</v>
      </c>
      <c r="O225" s="85">
        <v>0</v>
      </c>
      <c r="P225" s="85">
        <v>0</v>
      </c>
      <c r="Q225" s="85">
        <v>0</v>
      </c>
      <c r="R225" s="85">
        <v>0</v>
      </c>
      <c r="S225" s="85">
        <v>0</v>
      </c>
      <c r="T225" s="85">
        <v>0</v>
      </c>
      <c r="U225" s="85">
        <v>0</v>
      </c>
      <c r="V225" s="85">
        <v>0</v>
      </c>
      <c r="W225" s="85">
        <v>0</v>
      </c>
      <c r="X225" s="85">
        <v>0</v>
      </c>
      <c r="Y225" s="85">
        <v>1</v>
      </c>
      <c r="Z225" s="85">
        <v>1</v>
      </c>
      <c r="AA225" s="85">
        <v>2</v>
      </c>
      <c r="AB225" s="85">
        <v>27</v>
      </c>
      <c r="AC225" s="83"/>
    </row>
    <row r="226" spans="1:29" x14ac:dyDescent="0.35">
      <c r="A226" s="28">
        <v>226</v>
      </c>
      <c r="B226" s="88"/>
      <c r="C226" s="89" t="s">
        <v>218</v>
      </c>
      <c r="D226" s="81">
        <v>0</v>
      </c>
      <c r="E226" s="81">
        <v>0</v>
      </c>
      <c r="F226" s="81">
        <v>0</v>
      </c>
      <c r="G226" s="81">
        <v>0</v>
      </c>
      <c r="H226" s="81">
        <v>0</v>
      </c>
      <c r="I226" s="81">
        <v>0</v>
      </c>
      <c r="J226" s="81">
        <v>0</v>
      </c>
      <c r="K226" s="81">
        <v>0</v>
      </c>
      <c r="L226" s="81">
        <v>0</v>
      </c>
      <c r="M226" s="81">
        <v>0</v>
      </c>
      <c r="N226" s="81">
        <v>0</v>
      </c>
      <c r="O226" s="81">
        <v>0</v>
      </c>
      <c r="P226" s="81">
        <v>0</v>
      </c>
      <c r="Q226" s="81">
        <v>0</v>
      </c>
      <c r="R226" s="81">
        <v>0</v>
      </c>
      <c r="S226" s="81">
        <v>0</v>
      </c>
      <c r="T226" s="81">
        <v>0</v>
      </c>
      <c r="U226" s="81">
        <v>0</v>
      </c>
      <c r="V226" s="81">
        <v>0</v>
      </c>
      <c r="W226" s="81">
        <v>0</v>
      </c>
      <c r="X226" s="81">
        <v>0</v>
      </c>
      <c r="Y226" s="81">
        <v>0</v>
      </c>
      <c r="Z226" s="81">
        <v>1E-3</v>
      </c>
      <c r="AA226" s="81">
        <v>1E-3</v>
      </c>
      <c r="AB226" s="81">
        <v>7.0000000000000001E-3</v>
      </c>
      <c r="AC226" s="83"/>
    </row>
    <row r="227" spans="1:29" ht="15" thickBot="1" x14ac:dyDescent="0.4">
      <c r="A227" s="28">
        <v>227</v>
      </c>
      <c r="B227" s="90"/>
      <c r="C227" s="91" t="s">
        <v>219</v>
      </c>
      <c r="D227" s="92">
        <v>0</v>
      </c>
      <c r="E227" s="92">
        <v>0</v>
      </c>
      <c r="F227" s="92">
        <v>0</v>
      </c>
      <c r="G227" s="92">
        <v>0</v>
      </c>
      <c r="H227" s="92">
        <v>0</v>
      </c>
      <c r="I227" s="92">
        <v>0</v>
      </c>
      <c r="J227" s="92">
        <v>0</v>
      </c>
      <c r="K227" s="92">
        <v>0</v>
      </c>
      <c r="L227" s="92">
        <v>0</v>
      </c>
      <c r="M227" s="92">
        <v>0</v>
      </c>
      <c r="N227" s="92">
        <v>0</v>
      </c>
      <c r="O227" s="92">
        <v>0</v>
      </c>
      <c r="P227" s="92">
        <v>0</v>
      </c>
      <c r="Q227" s="92">
        <v>0</v>
      </c>
      <c r="R227" s="92">
        <v>0</v>
      </c>
      <c r="S227" s="92">
        <v>0</v>
      </c>
      <c r="T227" s="92">
        <v>0</v>
      </c>
      <c r="U227" s="92">
        <v>0</v>
      </c>
      <c r="V227" s="92">
        <v>0</v>
      </c>
      <c r="W227" s="92">
        <v>0</v>
      </c>
      <c r="X227" s="92">
        <v>0</v>
      </c>
      <c r="Y227" s="92">
        <v>0</v>
      </c>
      <c r="Z227" s="92">
        <v>6.1675475980485882E-6</v>
      </c>
      <c r="AA227" s="92">
        <v>6.0760724267833275E-6</v>
      </c>
      <c r="AB227" s="92">
        <v>4.4008826913283699E-5</v>
      </c>
      <c r="AC227" s="93"/>
    </row>
    <row r="228" spans="1:29" ht="15" thickTop="1" x14ac:dyDescent="0.35">
      <c r="A228" s="28">
        <v>228</v>
      </c>
      <c r="B228" s="55"/>
      <c r="C228" s="94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31"/>
    </row>
    <row r="229" spans="1:29" ht="21" x14ac:dyDescent="0.5">
      <c r="A229" s="28">
        <v>229</v>
      </c>
      <c r="B229" s="95"/>
      <c r="C229" s="96" t="s">
        <v>220</v>
      </c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5"/>
    </row>
    <row r="230" spans="1:29" x14ac:dyDescent="0.35">
      <c r="A230" s="28">
        <v>230</v>
      </c>
      <c r="B230" s="98"/>
      <c r="C230" s="99" t="s">
        <v>8</v>
      </c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98"/>
    </row>
    <row r="231" spans="1:29" x14ac:dyDescent="0.35">
      <c r="A231" s="28">
        <v>231</v>
      </c>
      <c r="B231" s="101"/>
      <c r="C231" s="102" t="s">
        <v>221</v>
      </c>
      <c r="D231" s="103" t="s">
        <v>6</v>
      </c>
      <c r="E231" s="103" t="s">
        <v>6</v>
      </c>
      <c r="F231" s="103" t="s">
        <v>6</v>
      </c>
      <c r="G231" s="103" t="s">
        <v>6</v>
      </c>
      <c r="H231" s="103" t="s">
        <v>6</v>
      </c>
      <c r="I231" s="104" t="s">
        <v>6</v>
      </c>
      <c r="J231" s="104" t="s">
        <v>6</v>
      </c>
      <c r="K231" s="104" t="s">
        <v>6</v>
      </c>
      <c r="L231" s="104" t="s">
        <v>6</v>
      </c>
      <c r="M231" s="105" t="s">
        <v>6</v>
      </c>
      <c r="N231" s="105" t="s">
        <v>6</v>
      </c>
      <c r="O231" s="105" t="s">
        <v>6</v>
      </c>
      <c r="P231" s="105" t="s">
        <v>6</v>
      </c>
      <c r="Q231" s="105" t="s">
        <v>222</v>
      </c>
      <c r="R231" s="105" t="s">
        <v>222</v>
      </c>
      <c r="S231" s="105" t="s">
        <v>223</v>
      </c>
      <c r="T231" s="105" t="s">
        <v>224</v>
      </c>
      <c r="U231" s="105" t="s">
        <v>225</v>
      </c>
      <c r="V231" s="105" t="s">
        <v>225</v>
      </c>
      <c r="W231" s="105" t="s">
        <v>226</v>
      </c>
      <c r="X231" s="105" t="s">
        <v>227</v>
      </c>
      <c r="Y231" s="105" t="s">
        <v>226</v>
      </c>
      <c r="Z231" s="105" t="s">
        <v>228</v>
      </c>
      <c r="AA231" s="105" t="s">
        <v>229</v>
      </c>
      <c r="AB231" s="105" t="s">
        <v>230</v>
      </c>
      <c r="AC231" s="98"/>
    </row>
    <row r="232" spans="1:29" x14ac:dyDescent="0.35">
      <c r="A232" s="28">
        <v>232</v>
      </c>
      <c r="B232" s="101"/>
      <c r="C232" s="102" t="s">
        <v>231</v>
      </c>
      <c r="D232" s="103" t="s">
        <v>6</v>
      </c>
      <c r="E232" s="103" t="s">
        <v>6</v>
      </c>
      <c r="F232" s="103" t="s">
        <v>6</v>
      </c>
      <c r="G232" s="103" t="s">
        <v>6</v>
      </c>
      <c r="H232" s="103" t="s">
        <v>6</v>
      </c>
      <c r="I232" s="104" t="s">
        <v>6</v>
      </c>
      <c r="J232" s="104" t="s">
        <v>6</v>
      </c>
      <c r="K232" s="104" t="s">
        <v>6</v>
      </c>
      <c r="L232" s="104" t="s">
        <v>6</v>
      </c>
      <c r="M232" s="105" t="s">
        <v>6</v>
      </c>
      <c r="N232" s="105" t="s">
        <v>6</v>
      </c>
      <c r="O232" s="105" t="s">
        <v>6</v>
      </c>
      <c r="P232" s="105" t="s">
        <v>6</v>
      </c>
      <c r="Q232" s="105" t="s">
        <v>232</v>
      </c>
      <c r="R232" s="105" t="s">
        <v>232</v>
      </c>
      <c r="S232" s="105" t="s">
        <v>232</v>
      </c>
      <c r="T232" s="105" t="s">
        <v>232</v>
      </c>
      <c r="U232" s="105" t="s">
        <v>232</v>
      </c>
      <c r="V232" s="105" t="s">
        <v>232</v>
      </c>
      <c r="W232" s="105" t="s">
        <v>232</v>
      </c>
      <c r="X232" s="105" t="s">
        <v>232</v>
      </c>
      <c r="Y232" s="105" t="s">
        <v>232</v>
      </c>
      <c r="Z232" s="105" t="s">
        <v>232</v>
      </c>
      <c r="AA232" s="105" t="s">
        <v>232</v>
      </c>
      <c r="AB232" s="105" t="s">
        <v>232</v>
      </c>
      <c r="AC232" s="98"/>
    </row>
    <row r="233" spans="1:29" x14ac:dyDescent="0.35">
      <c r="A233" s="28">
        <v>233</v>
      </c>
      <c r="B233" s="101"/>
      <c r="C233" s="102" t="s">
        <v>233</v>
      </c>
      <c r="D233" s="103" t="s">
        <v>6</v>
      </c>
      <c r="E233" s="103" t="s">
        <v>6</v>
      </c>
      <c r="F233" s="103" t="s">
        <v>6</v>
      </c>
      <c r="G233" s="103" t="s">
        <v>6</v>
      </c>
      <c r="H233" s="103" t="s">
        <v>6</v>
      </c>
      <c r="I233" s="104" t="s">
        <v>6</v>
      </c>
      <c r="J233" s="104" t="s">
        <v>6</v>
      </c>
      <c r="K233" s="104" t="s">
        <v>6</v>
      </c>
      <c r="L233" s="104" t="s">
        <v>6</v>
      </c>
      <c r="M233" s="105" t="s">
        <v>6</v>
      </c>
      <c r="N233" s="105" t="s">
        <v>6</v>
      </c>
      <c r="O233" s="105" t="s">
        <v>6</v>
      </c>
      <c r="P233" s="105" t="s">
        <v>6</v>
      </c>
      <c r="Q233" s="105" t="s">
        <v>6</v>
      </c>
      <c r="R233" s="105" t="s">
        <v>6</v>
      </c>
      <c r="S233" s="105" t="s">
        <v>6</v>
      </c>
      <c r="T233" s="105" t="s">
        <v>234</v>
      </c>
      <c r="U233" s="105" t="s">
        <v>235</v>
      </c>
      <c r="V233" s="105" t="s">
        <v>236</v>
      </c>
      <c r="W233" s="105" t="s">
        <v>237</v>
      </c>
      <c r="X233" s="105" t="s">
        <v>238</v>
      </c>
      <c r="Y233" s="105" t="s">
        <v>239</v>
      </c>
      <c r="Z233" s="105" t="s">
        <v>240</v>
      </c>
      <c r="AA233" s="105" t="s">
        <v>241</v>
      </c>
      <c r="AB233" s="105" t="s">
        <v>242</v>
      </c>
      <c r="AC233" s="98"/>
    </row>
    <row r="234" spans="1:29" x14ac:dyDescent="0.35">
      <c r="A234" s="28">
        <v>234</v>
      </c>
      <c r="B234" s="101"/>
      <c r="C234" s="102" t="s">
        <v>243</v>
      </c>
      <c r="D234" s="103" t="s">
        <v>6</v>
      </c>
      <c r="E234" s="103" t="s">
        <v>6</v>
      </c>
      <c r="F234" s="103" t="s">
        <v>6</v>
      </c>
      <c r="G234" s="103" t="s">
        <v>6</v>
      </c>
      <c r="H234" s="103" t="s">
        <v>6</v>
      </c>
      <c r="I234" s="104" t="s">
        <v>6</v>
      </c>
      <c r="J234" s="104" t="s">
        <v>6</v>
      </c>
      <c r="K234" s="104" t="s">
        <v>6</v>
      </c>
      <c r="L234" s="104" t="s">
        <v>6</v>
      </c>
      <c r="M234" s="105" t="s">
        <v>6</v>
      </c>
      <c r="N234" s="105" t="s">
        <v>6</v>
      </c>
      <c r="O234" s="105" t="s">
        <v>6</v>
      </c>
      <c r="P234" s="105" t="s">
        <v>6</v>
      </c>
      <c r="Q234" s="105" t="s">
        <v>6</v>
      </c>
      <c r="R234" s="105" t="s">
        <v>6</v>
      </c>
      <c r="S234" s="105" t="s">
        <v>6</v>
      </c>
      <c r="T234" s="105" t="s">
        <v>6</v>
      </c>
      <c r="U234" s="105" t="s">
        <v>244</v>
      </c>
      <c r="V234" s="105" t="s">
        <v>245</v>
      </c>
      <c r="W234" s="105" t="s">
        <v>246</v>
      </c>
      <c r="X234" s="105" t="s">
        <v>238</v>
      </c>
      <c r="Y234" s="105" t="s">
        <v>239</v>
      </c>
      <c r="Z234" s="105" t="s">
        <v>240</v>
      </c>
      <c r="AA234" s="105" t="s">
        <v>241</v>
      </c>
      <c r="AB234" s="105" t="s">
        <v>242</v>
      </c>
      <c r="AC234" s="98"/>
    </row>
    <row r="235" spans="1:29" x14ac:dyDescent="0.35">
      <c r="A235" s="28">
        <v>235</v>
      </c>
      <c r="B235" s="101"/>
      <c r="C235" s="102" t="s">
        <v>247</v>
      </c>
      <c r="D235" s="103" t="s">
        <v>6</v>
      </c>
      <c r="E235" s="103" t="s">
        <v>6</v>
      </c>
      <c r="F235" s="103" t="s">
        <v>6</v>
      </c>
      <c r="G235" s="103" t="s">
        <v>6</v>
      </c>
      <c r="H235" s="103" t="s">
        <v>6</v>
      </c>
      <c r="I235" s="104" t="s">
        <v>6</v>
      </c>
      <c r="J235" s="104" t="s">
        <v>6</v>
      </c>
      <c r="K235" s="104" t="s">
        <v>6</v>
      </c>
      <c r="L235" s="104" t="s">
        <v>6</v>
      </c>
      <c r="M235" s="105" t="s">
        <v>6</v>
      </c>
      <c r="N235" s="105" t="s">
        <v>6</v>
      </c>
      <c r="O235" s="105" t="s">
        <v>6</v>
      </c>
      <c r="P235" s="105" t="s">
        <v>6</v>
      </c>
      <c r="Q235" s="105" t="s">
        <v>248</v>
      </c>
      <c r="R235" s="105" t="s">
        <v>230</v>
      </c>
      <c r="S235" s="105" t="s">
        <v>249</v>
      </c>
      <c r="T235" s="105" t="s">
        <v>250</v>
      </c>
      <c r="U235" s="105" t="s">
        <v>250</v>
      </c>
      <c r="V235" s="105" t="s">
        <v>251</v>
      </c>
      <c r="W235" s="105" t="s">
        <v>252</v>
      </c>
      <c r="X235" s="105" t="s">
        <v>252</v>
      </c>
      <c r="Y235" s="105" t="s">
        <v>253</v>
      </c>
      <c r="Z235" s="105" t="s">
        <v>254</v>
      </c>
      <c r="AA235" s="105" t="s">
        <v>255</v>
      </c>
      <c r="AB235" s="105" t="s">
        <v>256</v>
      </c>
      <c r="AC235" s="98"/>
    </row>
    <row r="236" spans="1:29" x14ac:dyDescent="0.35">
      <c r="A236" s="28">
        <v>236</v>
      </c>
      <c r="B236" s="101"/>
      <c r="C236" s="102" t="s">
        <v>257</v>
      </c>
      <c r="D236" s="103" t="s">
        <v>6</v>
      </c>
      <c r="E236" s="103" t="s">
        <v>6</v>
      </c>
      <c r="F236" s="103" t="s">
        <v>6</v>
      </c>
      <c r="G236" s="103" t="s">
        <v>6</v>
      </c>
      <c r="H236" s="103" t="s">
        <v>6</v>
      </c>
      <c r="I236" s="104" t="s">
        <v>6</v>
      </c>
      <c r="J236" s="104" t="s">
        <v>6</v>
      </c>
      <c r="K236" s="104" t="s">
        <v>6</v>
      </c>
      <c r="L236" s="104" t="s">
        <v>6</v>
      </c>
      <c r="M236" s="105" t="s">
        <v>6</v>
      </c>
      <c r="N236" s="105" t="s">
        <v>6</v>
      </c>
      <c r="O236" s="105" t="s">
        <v>6</v>
      </c>
      <c r="P236" s="105" t="s">
        <v>6</v>
      </c>
      <c r="Q236" s="105" t="s">
        <v>258</v>
      </c>
      <c r="R236" s="105" t="s">
        <v>258</v>
      </c>
      <c r="S236" s="105" t="s">
        <v>258</v>
      </c>
      <c r="T236" s="105" t="s">
        <v>258</v>
      </c>
      <c r="U236" s="105" t="s">
        <v>259</v>
      </c>
      <c r="V236" s="105" t="s">
        <v>232</v>
      </c>
      <c r="W236" s="105" t="s">
        <v>232</v>
      </c>
      <c r="X236" s="105" t="s">
        <v>232</v>
      </c>
      <c r="Y236" s="105" t="s">
        <v>232</v>
      </c>
      <c r="Z236" s="105" t="s">
        <v>232</v>
      </c>
      <c r="AA236" s="105" t="s">
        <v>232</v>
      </c>
      <c r="AB236" s="105" t="s">
        <v>260</v>
      </c>
      <c r="AC236" s="98"/>
    </row>
    <row r="237" spans="1:29" x14ac:dyDescent="0.35">
      <c r="A237" s="28">
        <v>237</v>
      </c>
      <c r="B237" s="101"/>
      <c r="C237" s="102" t="s">
        <v>261</v>
      </c>
      <c r="D237" s="103" t="s">
        <v>6</v>
      </c>
      <c r="E237" s="103" t="s">
        <v>6</v>
      </c>
      <c r="F237" s="103" t="s">
        <v>6</v>
      </c>
      <c r="G237" s="103" t="s">
        <v>6</v>
      </c>
      <c r="H237" s="103" t="s">
        <v>6</v>
      </c>
      <c r="I237" s="104" t="s">
        <v>6</v>
      </c>
      <c r="J237" s="104" t="s">
        <v>6</v>
      </c>
      <c r="K237" s="104" t="s">
        <v>6</v>
      </c>
      <c r="L237" s="104" t="s">
        <v>6</v>
      </c>
      <c r="M237" s="105" t="s">
        <v>6</v>
      </c>
      <c r="N237" s="105" t="s">
        <v>6</v>
      </c>
      <c r="O237" s="105" t="s">
        <v>6</v>
      </c>
      <c r="P237" s="105" t="s">
        <v>6</v>
      </c>
      <c r="Q237" s="105" t="s">
        <v>6</v>
      </c>
      <c r="R237" s="105" t="s">
        <v>6</v>
      </c>
      <c r="S237" s="105" t="s">
        <v>6</v>
      </c>
      <c r="T237" s="105" t="s">
        <v>262</v>
      </c>
      <c r="U237" s="105" t="s">
        <v>263</v>
      </c>
      <c r="V237" s="105" t="s">
        <v>264</v>
      </c>
      <c r="W237" s="105" t="s">
        <v>265</v>
      </c>
      <c r="X237" s="105" t="s">
        <v>266</v>
      </c>
      <c r="Y237" s="105" t="s">
        <v>6</v>
      </c>
      <c r="Z237" s="105" t="s">
        <v>267</v>
      </c>
      <c r="AA237" s="105" t="s">
        <v>268</v>
      </c>
      <c r="AB237" s="105" t="s">
        <v>269</v>
      </c>
      <c r="AC237" s="98"/>
    </row>
    <row r="238" spans="1:29" ht="15" thickBot="1" x14ac:dyDescent="0.4">
      <c r="A238" s="28">
        <v>238</v>
      </c>
      <c r="B238" s="106"/>
      <c r="C238" s="107" t="s">
        <v>270</v>
      </c>
      <c r="D238" s="108" t="s">
        <v>6</v>
      </c>
      <c r="E238" s="108" t="s">
        <v>6</v>
      </c>
      <c r="F238" s="108" t="s">
        <v>6</v>
      </c>
      <c r="G238" s="108" t="s">
        <v>6</v>
      </c>
      <c r="H238" s="108" t="s">
        <v>6</v>
      </c>
      <c r="I238" s="109" t="s">
        <v>6</v>
      </c>
      <c r="J238" s="109" t="s">
        <v>6</v>
      </c>
      <c r="K238" s="109" t="s">
        <v>6</v>
      </c>
      <c r="L238" s="109" t="s">
        <v>6</v>
      </c>
      <c r="M238" s="110" t="s">
        <v>6</v>
      </c>
      <c r="N238" s="110" t="s">
        <v>6</v>
      </c>
      <c r="O238" s="110" t="s">
        <v>6</v>
      </c>
      <c r="P238" s="110" t="s">
        <v>6</v>
      </c>
      <c r="Q238" s="110" t="s">
        <v>6</v>
      </c>
      <c r="R238" s="110" t="s">
        <v>6</v>
      </c>
      <c r="S238" s="110" t="s">
        <v>6</v>
      </c>
      <c r="T238" s="110" t="s">
        <v>6</v>
      </c>
      <c r="U238" s="110" t="s">
        <v>271</v>
      </c>
      <c r="V238" s="110" t="s">
        <v>272</v>
      </c>
      <c r="W238" s="110" t="s">
        <v>265</v>
      </c>
      <c r="X238" s="110" t="s">
        <v>266</v>
      </c>
      <c r="Y238" s="110" t="s">
        <v>273</v>
      </c>
      <c r="Z238" s="110" t="s">
        <v>267</v>
      </c>
      <c r="AA238" s="110" t="s">
        <v>268</v>
      </c>
      <c r="AB238" s="110" t="s">
        <v>274</v>
      </c>
      <c r="AC238" s="111"/>
    </row>
    <row r="239" spans="1:29" ht="15" thickTop="1" x14ac:dyDescent="0.35">
      <c r="A239" s="28">
        <v>239</v>
      </c>
      <c r="B239" s="98"/>
      <c r="C239" s="99" t="s">
        <v>131</v>
      </c>
      <c r="D239" s="112"/>
      <c r="E239" s="112"/>
      <c r="F239" s="112"/>
      <c r="G239" s="112"/>
      <c r="H239" s="112"/>
      <c r="I239" s="113"/>
      <c r="J239" s="113"/>
      <c r="K239" s="113"/>
      <c r="L239" s="113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98"/>
    </row>
    <row r="240" spans="1:29" x14ac:dyDescent="0.35">
      <c r="A240" s="28">
        <v>240</v>
      </c>
      <c r="B240" s="101"/>
      <c r="C240" s="102" t="s">
        <v>275</v>
      </c>
      <c r="D240" s="115" t="s">
        <v>6</v>
      </c>
      <c r="E240" s="115" t="s">
        <v>6</v>
      </c>
      <c r="F240" s="115" t="s">
        <v>6</v>
      </c>
      <c r="G240" s="115" t="s">
        <v>6</v>
      </c>
      <c r="H240" s="115" t="s">
        <v>6</v>
      </c>
      <c r="I240" s="104" t="s">
        <v>6</v>
      </c>
      <c r="J240" s="104" t="s">
        <v>6</v>
      </c>
      <c r="K240" s="104" t="s">
        <v>6</v>
      </c>
      <c r="L240" s="104" t="s">
        <v>6</v>
      </c>
      <c r="M240" s="105" t="s">
        <v>6</v>
      </c>
      <c r="N240" s="105" t="s">
        <v>6</v>
      </c>
      <c r="O240" s="105" t="s">
        <v>6</v>
      </c>
      <c r="P240" s="105" t="s">
        <v>6</v>
      </c>
      <c r="Q240" s="105" t="s">
        <v>276</v>
      </c>
      <c r="R240" s="105" t="s">
        <v>277</v>
      </c>
      <c r="S240" s="105" t="s">
        <v>278</v>
      </c>
      <c r="T240" s="105" t="s">
        <v>279</v>
      </c>
      <c r="U240" s="105" t="s">
        <v>277</v>
      </c>
      <c r="V240" s="105" t="s">
        <v>253</v>
      </c>
      <c r="W240" s="105" t="s">
        <v>280</v>
      </c>
      <c r="X240" s="105" t="s">
        <v>281</v>
      </c>
      <c r="Y240" s="105" t="s">
        <v>282</v>
      </c>
      <c r="Z240" s="105" t="s">
        <v>283</v>
      </c>
      <c r="AA240" s="105" t="s">
        <v>284</v>
      </c>
      <c r="AB240" s="105" t="s">
        <v>285</v>
      </c>
      <c r="AC240" s="98"/>
    </row>
    <row r="241" spans="1:29" x14ac:dyDescent="0.35">
      <c r="A241" s="28">
        <v>241</v>
      </c>
      <c r="B241" s="101"/>
      <c r="C241" s="102" t="s">
        <v>286</v>
      </c>
      <c r="D241" s="115" t="s">
        <v>6</v>
      </c>
      <c r="E241" s="115" t="s">
        <v>6</v>
      </c>
      <c r="F241" s="115" t="s">
        <v>6</v>
      </c>
      <c r="G241" s="115" t="s">
        <v>6</v>
      </c>
      <c r="H241" s="115" t="s">
        <v>6</v>
      </c>
      <c r="I241" s="104" t="s">
        <v>6</v>
      </c>
      <c r="J241" s="104" t="s">
        <v>6</v>
      </c>
      <c r="K241" s="104" t="s">
        <v>6</v>
      </c>
      <c r="L241" s="104" t="s">
        <v>6</v>
      </c>
      <c r="M241" s="105" t="s">
        <v>6</v>
      </c>
      <c r="N241" s="105" t="s">
        <v>6</v>
      </c>
      <c r="O241" s="105" t="s">
        <v>6</v>
      </c>
      <c r="P241" s="105" t="s">
        <v>6</v>
      </c>
      <c r="Q241" s="105" t="s">
        <v>258</v>
      </c>
      <c r="R241" s="105" t="s">
        <v>259</v>
      </c>
      <c r="S241" s="105" t="s">
        <v>259</v>
      </c>
      <c r="T241" s="105" t="s">
        <v>259</v>
      </c>
      <c r="U241" s="105" t="s">
        <v>259</v>
      </c>
      <c r="V241" s="105" t="s">
        <v>259</v>
      </c>
      <c r="W241" s="105" t="s">
        <v>259</v>
      </c>
      <c r="X241" s="105" t="s">
        <v>259</v>
      </c>
      <c r="Y241" s="105" t="s">
        <v>259</v>
      </c>
      <c r="Z241" s="105" t="s">
        <v>287</v>
      </c>
      <c r="AA241" s="105" t="s">
        <v>287</v>
      </c>
      <c r="AB241" s="105" t="s">
        <v>287</v>
      </c>
      <c r="AC241" s="98"/>
    </row>
    <row r="242" spans="1:29" x14ac:dyDescent="0.35">
      <c r="A242" s="28">
        <v>242</v>
      </c>
      <c r="B242" s="101"/>
      <c r="C242" s="102" t="s">
        <v>288</v>
      </c>
      <c r="D242" s="115" t="s">
        <v>6</v>
      </c>
      <c r="E242" s="115" t="s">
        <v>6</v>
      </c>
      <c r="F242" s="115" t="s">
        <v>6</v>
      </c>
      <c r="G242" s="115" t="s">
        <v>6</v>
      </c>
      <c r="H242" s="115" t="s">
        <v>6</v>
      </c>
      <c r="I242" s="104" t="s">
        <v>6</v>
      </c>
      <c r="J242" s="104" t="s">
        <v>6</v>
      </c>
      <c r="K242" s="104" t="s">
        <v>6</v>
      </c>
      <c r="L242" s="104" t="s">
        <v>6</v>
      </c>
      <c r="M242" s="105" t="s">
        <v>6</v>
      </c>
      <c r="N242" s="105" t="s">
        <v>6</v>
      </c>
      <c r="O242" s="105" t="s">
        <v>6</v>
      </c>
      <c r="P242" s="105" t="s">
        <v>6</v>
      </c>
      <c r="Q242" s="105" t="s">
        <v>6</v>
      </c>
      <c r="R242" s="105" t="s">
        <v>6</v>
      </c>
      <c r="S242" s="105" t="s">
        <v>6</v>
      </c>
      <c r="T242" s="105" t="s">
        <v>289</v>
      </c>
      <c r="U242" s="105" t="s">
        <v>290</v>
      </c>
      <c r="V242" s="105" t="s">
        <v>291</v>
      </c>
      <c r="W242" s="105" t="s">
        <v>292</v>
      </c>
      <c r="X242" s="105" t="s">
        <v>293</v>
      </c>
      <c r="Y242" s="105" t="s">
        <v>294</v>
      </c>
      <c r="Z242" s="105" t="s">
        <v>295</v>
      </c>
      <c r="AA242" s="105" t="s">
        <v>296</v>
      </c>
      <c r="AB242" s="105" t="s">
        <v>297</v>
      </c>
      <c r="AC242" s="98"/>
    </row>
    <row r="243" spans="1:29" x14ac:dyDescent="0.35">
      <c r="A243" s="28">
        <v>243</v>
      </c>
      <c r="B243" s="101"/>
      <c r="C243" s="102" t="s">
        <v>298</v>
      </c>
      <c r="D243" s="115" t="s">
        <v>6</v>
      </c>
      <c r="E243" s="115" t="s">
        <v>6</v>
      </c>
      <c r="F243" s="115" t="s">
        <v>6</v>
      </c>
      <c r="G243" s="115" t="s">
        <v>6</v>
      </c>
      <c r="H243" s="115" t="s">
        <v>6</v>
      </c>
      <c r="I243" s="104" t="s">
        <v>6</v>
      </c>
      <c r="J243" s="104" t="s">
        <v>6</v>
      </c>
      <c r="K243" s="104" t="s">
        <v>6</v>
      </c>
      <c r="L243" s="104" t="s">
        <v>6</v>
      </c>
      <c r="M243" s="105" t="s">
        <v>6</v>
      </c>
      <c r="N243" s="105" t="s">
        <v>6</v>
      </c>
      <c r="O243" s="105" t="s">
        <v>6</v>
      </c>
      <c r="P243" s="105" t="s">
        <v>6</v>
      </c>
      <c r="Q243" s="105" t="s">
        <v>6</v>
      </c>
      <c r="R243" s="105" t="s">
        <v>6</v>
      </c>
      <c r="S243" s="105" t="s">
        <v>6</v>
      </c>
      <c r="T243" s="105" t="s">
        <v>299</v>
      </c>
      <c r="U243" s="105" t="s">
        <v>300</v>
      </c>
      <c r="V243" s="105" t="s">
        <v>301</v>
      </c>
      <c r="W243" s="105" t="s">
        <v>302</v>
      </c>
      <c r="X243" s="105" t="s">
        <v>303</v>
      </c>
      <c r="Y243" s="105" t="s">
        <v>304</v>
      </c>
      <c r="Z243" s="105" t="s">
        <v>305</v>
      </c>
      <c r="AA243" s="105" t="s">
        <v>306</v>
      </c>
      <c r="AB243" s="105" t="s">
        <v>307</v>
      </c>
      <c r="AC243" s="98"/>
    </row>
    <row r="244" spans="1:29" x14ac:dyDescent="0.35">
      <c r="A244" s="28">
        <v>244</v>
      </c>
      <c r="B244" s="101"/>
      <c r="C244" s="102" t="s">
        <v>308</v>
      </c>
      <c r="D244" s="115" t="s">
        <v>6</v>
      </c>
      <c r="E244" s="115" t="s">
        <v>6</v>
      </c>
      <c r="F244" s="115" t="s">
        <v>6</v>
      </c>
      <c r="G244" s="115" t="s">
        <v>6</v>
      </c>
      <c r="H244" s="115" t="s">
        <v>6</v>
      </c>
      <c r="I244" s="104" t="s">
        <v>6</v>
      </c>
      <c r="J244" s="104" t="s">
        <v>6</v>
      </c>
      <c r="K244" s="104" t="s">
        <v>6</v>
      </c>
      <c r="L244" s="104" t="s">
        <v>6</v>
      </c>
      <c r="M244" s="105" t="s">
        <v>309</v>
      </c>
      <c r="N244" s="105" t="s">
        <v>310</v>
      </c>
      <c r="O244" s="105" t="s">
        <v>311</v>
      </c>
      <c r="P244" s="105" t="s">
        <v>310</v>
      </c>
      <c r="Q244" s="105" t="s">
        <v>312</v>
      </c>
      <c r="R244" s="105" t="s">
        <v>313</v>
      </c>
      <c r="S244" s="105" t="s">
        <v>313</v>
      </c>
      <c r="T244" s="105" t="s">
        <v>314</v>
      </c>
      <c r="U244" s="105" t="s">
        <v>315</v>
      </c>
      <c r="V244" s="105" t="s">
        <v>316</v>
      </c>
      <c r="W244" s="105" t="s">
        <v>317</v>
      </c>
      <c r="X244" s="105" t="s">
        <v>318</v>
      </c>
      <c r="Y244" s="105" t="s">
        <v>319</v>
      </c>
      <c r="Z244" s="105" t="s">
        <v>320</v>
      </c>
      <c r="AA244" s="105" t="s">
        <v>321</v>
      </c>
      <c r="AB244" s="105" t="s">
        <v>322</v>
      </c>
      <c r="AC244" s="98"/>
    </row>
    <row r="245" spans="1:29" x14ac:dyDescent="0.35">
      <c r="A245" s="28">
        <v>245</v>
      </c>
      <c r="B245" s="101"/>
      <c r="C245" s="102" t="s">
        <v>323</v>
      </c>
      <c r="D245" s="115" t="s">
        <v>6</v>
      </c>
      <c r="E245" s="115" t="s">
        <v>6</v>
      </c>
      <c r="F245" s="115" t="s">
        <v>6</v>
      </c>
      <c r="G245" s="115" t="s">
        <v>6</v>
      </c>
      <c r="H245" s="115" t="s">
        <v>6</v>
      </c>
      <c r="I245" s="104" t="s">
        <v>6</v>
      </c>
      <c r="J245" s="104" t="s">
        <v>6</v>
      </c>
      <c r="K245" s="104" t="s">
        <v>6</v>
      </c>
      <c r="L245" s="104" t="s">
        <v>6</v>
      </c>
      <c r="M245" s="105" t="s">
        <v>6</v>
      </c>
      <c r="N245" s="105" t="s">
        <v>6</v>
      </c>
      <c r="O245" s="105" t="s">
        <v>6</v>
      </c>
      <c r="P245" s="105" t="s">
        <v>6</v>
      </c>
      <c r="Q245" s="105" t="s">
        <v>6</v>
      </c>
      <c r="R245" s="105" t="s">
        <v>6</v>
      </c>
      <c r="S245" s="105" t="s">
        <v>6</v>
      </c>
      <c r="T245" s="105" t="s">
        <v>6</v>
      </c>
      <c r="U245" s="105" t="s">
        <v>324</v>
      </c>
      <c r="V245" s="105" t="s">
        <v>325</v>
      </c>
      <c r="W245" s="105" t="s">
        <v>326</v>
      </c>
      <c r="X245" s="105" t="s">
        <v>327</v>
      </c>
      <c r="Y245" s="105" t="s">
        <v>328</v>
      </c>
      <c r="Z245" s="105" t="s">
        <v>329</v>
      </c>
      <c r="AA245" s="105" t="s">
        <v>330</v>
      </c>
      <c r="AB245" s="105" t="s">
        <v>331</v>
      </c>
      <c r="AC245" s="98"/>
    </row>
    <row r="246" spans="1:29" x14ac:dyDescent="0.35">
      <c r="A246" s="28">
        <v>246</v>
      </c>
      <c r="B246" s="101"/>
      <c r="C246" s="102" t="s">
        <v>332</v>
      </c>
      <c r="D246" s="115" t="s">
        <v>6</v>
      </c>
      <c r="E246" s="115" t="s">
        <v>6</v>
      </c>
      <c r="F246" s="115" t="s">
        <v>6</v>
      </c>
      <c r="G246" s="115" t="s">
        <v>6</v>
      </c>
      <c r="H246" s="115" t="s">
        <v>6</v>
      </c>
      <c r="I246" s="104" t="s">
        <v>6</v>
      </c>
      <c r="J246" s="104" t="s">
        <v>6</v>
      </c>
      <c r="K246" s="104" t="s">
        <v>6</v>
      </c>
      <c r="L246" s="104" t="s">
        <v>6</v>
      </c>
      <c r="M246" s="105" t="s">
        <v>6</v>
      </c>
      <c r="N246" s="105" t="s">
        <v>6</v>
      </c>
      <c r="O246" s="105" t="s">
        <v>6</v>
      </c>
      <c r="P246" s="105" t="s">
        <v>6</v>
      </c>
      <c r="Q246" s="105" t="s">
        <v>333</v>
      </c>
      <c r="R246" s="105" t="s">
        <v>334</v>
      </c>
      <c r="S246" s="105" t="s">
        <v>335</v>
      </c>
      <c r="T246" s="105" t="s">
        <v>336</v>
      </c>
      <c r="U246" s="105" t="s">
        <v>337</v>
      </c>
      <c r="V246" s="105" t="s">
        <v>338</v>
      </c>
      <c r="W246" s="105" t="s">
        <v>339</v>
      </c>
      <c r="X246" s="105" t="s">
        <v>340</v>
      </c>
      <c r="Y246" s="105" t="s">
        <v>341</v>
      </c>
      <c r="Z246" s="105" t="s">
        <v>342</v>
      </c>
      <c r="AA246" s="105" t="s">
        <v>343</v>
      </c>
      <c r="AB246" s="105" t="s">
        <v>344</v>
      </c>
      <c r="AC246" s="98"/>
    </row>
    <row r="247" spans="1:29" x14ac:dyDescent="0.35">
      <c r="A247" s="28">
        <v>247</v>
      </c>
      <c r="B247" s="101"/>
      <c r="C247" s="102" t="s">
        <v>257</v>
      </c>
      <c r="D247" s="115" t="s">
        <v>6</v>
      </c>
      <c r="E247" s="115" t="s">
        <v>6</v>
      </c>
      <c r="F247" s="115" t="s">
        <v>6</v>
      </c>
      <c r="G247" s="115" t="s">
        <v>6</v>
      </c>
      <c r="H247" s="115" t="s">
        <v>6</v>
      </c>
      <c r="I247" s="104" t="s">
        <v>6</v>
      </c>
      <c r="J247" s="104" t="s">
        <v>6</v>
      </c>
      <c r="K247" s="104" t="s">
        <v>6</v>
      </c>
      <c r="L247" s="104" t="s">
        <v>6</v>
      </c>
      <c r="M247" s="105" t="s">
        <v>6</v>
      </c>
      <c r="N247" s="105" t="s">
        <v>6</v>
      </c>
      <c r="O247" s="105" t="s">
        <v>6</v>
      </c>
      <c r="P247" s="105" t="s">
        <v>6</v>
      </c>
      <c r="Q247" s="105" t="s">
        <v>345</v>
      </c>
      <c r="R247" s="105" t="s">
        <v>259</v>
      </c>
      <c r="S247" s="105" t="s">
        <v>346</v>
      </c>
      <c r="T247" s="105" t="s">
        <v>346</v>
      </c>
      <c r="U247" s="105" t="s">
        <v>346</v>
      </c>
      <c r="V247" s="105" t="s">
        <v>346</v>
      </c>
      <c r="W247" s="105" t="s">
        <v>258</v>
      </c>
      <c r="X247" s="105" t="s">
        <v>258</v>
      </c>
      <c r="Y247" s="105" t="s">
        <v>346</v>
      </c>
      <c r="Z247" s="105" t="s">
        <v>259</v>
      </c>
      <c r="AA247" s="105" t="s">
        <v>346</v>
      </c>
      <c r="AB247" s="105" t="s">
        <v>346</v>
      </c>
      <c r="AC247" s="98"/>
    </row>
    <row r="248" spans="1:29" ht="15" thickBot="1" x14ac:dyDescent="0.4">
      <c r="A248" s="28">
        <v>248</v>
      </c>
      <c r="B248" s="116"/>
      <c r="C248" s="117" t="s">
        <v>261</v>
      </c>
      <c r="D248" s="118" t="s">
        <v>6</v>
      </c>
      <c r="E248" s="118" t="s">
        <v>6</v>
      </c>
      <c r="F248" s="118" t="s">
        <v>6</v>
      </c>
      <c r="G248" s="118" t="s">
        <v>6</v>
      </c>
      <c r="H248" s="118" t="s">
        <v>6</v>
      </c>
      <c r="I248" s="119" t="s">
        <v>6</v>
      </c>
      <c r="J248" s="119" t="s">
        <v>6</v>
      </c>
      <c r="K248" s="119" t="s">
        <v>6</v>
      </c>
      <c r="L248" s="119" t="s">
        <v>6</v>
      </c>
      <c r="M248" s="120" t="s">
        <v>6</v>
      </c>
      <c r="N248" s="120" t="s">
        <v>6</v>
      </c>
      <c r="O248" s="120" t="s">
        <v>6</v>
      </c>
      <c r="P248" s="120" t="s">
        <v>6</v>
      </c>
      <c r="Q248" s="120" t="s">
        <v>6</v>
      </c>
      <c r="R248" s="120" t="s">
        <v>6</v>
      </c>
      <c r="S248" s="120" t="s">
        <v>6</v>
      </c>
      <c r="T248" s="120" t="s">
        <v>347</v>
      </c>
      <c r="U248" s="120" t="s">
        <v>348</v>
      </c>
      <c r="V248" s="120" t="s">
        <v>349</v>
      </c>
      <c r="W248" s="120" t="s">
        <v>350</v>
      </c>
      <c r="X248" s="120" t="s">
        <v>351</v>
      </c>
      <c r="Y248" s="120" t="s">
        <v>352</v>
      </c>
      <c r="Z248" s="120" t="s">
        <v>353</v>
      </c>
      <c r="AA248" s="120" t="s">
        <v>354</v>
      </c>
      <c r="AB248" s="120" t="s">
        <v>355</v>
      </c>
      <c r="AC248" s="116"/>
    </row>
    <row r="249" spans="1:29" ht="15" thickTop="1" x14ac:dyDescent="0.35">
      <c r="A249" s="28">
        <v>249</v>
      </c>
      <c r="B249" s="55"/>
      <c r="C249" s="94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31"/>
    </row>
    <row r="250" spans="1:29" ht="21" x14ac:dyDescent="0.5">
      <c r="A250" s="28">
        <v>250</v>
      </c>
      <c r="B250" s="121"/>
      <c r="C250" s="121" t="s">
        <v>356</v>
      </c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1"/>
    </row>
    <row r="251" spans="1:29" x14ac:dyDescent="0.35">
      <c r="A251" s="28">
        <v>251</v>
      </c>
      <c r="B251" s="123"/>
      <c r="C251" s="72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124"/>
    </row>
    <row r="252" spans="1:29" x14ac:dyDescent="0.35">
      <c r="A252" s="28">
        <v>252</v>
      </c>
      <c r="B252" s="123"/>
      <c r="C252" s="125" t="s">
        <v>357</v>
      </c>
      <c r="D252" s="126">
        <v>739.56899999999996</v>
      </c>
      <c r="E252" s="126">
        <v>734.221</v>
      </c>
      <c r="F252" s="126">
        <v>685.45100000000002</v>
      </c>
      <c r="G252" s="126">
        <v>602.529</v>
      </c>
      <c r="H252" s="126">
        <v>565.10500000000002</v>
      </c>
      <c r="I252" s="126">
        <v>420.80900000000003</v>
      </c>
      <c r="J252" s="126">
        <v>447.64600000000002</v>
      </c>
      <c r="K252" s="126">
        <v>419.30599999999998</v>
      </c>
      <c r="L252" s="126">
        <v>391.56799999999998</v>
      </c>
      <c r="M252" s="126">
        <v>371.51499999999999</v>
      </c>
      <c r="N252" s="126">
        <v>340.68400000000003</v>
      </c>
      <c r="O252" s="126">
        <v>370.25900000000001</v>
      </c>
      <c r="P252" s="126">
        <v>351.43400000000003</v>
      </c>
      <c r="Q252" s="126">
        <v>368.21499999999997</v>
      </c>
      <c r="R252" s="126">
        <v>339.68</v>
      </c>
      <c r="S252" s="126">
        <v>336.291</v>
      </c>
      <c r="T252" s="126">
        <v>336.81200000000001</v>
      </c>
      <c r="U252" s="126">
        <v>316.81099999999998</v>
      </c>
      <c r="V252" s="126">
        <v>308.44299999999998</v>
      </c>
      <c r="W252" s="126">
        <v>307.52999999999997</v>
      </c>
      <c r="X252" s="126">
        <v>335.834</v>
      </c>
      <c r="Y252" s="126">
        <v>298.97500000000002</v>
      </c>
      <c r="Z252" s="126">
        <v>309.04899999999998</v>
      </c>
      <c r="AA252" s="126">
        <v>302.34199999999998</v>
      </c>
      <c r="AB252" s="126">
        <v>276.887</v>
      </c>
      <c r="AC252" s="124"/>
    </row>
    <row r="253" spans="1:29" x14ac:dyDescent="0.35">
      <c r="A253" s="28">
        <v>253</v>
      </c>
      <c r="B253" s="123"/>
      <c r="C253" s="127" t="s">
        <v>120</v>
      </c>
      <c r="D253" s="128">
        <v>649.20799999999997</v>
      </c>
      <c r="E253" s="128">
        <v>654.90099999999995</v>
      </c>
      <c r="F253" s="128">
        <v>612.33600000000001</v>
      </c>
      <c r="G253" s="128">
        <v>539.94100000000003</v>
      </c>
      <c r="H253" s="128">
        <v>497.37700000000001</v>
      </c>
      <c r="I253" s="128">
        <v>397.68099999999998</v>
      </c>
      <c r="J253" s="128">
        <v>424.10199999999998</v>
      </c>
      <c r="K253" s="128">
        <v>394.75599999999997</v>
      </c>
      <c r="L253" s="128">
        <v>367.07600000000002</v>
      </c>
      <c r="M253" s="128">
        <v>343.26600000000002</v>
      </c>
      <c r="N253" s="128">
        <v>312.80099999999999</v>
      </c>
      <c r="O253" s="128">
        <v>338.75099999999998</v>
      </c>
      <c r="P253" s="128">
        <v>317.06400000000002</v>
      </c>
      <c r="Q253" s="128">
        <v>327.887</v>
      </c>
      <c r="R253" s="128">
        <v>303.495</v>
      </c>
      <c r="S253" s="128">
        <v>299.65899999999999</v>
      </c>
      <c r="T253" s="128">
        <v>298.64499999999998</v>
      </c>
      <c r="U253" s="128">
        <v>282.07600000000002</v>
      </c>
      <c r="V253" s="128">
        <v>268.37900000000002</v>
      </c>
      <c r="W253" s="128">
        <v>265.19900000000001</v>
      </c>
      <c r="X253" s="128">
        <v>286.63600000000002</v>
      </c>
      <c r="Y253" s="128">
        <v>250.46600000000001</v>
      </c>
      <c r="Z253" s="128">
        <v>253.98</v>
      </c>
      <c r="AA253" s="128">
        <v>254.81299999999999</v>
      </c>
      <c r="AB253" s="128">
        <v>232.678</v>
      </c>
      <c r="AC253" s="124"/>
    </row>
    <row r="254" spans="1:29" x14ac:dyDescent="0.35">
      <c r="A254" s="28">
        <v>254</v>
      </c>
      <c r="B254" s="123"/>
      <c r="C254" s="127" t="s">
        <v>122</v>
      </c>
      <c r="D254" s="128">
        <v>42.499000000000002</v>
      </c>
      <c r="E254" s="128">
        <v>39.488</v>
      </c>
      <c r="F254" s="128">
        <v>36.347999999999999</v>
      </c>
      <c r="G254" s="128">
        <v>35.113999999999997</v>
      </c>
      <c r="H254" s="128">
        <v>35.085000000000001</v>
      </c>
      <c r="I254" s="128">
        <v>11.178000000000001</v>
      </c>
      <c r="J254" s="128">
        <v>11.766</v>
      </c>
      <c r="K254" s="128">
        <v>10.962</v>
      </c>
      <c r="L254" s="128">
        <v>10.276</v>
      </c>
      <c r="M254" s="128">
        <v>10.827999999999999</v>
      </c>
      <c r="N254" s="128">
        <v>7.9370000000000003</v>
      </c>
      <c r="O254" s="128">
        <v>9.4570000000000007</v>
      </c>
      <c r="P254" s="128">
        <v>8.9</v>
      </c>
      <c r="Q254" s="128">
        <v>8.8330000000000002</v>
      </c>
      <c r="R254" s="128">
        <v>6.7859999999999996</v>
      </c>
      <c r="S254" s="128">
        <v>6.6769999999999996</v>
      </c>
      <c r="T254" s="128">
        <v>6.673</v>
      </c>
      <c r="U254" s="128">
        <v>6.0789999999999997</v>
      </c>
      <c r="V254" s="128">
        <v>6.117</v>
      </c>
      <c r="W254" s="128">
        <v>5.7190000000000003</v>
      </c>
      <c r="X254" s="128">
        <v>6.5490000000000004</v>
      </c>
      <c r="Y254" s="128">
        <v>3.74</v>
      </c>
      <c r="Z254" s="128">
        <v>4.2370000000000001</v>
      </c>
      <c r="AA254" s="128">
        <v>3.39</v>
      </c>
      <c r="AB254" s="128">
        <v>3.3029999999999999</v>
      </c>
      <c r="AC254" s="124"/>
    </row>
    <row r="255" spans="1:29" x14ac:dyDescent="0.35">
      <c r="A255" s="28">
        <v>255</v>
      </c>
      <c r="B255" s="123"/>
      <c r="C255" s="127" t="s">
        <v>124</v>
      </c>
      <c r="D255" s="128">
        <v>33.881999999999998</v>
      </c>
      <c r="E255" s="128">
        <v>24.225999999999999</v>
      </c>
      <c r="F255" s="128">
        <v>20.094000000000001</v>
      </c>
      <c r="G255" s="128">
        <v>13.19</v>
      </c>
      <c r="H255" s="128">
        <v>17.675000000000001</v>
      </c>
      <c r="I255" s="128">
        <v>9.85</v>
      </c>
      <c r="J255" s="128">
        <v>9.1980000000000004</v>
      </c>
      <c r="K255" s="128">
        <v>10.929</v>
      </c>
      <c r="L255" s="128">
        <v>12.018000000000001</v>
      </c>
      <c r="M255" s="128">
        <v>15.2</v>
      </c>
      <c r="N255" s="128">
        <v>17.882000000000001</v>
      </c>
      <c r="O255" s="128">
        <v>19.853999999999999</v>
      </c>
      <c r="P255" s="128">
        <v>23.190999999999999</v>
      </c>
      <c r="Q255" s="128">
        <v>28.584</v>
      </c>
      <c r="R255" s="128">
        <v>26.198</v>
      </c>
      <c r="S255" s="128">
        <v>26.38</v>
      </c>
      <c r="T255" s="128">
        <v>27.925000000000001</v>
      </c>
      <c r="U255" s="128">
        <v>23.797000000000001</v>
      </c>
      <c r="V255" s="128">
        <v>27.777999999999999</v>
      </c>
      <c r="W255" s="128">
        <v>26.067</v>
      </c>
      <c r="X255" s="128">
        <v>30.943999999999999</v>
      </c>
      <c r="Y255" s="128">
        <v>29.908000000000001</v>
      </c>
      <c r="Z255" s="128">
        <v>30.456</v>
      </c>
      <c r="AA255" s="128">
        <v>26.731999999999999</v>
      </c>
      <c r="AB255" s="128">
        <v>25.012</v>
      </c>
      <c r="AC255" s="124"/>
    </row>
    <row r="256" spans="1:29" x14ac:dyDescent="0.35">
      <c r="A256" s="28">
        <v>256</v>
      </c>
      <c r="B256" s="123"/>
      <c r="C256" s="127" t="s">
        <v>34</v>
      </c>
      <c r="D256" s="128">
        <v>0</v>
      </c>
      <c r="E256" s="128">
        <v>0</v>
      </c>
      <c r="F256" s="128">
        <v>0</v>
      </c>
      <c r="G256" s="128">
        <v>0</v>
      </c>
      <c r="H256" s="128">
        <v>0</v>
      </c>
      <c r="I256" s="128">
        <v>0</v>
      </c>
      <c r="J256" s="128">
        <v>0</v>
      </c>
      <c r="K256" s="128">
        <v>0</v>
      </c>
      <c r="L256" s="128">
        <v>0</v>
      </c>
      <c r="M256" s="128">
        <v>0</v>
      </c>
      <c r="N256" s="128">
        <v>0</v>
      </c>
      <c r="O256" s="128">
        <v>0</v>
      </c>
      <c r="P256" s="128">
        <v>0</v>
      </c>
      <c r="Q256" s="128">
        <v>0</v>
      </c>
      <c r="R256" s="128">
        <v>0</v>
      </c>
      <c r="S256" s="128">
        <v>0</v>
      </c>
      <c r="T256" s="128">
        <v>0</v>
      </c>
      <c r="U256" s="128">
        <v>0</v>
      </c>
      <c r="V256" s="128">
        <v>0</v>
      </c>
      <c r="W256" s="128">
        <v>0</v>
      </c>
      <c r="X256" s="128">
        <v>0</v>
      </c>
      <c r="Y256" s="128">
        <v>0</v>
      </c>
      <c r="Z256" s="128">
        <v>0</v>
      </c>
      <c r="AA256" s="128">
        <v>0</v>
      </c>
      <c r="AB256" s="128">
        <v>0</v>
      </c>
      <c r="AC256" s="124"/>
    </row>
    <row r="257" spans="1:29" x14ac:dyDescent="0.35">
      <c r="A257" s="28">
        <v>257</v>
      </c>
      <c r="B257" s="123"/>
      <c r="C257" s="127" t="s">
        <v>126</v>
      </c>
      <c r="D257" s="128">
        <v>11.013999999999999</v>
      </c>
      <c r="E257" s="128">
        <v>10.794</v>
      </c>
      <c r="F257" s="128">
        <v>12.87</v>
      </c>
      <c r="G257" s="128">
        <v>10.85</v>
      </c>
      <c r="H257" s="128">
        <v>11.318</v>
      </c>
      <c r="I257" s="128">
        <v>0.75900000000000001</v>
      </c>
      <c r="J257" s="128">
        <v>1.4410000000000001</v>
      </c>
      <c r="K257" s="128">
        <v>1.722</v>
      </c>
      <c r="L257" s="128">
        <v>1.9039999999999999</v>
      </c>
      <c r="M257" s="128">
        <v>1.905</v>
      </c>
      <c r="N257" s="128">
        <v>1.839</v>
      </c>
      <c r="O257" s="128">
        <v>1.8149999999999999</v>
      </c>
      <c r="P257" s="128">
        <v>2.117</v>
      </c>
      <c r="Q257" s="128">
        <v>2.766</v>
      </c>
      <c r="R257" s="128">
        <v>2.226</v>
      </c>
      <c r="S257" s="128">
        <v>2.5459999999999998</v>
      </c>
      <c r="T257" s="128">
        <v>2.6619999999999999</v>
      </c>
      <c r="U257" s="128">
        <v>3.7480000000000002</v>
      </c>
      <c r="V257" s="128">
        <v>5.0739999999999998</v>
      </c>
      <c r="W257" s="128">
        <v>9.8650000000000002</v>
      </c>
      <c r="X257" s="128">
        <v>10.654999999999999</v>
      </c>
      <c r="Y257" s="128">
        <v>13.448</v>
      </c>
      <c r="Z257" s="128">
        <v>19.052</v>
      </c>
      <c r="AA257" s="128">
        <v>15.988</v>
      </c>
      <c r="AB257" s="128">
        <v>14.271000000000001</v>
      </c>
      <c r="AC257" s="124"/>
    </row>
    <row r="258" spans="1:29" x14ac:dyDescent="0.35">
      <c r="A258" s="28">
        <v>258</v>
      </c>
      <c r="B258" s="123"/>
      <c r="C258" s="129" t="s">
        <v>167</v>
      </c>
      <c r="D258" s="128">
        <v>11.013999999999999</v>
      </c>
      <c r="E258" s="128">
        <v>10.794</v>
      </c>
      <c r="F258" s="128">
        <v>12.87</v>
      </c>
      <c r="G258" s="128">
        <v>10.85</v>
      </c>
      <c r="H258" s="128">
        <v>11.318</v>
      </c>
      <c r="I258" s="128">
        <v>0.75900000000000001</v>
      </c>
      <c r="J258" s="128">
        <v>1.4410000000000001</v>
      </c>
      <c r="K258" s="128">
        <v>1.722</v>
      </c>
      <c r="L258" s="128">
        <v>1.9039999999999999</v>
      </c>
      <c r="M258" s="128">
        <v>1.905</v>
      </c>
      <c r="N258" s="128">
        <v>1.839</v>
      </c>
      <c r="O258" s="128">
        <v>1.8149999999999999</v>
      </c>
      <c r="P258" s="128">
        <v>2.117</v>
      </c>
      <c r="Q258" s="128">
        <v>2.766</v>
      </c>
      <c r="R258" s="128">
        <v>2.226</v>
      </c>
      <c r="S258" s="128">
        <v>2.5459999999999998</v>
      </c>
      <c r="T258" s="128">
        <v>2.6619999999999999</v>
      </c>
      <c r="U258" s="128">
        <v>3.7480000000000002</v>
      </c>
      <c r="V258" s="128">
        <v>5.0739999999999998</v>
      </c>
      <c r="W258" s="128">
        <v>9.8650000000000002</v>
      </c>
      <c r="X258" s="128">
        <v>10.654999999999999</v>
      </c>
      <c r="Y258" s="128">
        <v>13.448</v>
      </c>
      <c r="Z258" s="128">
        <v>19.052</v>
      </c>
      <c r="AA258" s="128">
        <v>15.988</v>
      </c>
      <c r="AB258" s="128">
        <v>14.271000000000001</v>
      </c>
      <c r="AC258" s="124"/>
    </row>
    <row r="259" spans="1:29" x14ac:dyDescent="0.35">
      <c r="A259" s="28">
        <v>259</v>
      </c>
      <c r="B259" s="123"/>
      <c r="C259" s="129" t="s">
        <v>41</v>
      </c>
      <c r="D259" s="128">
        <v>0</v>
      </c>
      <c r="E259" s="128">
        <v>0</v>
      </c>
      <c r="F259" s="128">
        <v>0</v>
      </c>
      <c r="G259" s="128">
        <v>0</v>
      </c>
      <c r="H259" s="128">
        <v>0</v>
      </c>
      <c r="I259" s="128">
        <v>0</v>
      </c>
      <c r="J259" s="128">
        <v>0</v>
      </c>
      <c r="K259" s="128">
        <v>0</v>
      </c>
      <c r="L259" s="128">
        <v>0</v>
      </c>
      <c r="M259" s="128">
        <v>0</v>
      </c>
      <c r="N259" s="128">
        <v>0</v>
      </c>
      <c r="O259" s="128">
        <v>0</v>
      </c>
      <c r="P259" s="128">
        <v>0</v>
      </c>
      <c r="Q259" s="128">
        <v>0</v>
      </c>
      <c r="R259" s="128">
        <v>0</v>
      </c>
      <c r="S259" s="128">
        <v>0</v>
      </c>
      <c r="T259" s="128">
        <v>0</v>
      </c>
      <c r="U259" s="128">
        <v>0</v>
      </c>
      <c r="V259" s="128">
        <v>0</v>
      </c>
      <c r="W259" s="128">
        <v>0</v>
      </c>
      <c r="X259" s="128">
        <v>0</v>
      </c>
      <c r="Y259" s="128">
        <v>0</v>
      </c>
      <c r="Z259" s="128">
        <v>0</v>
      </c>
      <c r="AA259" s="128">
        <v>0</v>
      </c>
      <c r="AB259" s="128">
        <v>0</v>
      </c>
      <c r="AC259" s="124"/>
    </row>
    <row r="260" spans="1:29" x14ac:dyDescent="0.35">
      <c r="A260" s="28">
        <v>260</v>
      </c>
      <c r="B260" s="123"/>
      <c r="C260" s="129" t="s">
        <v>140</v>
      </c>
      <c r="D260" s="128">
        <v>0</v>
      </c>
      <c r="E260" s="128">
        <v>0</v>
      </c>
      <c r="F260" s="128">
        <v>0</v>
      </c>
      <c r="G260" s="128">
        <v>0</v>
      </c>
      <c r="H260" s="128">
        <v>0</v>
      </c>
      <c r="I260" s="128">
        <v>0</v>
      </c>
      <c r="J260" s="128">
        <v>0</v>
      </c>
      <c r="K260" s="128">
        <v>0</v>
      </c>
      <c r="L260" s="128">
        <v>0</v>
      </c>
      <c r="M260" s="128">
        <v>0</v>
      </c>
      <c r="N260" s="128">
        <v>0</v>
      </c>
      <c r="O260" s="128">
        <v>0</v>
      </c>
      <c r="P260" s="128">
        <v>0</v>
      </c>
      <c r="Q260" s="128">
        <v>0</v>
      </c>
      <c r="R260" s="128">
        <v>0</v>
      </c>
      <c r="S260" s="128">
        <v>0</v>
      </c>
      <c r="T260" s="128">
        <v>0</v>
      </c>
      <c r="U260" s="128">
        <v>0</v>
      </c>
      <c r="V260" s="128">
        <v>0</v>
      </c>
      <c r="W260" s="128">
        <v>0</v>
      </c>
      <c r="X260" s="128">
        <v>0</v>
      </c>
      <c r="Y260" s="128">
        <v>0</v>
      </c>
      <c r="Z260" s="128">
        <v>0</v>
      </c>
      <c r="AA260" s="128">
        <v>0</v>
      </c>
      <c r="AB260" s="128">
        <v>0</v>
      </c>
      <c r="AC260" s="124"/>
    </row>
    <row r="261" spans="1:29" x14ac:dyDescent="0.35">
      <c r="A261" s="28">
        <v>261</v>
      </c>
      <c r="B261" s="123"/>
      <c r="C261" s="127" t="s">
        <v>145</v>
      </c>
      <c r="D261" s="128">
        <v>2.9660000000000002</v>
      </c>
      <c r="E261" s="128">
        <v>4.8120000000000003</v>
      </c>
      <c r="F261" s="128">
        <v>3.8029999999999999</v>
      </c>
      <c r="G261" s="128">
        <v>3.4340000000000002</v>
      </c>
      <c r="H261" s="128">
        <v>3.65</v>
      </c>
      <c r="I261" s="128">
        <v>1.341</v>
      </c>
      <c r="J261" s="128">
        <v>1.139</v>
      </c>
      <c r="K261" s="128">
        <v>0.93700000000000006</v>
      </c>
      <c r="L261" s="128">
        <v>0.29399999999999998</v>
      </c>
      <c r="M261" s="128">
        <v>0.316</v>
      </c>
      <c r="N261" s="128">
        <v>0.22500000000000001</v>
      </c>
      <c r="O261" s="128">
        <v>0.38200000000000001</v>
      </c>
      <c r="P261" s="128">
        <v>0.16200000000000001</v>
      </c>
      <c r="Q261" s="128">
        <v>0.14499999999999999</v>
      </c>
      <c r="R261" s="128">
        <v>0.125</v>
      </c>
      <c r="S261" s="128">
        <v>0.214</v>
      </c>
      <c r="T261" s="128">
        <v>7.4999999999999997E-2</v>
      </c>
      <c r="U261" s="128">
        <v>0.14799999999999999</v>
      </c>
      <c r="V261" s="128">
        <v>0.315</v>
      </c>
      <c r="W261" s="128">
        <v>0.32400000000000001</v>
      </c>
      <c r="X261" s="128">
        <v>0.33300000000000002</v>
      </c>
      <c r="Y261" s="128">
        <v>0.39500000000000002</v>
      </c>
      <c r="Z261" s="128">
        <v>0.443</v>
      </c>
      <c r="AA261" s="128">
        <v>0.39500000000000002</v>
      </c>
      <c r="AB261" s="128">
        <v>0.33800000000000002</v>
      </c>
      <c r="AC261" s="124"/>
    </row>
    <row r="262" spans="1:29" ht="15" thickBot="1" x14ac:dyDescent="0.4">
      <c r="A262" s="28">
        <v>262</v>
      </c>
      <c r="B262" s="130"/>
      <c r="C262" s="131" t="s">
        <v>194</v>
      </c>
      <c r="D262" s="132">
        <v>0</v>
      </c>
      <c r="E262" s="132">
        <v>0</v>
      </c>
      <c r="F262" s="132">
        <v>0</v>
      </c>
      <c r="G262" s="132">
        <v>0</v>
      </c>
      <c r="H262" s="132">
        <v>0</v>
      </c>
      <c r="I262" s="132">
        <v>0</v>
      </c>
      <c r="J262" s="132">
        <v>0</v>
      </c>
      <c r="K262" s="132">
        <v>0</v>
      </c>
      <c r="L262" s="132">
        <v>0</v>
      </c>
      <c r="M262" s="132">
        <v>0</v>
      </c>
      <c r="N262" s="132">
        <v>0</v>
      </c>
      <c r="O262" s="132">
        <v>0</v>
      </c>
      <c r="P262" s="132">
        <v>0</v>
      </c>
      <c r="Q262" s="132">
        <v>0</v>
      </c>
      <c r="R262" s="132">
        <v>0.85</v>
      </c>
      <c r="S262" s="132">
        <v>0.81499999999999995</v>
      </c>
      <c r="T262" s="132">
        <v>0.83199999999999996</v>
      </c>
      <c r="U262" s="132">
        <v>0.96299999999999997</v>
      </c>
      <c r="V262" s="132">
        <v>0.78</v>
      </c>
      <c r="W262" s="132">
        <v>0.35599999999999998</v>
      </c>
      <c r="X262" s="132">
        <v>0.71699999999999997</v>
      </c>
      <c r="Y262" s="132">
        <v>1.018</v>
      </c>
      <c r="Z262" s="132">
        <v>0.88100000000000001</v>
      </c>
      <c r="AA262" s="132">
        <v>1.024</v>
      </c>
      <c r="AB262" s="132">
        <v>1.2849999999999999</v>
      </c>
      <c r="AC262" s="133"/>
    </row>
    <row r="263" spans="1:29" ht="15" thickTop="1" x14ac:dyDescent="0.35">
      <c r="A263" s="28">
        <v>263</v>
      </c>
      <c r="B263" s="55"/>
      <c r="C263" s="94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31"/>
    </row>
    <row r="264" spans="1:29" ht="21" x14ac:dyDescent="0.5">
      <c r="A264" s="28">
        <v>264</v>
      </c>
      <c r="B264" s="134"/>
      <c r="C264" s="135" t="s">
        <v>358</v>
      </c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4"/>
    </row>
    <row r="265" spans="1:29" x14ac:dyDescent="0.35">
      <c r="A265" s="28">
        <v>265</v>
      </c>
      <c r="B265" s="137"/>
      <c r="C265" s="94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138"/>
    </row>
    <row r="266" spans="1:29" x14ac:dyDescent="0.35">
      <c r="A266" s="28">
        <v>266</v>
      </c>
      <c r="B266" s="138"/>
      <c r="C266" s="139" t="s">
        <v>359</v>
      </c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>
        <v>26.2</v>
      </c>
      <c r="S266" s="140">
        <v>26.298999999999999</v>
      </c>
      <c r="T266" s="140">
        <v>25.959</v>
      </c>
      <c r="U266" s="140">
        <v>27.565000000000001</v>
      </c>
      <c r="V266" s="140">
        <v>26.405999999999999</v>
      </c>
      <c r="W266" s="140">
        <v>26.079000000000001</v>
      </c>
      <c r="X266" s="140">
        <v>27.704999999999998</v>
      </c>
      <c r="Y266" s="140">
        <v>27.113</v>
      </c>
      <c r="Z266" s="140">
        <v>27.044</v>
      </c>
      <c r="AA266" s="140">
        <v>26.123999999999999</v>
      </c>
      <c r="AB266" s="140" t="s">
        <v>360</v>
      </c>
      <c r="AC266" s="138"/>
    </row>
    <row r="267" spans="1:29" x14ac:dyDescent="0.35">
      <c r="A267" s="28">
        <v>267</v>
      </c>
      <c r="B267" s="138"/>
      <c r="C267" s="139" t="s">
        <v>361</v>
      </c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>
        <v>94.32</v>
      </c>
      <c r="S267" s="140">
        <v>94.676400000000001</v>
      </c>
      <c r="T267" s="140">
        <v>93.452399999999997</v>
      </c>
      <c r="U267" s="140">
        <v>99.233999999999995</v>
      </c>
      <c r="V267" s="140">
        <v>95.061599999999999</v>
      </c>
      <c r="W267" s="140">
        <v>93.884399999999999</v>
      </c>
      <c r="X267" s="140">
        <v>99.737999999999985</v>
      </c>
      <c r="Y267" s="140">
        <v>97.606799999999993</v>
      </c>
      <c r="Z267" s="140">
        <v>97.358400000000003</v>
      </c>
      <c r="AA267" s="140">
        <v>94.046399999999991</v>
      </c>
      <c r="AB267" s="140" t="s">
        <v>360</v>
      </c>
      <c r="AC267" s="138"/>
    </row>
    <row r="268" spans="1:29" x14ac:dyDescent="0.35">
      <c r="A268" s="28">
        <v>268</v>
      </c>
      <c r="B268" s="138"/>
      <c r="C268" s="139" t="s">
        <v>362</v>
      </c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>
        <v>8.2100000000000009</v>
      </c>
      <c r="S268" s="140">
        <v>8.3130000000000006</v>
      </c>
      <c r="T268" s="140">
        <v>8.4710000000000001</v>
      </c>
      <c r="U268" s="140">
        <v>9.02</v>
      </c>
      <c r="V268" s="140">
        <v>8.7789999999999999</v>
      </c>
      <c r="W268" s="140">
        <v>8.6310000000000002</v>
      </c>
      <c r="X268" s="140">
        <v>8.6929999999999996</v>
      </c>
      <c r="Y268" s="140">
        <v>8.8390000000000004</v>
      </c>
      <c r="Z268" s="140">
        <v>8.3320000000000007</v>
      </c>
      <c r="AA268" s="140">
        <v>8.2850000000000001</v>
      </c>
      <c r="AB268" s="140" t="s">
        <v>360</v>
      </c>
      <c r="AC268" s="138"/>
    </row>
    <row r="269" spans="1:29" x14ac:dyDescent="0.35">
      <c r="A269" s="28">
        <v>269</v>
      </c>
      <c r="B269" s="138"/>
      <c r="C269" s="139" t="s">
        <v>363</v>
      </c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>
        <v>0.16995439773221199</v>
      </c>
      <c r="S269" s="141">
        <v>0.16757786613651401</v>
      </c>
      <c r="T269" s="141">
        <v>0.16049634603257001</v>
      </c>
      <c r="U269" s="141">
        <v>0.17298616863719701</v>
      </c>
      <c r="V269" s="141">
        <v>0.170026721612311</v>
      </c>
      <c r="W269" s="141">
        <v>0.171889006063802</v>
      </c>
      <c r="X269" s="141">
        <v>0.17572959018629</v>
      </c>
      <c r="Y269" s="141">
        <v>0.16578009999999999</v>
      </c>
      <c r="Z269" s="141">
        <v>0.166795157241626</v>
      </c>
      <c r="AA269" s="141">
        <v>0.158753501826115</v>
      </c>
      <c r="AB269" s="140" t="s">
        <v>360</v>
      </c>
      <c r="AC269" s="138"/>
    </row>
    <row r="270" spans="1:29" x14ac:dyDescent="0.35">
      <c r="A270" s="28">
        <v>270</v>
      </c>
      <c r="B270" s="138"/>
      <c r="C270" s="139" t="s">
        <v>364</v>
      </c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>
        <v>280.60000000000002</v>
      </c>
      <c r="S270" s="140">
        <v>275.42500000000001</v>
      </c>
      <c r="T270" s="140">
        <v>264.59800000000001</v>
      </c>
      <c r="U270" s="140">
        <v>260.99599999999998</v>
      </c>
      <c r="V270" s="140">
        <v>259.71300000000002</v>
      </c>
      <c r="W270" s="140">
        <v>258.37700000000001</v>
      </c>
      <c r="X270" s="140">
        <v>277.09699999999998</v>
      </c>
      <c r="Y270" s="140">
        <v>263.48500000000001</v>
      </c>
      <c r="Z270" s="140">
        <v>260.58600000000001</v>
      </c>
      <c r="AA270" s="140">
        <v>257.42399999999998</v>
      </c>
      <c r="AB270" s="140" t="s">
        <v>360</v>
      </c>
      <c r="AC270" s="138"/>
    </row>
    <row r="271" spans="1:29" x14ac:dyDescent="0.35">
      <c r="A271" s="28">
        <v>271</v>
      </c>
      <c r="B271" s="138"/>
      <c r="C271" s="139" t="s">
        <v>365</v>
      </c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>
        <v>0</v>
      </c>
      <c r="S271" s="140">
        <v>0</v>
      </c>
      <c r="T271" s="140">
        <v>0</v>
      </c>
      <c r="U271" s="140">
        <v>0</v>
      </c>
      <c r="V271" s="140">
        <v>0</v>
      </c>
      <c r="W271" s="140">
        <v>24.780999999999999</v>
      </c>
      <c r="X271" s="140">
        <v>24.827000000000002</v>
      </c>
      <c r="Y271" s="140">
        <v>24.841000000000001</v>
      </c>
      <c r="Z271" s="140">
        <v>24.641999999999999</v>
      </c>
      <c r="AA271" s="140">
        <v>24.562000000000001</v>
      </c>
      <c r="AB271" s="140" t="s">
        <v>360</v>
      </c>
      <c r="AC271" s="138"/>
    </row>
    <row r="272" spans="1:29" x14ac:dyDescent="0.35">
      <c r="A272" s="28">
        <v>272</v>
      </c>
      <c r="B272" s="138"/>
      <c r="C272" s="139" t="s">
        <v>366</v>
      </c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>
        <v>1409.7</v>
      </c>
      <c r="S272" s="140">
        <v>1489.787</v>
      </c>
      <c r="T272" s="140">
        <v>1524.672</v>
      </c>
      <c r="U272" s="140">
        <v>1508.383</v>
      </c>
      <c r="V272" s="140">
        <v>1508.383</v>
      </c>
      <c r="W272" s="140">
        <v>429.745</v>
      </c>
      <c r="X272" s="140">
        <v>459.53</v>
      </c>
      <c r="Y272" s="140">
        <v>440.45100000000002</v>
      </c>
      <c r="Z272" s="140">
        <v>435.13</v>
      </c>
      <c r="AA272" s="140">
        <v>424.19400000000002</v>
      </c>
      <c r="AB272" s="140" t="s">
        <v>360</v>
      </c>
      <c r="AC272" s="138"/>
    </row>
    <row r="273" spans="1:29" x14ac:dyDescent="0.35">
      <c r="A273" s="28">
        <v>273</v>
      </c>
      <c r="B273" s="138"/>
      <c r="C273" s="142" t="s">
        <v>367</v>
      </c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>
        <v>0.93200000000000005</v>
      </c>
      <c r="S273" s="141">
        <v>0.92141292681436993</v>
      </c>
      <c r="T273" s="141">
        <v>0.91157114448222298</v>
      </c>
      <c r="U273" s="141">
        <v>0.91115784253734011</v>
      </c>
      <c r="V273" s="141">
        <v>0.91115784253734011</v>
      </c>
      <c r="W273" s="141">
        <v>0.74539319829201001</v>
      </c>
      <c r="X273" s="141">
        <v>0.74291558766565802</v>
      </c>
      <c r="Y273" s="141">
        <v>0.72308610000000006</v>
      </c>
      <c r="Z273" s="141">
        <v>0.73183646266633007</v>
      </c>
      <c r="AA273" s="141">
        <v>0.7227942875193899</v>
      </c>
      <c r="AB273" s="140" t="s">
        <v>360</v>
      </c>
      <c r="AC273" s="138"/>
    </row>
    <row r="274" spans="1:29" x14ac:dyDescent="0.35">
      <c r="A274" s="28">
        <v>274</v>
      </c>
      <c r="B274" s="138"/>
      <c r="C274" s="142" t="s">
        <v>368</v>
      </c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>
        <v>3.1E-2</v>
      </c>
      <c r="S274" s="141">
        <v>2.9270627277590701E-2</v>
      </c>
      <c r="T274" s="141">
        <v>2.9820184275700001E-2</v>
      </c>
      <c r="U274" s="141">
        <v>2.8816288701211799E-2</v>
      </c>
      <c r="V274" s="141">
        <v>2.8816288701211799E-2</v>
      </c>
      <c r="W274" s="141">
        <v>8.9718321330091111E-2</v>
      </c>
      <c r="X274" s="141">
        <v>8.7656953844145097E-2</v>
      </c>
      <c r="Y274" s="141">
        <v>9.0184829999999994E-2</v>
      </c>
      <c r="Z274" s="141">
        <v>8.5769769953806904E-2</v>
      </c>
      <c r="AA274" s="141">
        <v>7.7903034932130091E-2</v>
      </c>
      <c r="AB274" s="140" t="s">
        <v>360</v>
      </c>
      <c r="AC274" s="138"/>
    </row>
    <row r="275" spans="1:29" x14ac:dyDescent="0.35">
      <c r="A275" s="28">
        <v>275</v>
      </c>
      <c r="B275" s="138"/>
      <c r="C275" s="142" t="s">
        <v>369</v>
      </c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>
        <v>2.3E-2</v>
      </c>
      <c r="S275" s="141">
        <v>2.7244163091770801E-2</v>
      </c>
      <c r="T275" s="141">
        <v>2.3765767325693701E-2</v>
      </c>
      <c r="U275" s="141">
        <v>2.4895533826621002E-2</v>
      </c>
      <c r="V275" s="141">
        <v>2.4895533826621002E-2</v>
      </c>
      <c r="W275" s="141">
        <v>6.9853052391534498E-2</v>
      </c>
      <c r="X275" s="141">
        <v>6.4790111635801798E-2</v>
      </c>
      <c r="Y275" s="141">
        <v>7.3461070000000003E-2</v>
      </c>
      <c r="Z275" s="141">
        <v>7.7530852848574E-2</v>
      </c>
      <c r="AA275" s="141">
        <v>6.7865174896391697E-2</v>
      </c>
      <c r="AB275" s="140" t="s">
        <v>360</v>
      </c>
      <c r="AC275" s="138"/>
    </row>
    <row r="276" spans="1:29" x14ac:dyDescent="0.35">
      <c r="A276" s="28">
        <v>276</v>
      </c>
      <c r="B276" s="138"/>
      <c r="C276" s="142" t="s">
        <v>370</v>
      </c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>
        <v>3.0000000000000001E-3</v>
      </c>
      <c r="S276" s="141">
        <v>9.6993731318638192E-3</v>
      </c>
      <c r="T276" s="141">
        <v>1.9858041598455299E-2</v>
      </c>
      <c r="U276" s="141">
        <v>1.9165556758462501E-2</v>
      </c>
      <c r="V276" s="141">
        <v>1.9165556758462501E-2</v>
      </c>
      <c r="W276" s="141">
        <v>6.9885629850260006E-2</v>
      </c>
      <c r="X276" s="141">
        <v>7.6351924792723E-2</v>
      </c>
      <c r="Y276" s="141">
        <v>8.5871080000000002E-2</v>
      </c>
      <c r="Z276" s="141">
        <v>7.8006572748374095E-2</v>
      </c>
      <c r="AA276" s="141">
        <v>0.10452764536980701</v>
      </c>
      <c r="AB276" s="140" t="s">
        <v>360</v>
      </c>
      <c r="AC276" s="138"/>
    </row>
    <row r="277" spans="1:29" ht="15" thickBot="1" x14ac:dyDescent="0.4">
      <c r="A277" s="28">
        <v>277</v>
      </c>
      <c r="B277" s="143"/>
      <c r="C277" s="144" t="s">
        <v>371</v>
      </c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>
        <v>1.1000000000000001E-2</v>
      </c>
      <c r="S277" s="145">
        <v>1.23729096844045E-2</v>
      </c>
      <c r="T277" s="145">
        <v>1.49848623179281E-2</v>
      </c>
      <c r="U277" s="145">
        <v>1.5964778176365001E-2</v>
      </c>
      <c r="V277" s="145">
        <v>1.5964778176365001E-2</v>
      </c>
      <c r="W277" s="145">
        <v>2.5149798136103997E-2</v>
      </c>
      <c r="X277" s="145">
        <v>2.82854220616717E-2</v>
      </c>
      <c r="Y277" s="145">
        <v>2.7396919999999998E-2</v>
      </c>
      <c r="Z277" s="145">
        <v>2.6856341782915402E-2</v>
      </c>
      <c r="AA277" s="145">
        <v>2.6909857282281201E-2</v>
      </c>
      <c r="AB277" s="145" t="s">
        <v>360</v>
      </c>
      <c r="AC277" s="143"/>
    </row>
    <row r="278" spans="1:29" ht="15" thickTop="1" x14ac:dyDescent="0.35">
      <c r="A278" s="28">
        <v>278</v>
      </c>
      <c r="B278" s="55"/>
      <c r="C278" s="94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31"/>
    </row>
    <row r="279" spans="1:29" ht="21" x14ac:dyDescent="0.5">
      <c r="A279" s="28">
        <v>279</v>
      </c>
      <c r="B279" s="146"/>
      <c r="C279" s="147" t="s">
        <v>372</v>
      </c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  <c r="AB279" s="148"/>
      <c r="AC279" s="146"/>
    </row>
    <row r="280" spans="1:29" x14ac:dyDescent="0.35">
      <c r="A280" s="28">
        <v>280</v>
      </c>
      <c r="B280" s="149"/>
      <c r="C280" s="94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150"/>
    </row>
    <row r="281" spans="1:29" x14ac:dyDescent="0.35">
      <c r="A281" s="28">
        <v>281</v>
      </c>
      <c r="B281" s="149"/>
      <c r="C281" s="151" t="s">
        <v>373</v>
      </c>
      <c r="D281" s="152">
        <v>0</v>
      </c>
      <c r="E281" s="152">
        <v>0</v>
      </c>
      <c r="F281" s="152">
        <v>0</v>
      </c>
      <c r="G281" s="152">
        <v>0</v>
      </c>
      <c r="H281" s="152">
        <v>0</v>
      </c>
      <c r="I281" s="152">
        <v>0</v>
      </c>
      <c r="J281" s="152">
        <v>0</v>
      </c>
      <c r="K281" s="152">
        <v>0</v>
      </c>
      <c r="L281" s="152">
        <v>0</v>
      </c>
      <c r="M281" s="152">
        <v>0</v>
      </c>
      <c r="N281" s="152">
        <v>0</v>
      </c>
      <c r="O281" s="152">
        <v>0</v>
      </c>
      <c r="P281" s="152">
        <v>0</v>
      </c>
      <c r="Q281" s="152">
        <v>28</v>
      </c>
      <c r="R281" s="152">
        <v>13</v>
      </c>
      <c r="S281" s="152">
        <v>116</v>
      </c>
      <c r="T281" s="152">
        <v>166</v>
      </c>
      <c r="U281" s="152">
        <v>110</v>
      </c>
      <c r="V281" s="152">
        <v>296</v>
      </c>
      <c r="W281" s="152">
        <v>416</v>
      </c>
      <c r="X281" s="152">
        <v>446</v>
      </c>
      <c r="Y281" s="152">
        <v>421</v>
      </c>
      <c r="Z281" s="152">
        <v>665</v>
      </c>
      <c r="AA281" s="152">
        <v>700</v>
      </c>
      <c r="AB281" s="152">
        <v>745</v>
      </c>
      <c r="AC281" s="150"/>
    </row>
    <row r="282" spans="1:29" x14ac:dyDescent="0.35">
      <c r="A282" s="28">
        <v>282</v>
      </c>
      <c r="B282" s="149"/>
      <c r="C282" s="153" t="s">
        <v>374</v>
      </c>
      <c r="D282" s="154">
        <v>0</v>
      </c>
      <c r="E282" s="154">
        <v>0</v>
      </c>
      <c r="F282" s="154">
        <v>0</v>
      </c>
      <c r="G282" s="154">
        <v>0</v>
      </c>
      <c r="H282" s="154">
        <v>0</v>
      </c>
      <c r="I282" s="154">
        <v>0</v>
      </c>
      <c r="J282" s="154">
        <v>0</v>
      </c>
      <c r="K282" s="154">
        <v>0</v>
      </c>
      <c r="L282" s="154">
        <v>0</v>
      </c>
      <c r="M282" s="154">
        <v>0</v>
      </c>
      <c r="N282" s="154">
        <v>0</v>
      </c>
      <c r="O282" s="154">
        <v>0</v>
      </c>
      <c r="P282" s="154">
        <v>0</v>
      </c>
      <c r="Q282" s="154">
        <v>28</v>
      </c>
      <c r="R282" s="154">
        <v>13</v>
      </c>
      <c r="S282" s="154">
        <v>57</v>
      </c>
      <c r="T282" s="154">
        <v>85</v>
      </c>
      <c r="U282" s="154">
        <v>67</v>
      </c>
      <c r="V282" s="154">
        <v>59</v>
      </c>
      <c r="W282" s="154">
        <v>81</v>
      </c>
      <c r="X282" s="154">
        <v>97</v>
      </c>
      <c r="Y282" s="154">
        <v>87</v>
      </c>
      <c r="Z282" s="154">
        <v>110</v>
      </c>
      <c r="AA282" s="154">
        <v>122</v>
      </c>
      <c r="AB282" s="154">
        <v>92</v>
      </c>
      <c r="AC282" s="150"/>
    </row>
    <row r="283" spans="1:29" x14ac:dyDescent="0.35">
      <c r="A283" s="28">
        <v>283</v>
      </c>
      <c r="B283" s="149"/>
      <c r="C283" s="153" t="s">
        <v>375</v>
      </c>
      <c r="D283" s="154">
        <v>0</v>
      </c>
      <c r="E283" s="154">
        <v>0</v>
      </c>
      <c r="F283" s="154">
        <v>0</v>
      </c>
      <c r="G283" s="154">
        <v>0</v>
      </c>
      <c r="H283" s="154">
        <v>0</v>
      </c>
      <c r="I283" s="154">
        <v>0</v>
      </c>
      <c r="J283" s="154">
        <v>0</v>
      </c>
      <c r="K283" s="154">
        <v>0</v>
      </c>
      <c r="L283" s="154">
        <v>0</v>
      </c>
      <c r="M283" s="154">
        <v>0</v>
      </c>
      <c r="N283" s="154">
        <v>0</v>
      </c>
      <c r="O283" s="154">
        <v>0</v>
      </c>
      <c r="P283" s="154">
        <v>0</v>
      </c>
      <c r="Q283" s="154">
        <v>0</v>
      </c>
      <c r="R283" s="154">
        <v>0</v>
      </c>
      <c r="S283" s="154">
        <v>59</v>
      </c>
      <c r="T283" s="154">
        <v>82</v>
      </c>
      <c r="U283" s="154">
        <v>44</v>
      </c>
      <c r="V283" s="154">
        <v>237</v>
      </c>
      <c r="W283" s="154">
        <v>334</v>
      </c>
      <c r="X283" s="154">
        <v>348</v>
      </c>
      <c r="Y283" s="154">
        <v>333</v>
      </c>
      <c r="Z283" s="154">
        <v>555</v>
      </c>
      <c r="AA283" s="154">
        <v>578</v>
      </c>
      <c r="AB283" s="154">
        <v>653</v>
      </c>
      <c r="AC283" s="150"/>
    </row>
    <row r="284" spans="1:29" x14ac:dyDescent="0.35">
      <c r="A284" s="28">
        <v>284</v>
      </c>
      <c r="B284" s="149"/>
      <c r="C284" s="153" t="s">
        <v>376</v>
      </c>
      <c r="D284" s="154">
        <v>0</v>
      </c>
      <c r="E284" s="154">
        <v>0</v>
      </c>
      <c r="F284" s="154">
        <v>0</v>
      </c>
      <c r="G284" s="154">
        <v>0</v>
      </c>
      <c r="H284" s="154">
        <v>0</v>
      </c>
      <c r="I284" s="154">
        <v>0</v>
      </c>
      <c r="J284" s="154">
        <v>0</v>
      </c>
      <c r="K284" s="154">
        <v>0</v>
      </c>
      <c r="L284" s="154">
        <v>0</v>
      </c>
      <c r="M284" s="154">
        <v>0</v>
      </c>
      <c r="N284" s="154">
        <v>0</v>
      </c>
      <c r="O284" s="154">
        <v>0</v>
      </c>
      <c r="P284" s="154">
        <v>0</v>
      </c>
      <c r="Q284" s="154">
        <v>0</v>
      </c>
      <c r="R284" s="154">
        <v>0</v>
      </c>
      <c r="S284" s="154">
        <v>0</v>
      </c>
      <c r="T284" s="154">
        <v>0</v>
      </c>
      <c r="U284" s="154">
        <v>0</v>
      </c>
      <c r="V284" s="154">
        <v>0</v>
      </c>
      <c r="W284" s="154">
        <v>1</v>
      </c>
      <c r="X284" s="154">
        <v>0</v>
      </c>
      <c r="Y284" s="154">
        <v>1</v>
      </c>
      <c r="Z284" s="154">
        <v>0</v>
      </c>
      <c r="AA284" s="154">
        <v>0</v>
      </c>
      <c r="AB284" s="154">
        <v>0</v>
      </c>
      <c r="AC284" s="150"/>
    </row>
    <row r="285" spans="1:29" x14ac:dyDescent="0.35">
      <c r="A285" s="28">
        <v>285</v>
      </c>
      <c r="B285" s="149"/>
      <c r="C285" s="151" t="s">
        <v>377</v>
      </c>
      <c r="D285" s="152">
        <v>0</v>
      </c>
      <c r="E285" s="152">
        <v>0</v>
      </c>
      <c r="F285" s="152">
        <v>0</v>
      </c>
      <c r="G285" s="152">
        <v>0</v>
      </c>
      <c r="H285" s="152">
        <v>0</v>
      </c>
      <c r="I285" s="152">
        <v>0</v>
      </c>
      <c r="J285" s="152">
        <v>0</v>
      </c>
      <c r="K285" s="152">
        <v>0</v>
      </c>
      <c r="L285" s="152">
        <v>0</v>
      </c>
      <c r="M285" s="152">
        <v>0</v>
      </c>
      <c r="N285" s="152">
        <v>0</v>
      </c>
      <c r="O285" s="152">
        <v>0</v>
      </c>
      <c r="P285" s="152">
        <v>0</v>
      </c>
      <c r="Q285" s="152">
        <v>28</v>
      </c>
      <c r="R285" s="152">
        <v>13</v>
      </c>
      <c r="S285" s="152">
        <v>49</v>
      </c>
      <c r="T285" s="152">
        <v>90</v>
      </c>
      <c r="U285" s="152">
        <v>96</v>
      </c>
      <c r="V285" s="152">
        <v>434</v>
      </c>
      <c r="W285" s="152">
        <v>636</v>
      </c>
      <c r="X285" s="152">
        <v>867</v>
      </c>
      <c r="Y285" s="152">
        <v>916</v>
      </c>
      <c r="Z285" s="152">
        <v>807</v>
      </c>
      <c r="AA285" s="152">
        <v>748</v>
      </c>
      <c r="AB285" s="152">
        <v>705</v>
      </c>
      <c r="AC285" s="150"/>
    </row>
    <row r="286" spans="1:29" x14ac:dyDescent="0.35">
      <c r="A286" s="28">
        <v>286</v>
      </c>
      <c r="B286" s="149"/>
      <c r="C286" s="153" t="s">
        <v>374</v>
      </c>
      <c r="D286" s="154">
        <v>0</v>
      </c>
      <c r="E286" s="154">
        <v>0</v>
      </c>
      <c r="F286" s="154">
        <v>0</v>
      </c>
      <c r="G286" s="154">
        <v>0</v>
      </c>
      <c r="H286" s="154">
        <v>0</v>
      </c>
      <c r="I286" s="154">
        <v>0</v>
      </c>
      <c r="J286" s="154">
        <v>0</v>
      </c>
      <c r="K286" s="154">
        <v>0</v>
      </c>
      <c r="L286" s="154">
        <v>0</v>
      </c>
      <c r="M286" s="154">
        <v>0</v>
      </c>
      <c r="N286" s="154">
        <v>0</v>
      </c>
      <c r="O286" s="154">
        <v>0</v>
      </c>
      <c r="P286" s="154">
        <v>0</v>
      </c>
      <c r="Q286" s="154">
        <v>28</v>
      </c>
      <c r="R286" s="154">
        <v>13</v>
      </c>
      <c r="S286" s="154">
        <v>34</v>
      </c>
      <c r="T286" s="154">
        <v>55</v>
      </c>
      <c r="U286" s="154">
        <v>72</v>
      </c>
      <c r="V286" s="154">
        <v>127</v>
      </c>
      <c r="W286" s="154">
        <v>168</v>
      </c>
      <c r="X286" s="154">
        <v>170</v>
      </c>
      <c r="Y286" s="154">
        <v>161</v>
      </c>
      <c r="Z286" s="154">
        <v>138</v>
      </c>
      <c r="AA286" s="154">
        <v>144</v>
      </c>
      <c r="AB286" s="154">
        <v>133</v>
      </c>
      <c r="AC286" s="150"/>
    </row>
    <row r="287" spans="1:29" x14ac:dyDescent="0.35">
      <c r="A287" s="28">
        <v>287</v>
      </c>
      <c r="B287" s="149"/>
      <c r="C287" s="153" t="s">
        <v>375</v>
      </c>
      <c r="D287" s="154">
        <v>0</v>
      </c>
      <c r="E287" s="154">
        <v>0</v>
      </c>
      <c r="F287" s="154">
        <v>0</v>
      </c>
      <c r="G287" s="154">
        <v>0</v>
      </c>
      <c r="H287" s="154">
        <v>0</v>
      </c>
      <c r="I287" s="154">
        <v>0</v>
      </c>
      <c r="J287" s="154">
        <v>0</v>
      </c>
      <c r="K287" s="154">
        <v>0</v>
      </c>
      <c r="L287" s="154">
        <v>0</v>
      </c>
      <c r="M287" s="154">
        <v>0</v>
      </c>
      <c r="N287" s="154">
        <v>0</v>
      </c>
      <c r="O287" s="154">
        <v>0</v>
      </c>
      <c r="P287" s="154">
        <v>0</v>
      </c>
      <c r="Q287" s="154">
        <v>0</v>
      </c>
      <c r="R287" s="154">
        <v>0</v>
      </c>
      <c r="S287" s="154">
        <v>15</v>
      </c>
      <c r="T287" s="154">
        <v>35</v>
      </c>
      <c r="U287" s="154">
        <v>24</v>
      </c>
      <c r="V287" s="154">
        <v>308</v>
      </c>
      <c r="W287" s="154">
        <v>468</v>
      </c>
      <c r="X287" s="154">
        <v>698</v>
      </c>
      <c r="Y287" s="154">
        <v>755</v>
      </c>
      <c r="Z287" s="154">
        <v>669</v>
      </c>
      <c r="AA287" s="154">
        <v>603</v>
      </c>
      <c r="AB287" s="154">
        <v>573</v>
      </c>
      <c r="AC287" s="150"/>
    </row>
    <row r="288" spans="1:29" x14ac:dyDescent="0.35">
      <c r="A288" s="28">
        <v>288</v>
      </c>
      <c r="B288" s="149"/>
      <c r="C288" s="153" t="s">
        <v>376</v>
      </c>
      <c r="D288" s="154">
        <v>0</v>
      </c>
      <c r="E288" s="154">
        <v>0</v>
      </c>
      <c r="F288" s="154">
        <v>0</v>
      </c>
      <c r="G288" s="154">
        <v>0</v>
      </c>
      <c r="H288" s="154">
        <v>0</v>
      </c>
      <c r="I288" s="154">
        <v>0</v>
      </c>
      <c r="J288" s="154">
        <v>0</v>
      </c>
      <c r="K288" s="154">
        <v>0</v>
      </c>
      <c r="L288" s="154">
        <v>0</v>
      </c>
      <c r="M288" s="154">
        <v>0</v>
      </c>
      <c r="N288" s="154">
        <v>0</v>
      </c>
      <c r="O288" s="154">
        <v>0</v>
      </c>
      <c r="P288" s="154">
        <v>0</v>
      </c>
      <c r="Q288" s="154">
        <v>0</v>
      </c>
      <c r="R288" s="154">
        <v>0</v>
      </c>
      <c r="S288" s="154">
        <v>0</v>
      </c>
      <c r="T288" s="154">
        <v>0</v>
      </c>
      <c r="U288" s="154">
        <v>0</v>
      </c>
      <c r="V288" s="154">
        <v>0</v>
      </c>
      <c r="W288" s="154">
        <v>0</v>
      </c>
      <c r="X288" s="154">
        <v>0</v>
      </c>
      <c r="Y288" s="154">
        <v>0</v>
      </c>
      <c r="Z288" s="154">
        <v>0</v>
      </c>
      <c r="AA288" s="154">
        <v>0</v>
      </c>
      <c r="AB288" s="154">
        <v>0</v>
      </c>
      <c r="AC288" s="150"/>
    </row>
    <row r="289" spans="1:29" x14ac:dyDescent="0.35">
      <c r="A289" s="28">
        <v>289</v>
      </c>
      <c r="B289" s="149"/>
      <c r="C289" s="151" t="s">
        <v>378</v>
      </c>
      <c r="D289" s="155">
        <v>6797</v>
      </c>
      <c r="E289" s="155">
        <v>7197</v>
      </c>
      <c r="F289" s="155">
        <v>7395</v>
      </c>
      <c r="G289" s="155">
        <v>7234</v>
      </c>
      <c r="H289" s="155">
        <v>7598</v>
      </c>
      <c r="I289" s="155">
        <v>7891</v>
      </c>
      <c r="J289" s="155">
        <v>8926</v>
      </c>
      <c r="K289" s="155">
        <v>9413</v>
      </c>
      <c r="L289" s="155">
        <v>9898</v>
      </c>
      <c r="M289" s="155">
        <v>10740</v>
      </c>
      <c r="N289" s="155">
        <v>9459</v>
      </c>
      <c r="O289" s="155">
        <v>9382</v>
      </c>
      <c r="P289" s="155">
        <v>9082</v>
      </c>
      <c r="Q289" s="155">
        <v>9877</v>
      </c>
      <c r="R289" s="155">
        <v>11112</v>
      </c>
      <c r="S289" s="155">
        <v>11911</v>
      </c>
      <c r="T289" s="155">
        <v>13210</v>
      </c>
      <c r="U289" s="155">
        <v>14576</v>
      </c>
      <c r="V289" s="155">
        <v>15260</v>
      </c>
      <c r="W289" s="155">
        <v>15467</v>
      </c>
      <c r="X289" s="155">
        <v>16317</v>
      </c>
      <c r="Y289" s="155">
        <v>16484</v>
      </c>
      <c r="Z289" s="155">
        <v>15878</v>
      </c>
      <c r="AA289" s="155">
        <v>14883</v>
      </c>
      <c r="AB289" s="155">
        <v>15044</v>
      </c>
      <c r="AC289" s="150"/>
    </row>
    <row r="290" spans="1:29" x14ac:dyDescent="0.35">
      <c r="A290" s="28">
        <v>290</v>
      </c>
      <c r="B290" s="149"/>
      <c r="C290" s="153" t="s">
        <v>379</v>
      </c>
      <c r="D290" s="156">
        <v>0</v>
      </c>
      <c r="E290" s="156">
        <v>0</v>
      </c>
      <c r="F290" s="156">
        <v>0</v>
      </c>
      <c r="G290" s="156">
        <v>27</v>
      </c>
      <c r="H290" s="156">
        <v>78</v>
      </c>
      <c r="I290" s="156">
        <v>193</v>
      </c>
      <c r="J290" s="156">
        <v>278</v>
      </c>
      <c r="K290" s="156">
        <v>369</v>
      </c>
      <c r="L290" s="156">
        <v>385</v>
      </c>
      <c r="M290" s="156">
        <v>513</v>
      </c>
      <c r="N290" s="156">
        <v>467</v>
      </c>
      <c r="O290" s="156">
        <v>644</v>
      </c>
      <c r="P290" s="156">
        <v>911</v>
      </c>
      <c r="Q290" s="156">
        <v>1176</v>
      </c>
      <c r="R290" s="156">
        <v>1473</v>
      </c>
      <c r="S290" s="156">
        <v>1702</v>
      </c>
      <c r="T290" s="156">
        <v>1868</v>
      </c>
      <c r="U290" s="156">
        <v>1923</v>
      </c>
      <c r="V290" s="156">
        <v>1889</v>
      </c>
      <c r="W290" s="156">
        <v>1816</v>
      </c>
      <c r="X290" s="156">
        <v>1824</v>
      </c>
      <c r="Y290" s="156">
        <v>1767</v>
      </c>
      <c r="Z290" s="156">
        <v>1764</v>
      </c>
      <c r="AA290" s="156">
        <v>1750</v>
      </c>
      <c r="AB290" s="156">
        <v>1744</v>
      </c>
      <c r="AC290" s="150"/>
    </row>
    <row r="291" spans="1:29" x14ac:dyDescent="0.35">
      <c r="A291" s="28">
        <v>291</v>
      </c>
      <c r="B291" s="149"/>
      <c r="C291" s="153" t="s">
        <v>380</v>
      </c>
      <c r="D291" s="156">
        <v>3252</v>
      </c>
      <c r="E291" s="156">
        <v>3793</v>
      </c>
      <c r="F291" s="156">
        <v>4023</v>
      </c>
      <c r="G291" s="156">
        <v>4110</v>
      </c>
      <c r="H291" s="156">
        <v>4548</v>
      </c>
      <c r="I291" s="156">
        <v>4610</v>
      </c>
      <c r="J291" s="156">
        <v>4819</v>
      </c>
      <c r="K291" s="156">
        <v>5204</v>
      </c>
      <c r="L291" s="156">
        <v>5306</v>
      </c>
      <c r="M291" s="156">
        <v>5903</v>
      </c>
      <c r="N291" s="156">
        <v>5319</v>
      </c>
      <c r="O291" s="156">
        <v>4935</v>
      </c>
      <c r="P291" s="156">
        <v>4519</v>
      </c>
      <c r="Q291" s="156">
        <v>4316</v>
      </c>
      <c r="R291" s="156">
        <v>4382</v>
      </c>
      <c r="S291" s="156">
        <v>4230</v>
      </c>
      <c r="T291" s="156">
        <v>4338</v>
      </c>
      <c r="U291" s="156">
        <v>4333</v>
      </c>
      <c r="V291" s="156">
        <v>4280</v>
      </c>
      <c r="W291" s="156">
        <v>4295</v>
      </c>
      <c r="X291" s="156">
        <v>4243</v>
      </c>
      <c r="Y291" s="156">
        <v>4013</v>
      </c>
      <c r="Z291" s="156">
        <v>3841</v>
      </c>
      <c r="AA291" s="156">
        <v>3660</v>
      </c>
      <c r="AB291" s="156">
        <v>3535</v>
      </c>
      <c r="AC291" s="150"/>
    </row>
    <row r="292" spans="1:29" x14ac:dyDescent="0.35">
      <c r="A292" s="28">
        <v>292</v>
      </c>
      <c r="B292" s="149"/>
      <c r="C292" s="153" t="s">
        <v>381</v>
      </c>
      <c r="D292" s="156">
        <v>3259</v>
      </c>
      <c r="E292" s="156">
        <v>3129</v>
      </c>
      <c r="F292" s="156">
        <v>3094</v>
      </c>
      <c r="G292" s="156">
        <v>2841</v>
      </c>
      <c r="H292" s="156">
        <v>2711</v>
      </c>
      <c r="I292" s="156">
        <v>2796</v>
      </c>
      <c r="J292" s="156">
        <v>3506</v>
      </c>
      <c r="K292" s="156">
        <v>3548</v>
      </c>
      <c r="L292" s="156">
        <v>3914</v>
      </c>
      <c r="M292" s="156">
        <v>4063</v>
      </c>
      <c r="N292" s="156">
        <v>3396</v>
      </c>
      <c r="O292" s="156">
        <v>3530</v>
      </c>
      <c r="P292" s="156">
        <v>3382</v>
      </c>
      <c r="Q292" s="156">
        <v>4094</v>
      </c>
      <c r="R292" s="156">
        <v>4973</v>
      </c>
      <c r="S292" s="156">
        <v>5657</v>
      </c>
      <c r="T292" s="156">
        <v>6575</v>
      </c>
      <c r="U292" s="156">
        <v>7872</v>
      </c>
      <c r="V292" s="156">
        <v>8555</v>
      </c>
      <c r="W292" s="156">
        <v>8869</v>
      </c>
      <c r="X292" s="156">
        <v>9737</v>
      </c>
      <c r="Y292" s="156">
        <v>10200</v>
      </c>
      <c r="Z292" s="156">
        <v>9715</v>
      </c>
      <c r="AA292" s="156">
        <v>8930</v>
      </c>
      <c r="AB292" s="156">
        <v>9154</v>
      </c>
      <c r="AC292" s="150"/>
    </row>
    <row r="293" spans="1:29" x14ac:dyDescent="0.35">
      <c r="A293" s="28">
        <v>293</v>
      </c>
      <c r="B293" s="149"/>
      <c r="C293" s="151" t="s">
        <v>382</v>
      </c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0"/>
    </row>
    <row r="294" spans="1:29" x14ac:dyDescent="0.35">
      <c r="A294" s="28">
        <v>294</v>
      </c>
      <c r="B294" s="149"/>
      <c r="C294" s="153" t="s">
        <v>8</v>
      </c>
      <c r="D294" s="156">
        <v>0</v>
      </c>
      <c r="E294" s="156">
        <v>0</v>
      </c>
      <c r="F294" s="156">
        <v>0</v>
      </c>
      <c r="G294" s="156">
        <v>0</v>
      </c>
      <c r="H294" s="156">
        <v>0</v>
      </c>
      <c r="I294" s="156">
        <v>0</v>
      </c>
      <c r="J294" s="156">
        <v>1</v>
      </c>
      <c r="K294" s="156">
        <v>1</v>
      </c>
      <c r="L294" s="156">
        <v>1</v>
      </c>
      <c r="M294" s="156">
        <v>0</v>
      </c>
      <c r="N294" s="156">
        <v>60</v>
      </c>
      <c r="O294" s="156">
        <v>78</v>
      </c>
      <c r="P294" s="156">
        <v>84</v>
      </c>
      <c r="Q294" s="156">
        <v>126</v>
      </c>
      <c r="R294" s="156">
        <v>176</v>
      </c>
      <c r="S294" s="156">
        <v>236</v>
      </c>
      <c r="T294" s="156">
        <v>308</v>
      </c>
      <c r="U294" s="156">
        <v>283</v>
      </c>
      <c r="V294" s="156">
        <v>321</v>
      </c>
      <c r="W294" s="156">
        <v>265</v>
      </c>
      <c r="X294" s="156">
        <v>221</v>
      </c>
      <c r="Y294" s="156">
        <v>222</v>
      </c>
      <c r="Z294" s="156">
        <v>258</v>
      </c>
      <c r="AA294" s="156">
        <v>368</v>
      </c>
      <c r="AB294" s="156">
        <v>362</v>
      </c>
      <c r="AC294" s="150"/>
    </row>
    <row r="295" spans="1:29" x14ac:dyDescent="0.35">
      <c r="A295" s="28">
        <v>295</v>
      </c>
      <c r="B295" s="149"/>
      <c r="C295" s="151" t="s">
        <v>383</v>
      </c>
      <c r="D295" s="155">
        <v>0</v>
      </c>
      <c r="E295" s="155">
        <v>0</v>
      </c>
      <c r="F295" s="155">
        <v>0</v>
      </c>
      <c r="G295" s="155">
        <v>0</v>
      </c>
      <c r="H295" s="155">
        <v>0</v>
      </c>
      <c r="I295" s="155">
        <v>0</v>
      </c>
      <c r="J295" s="155">
        <v>0</v>
      </c>
      <c r="K295" s="155">
        <v>0</v>
      </c>
      <c r="L295" s="155">
        <v>0</v>
      </c>
      <c r="M295" s="155">
        <v>0</v>
      </c>
      <c r="N295" s="155">
        <v>0</v>
      </c>
      <c r="O295" s="155">
        <v>0</v>
      </c>
      <c r="P295" s="155">
        <v>0</v>
      </c>
      <c r="Q295" s="155">
        <v>0</v>
      </c>
      <c r="R295" s="155">
        <v>0</v>
      </c>
      <c r="S295" s="155">
        <v>0</v>
      </c>
      <c r="T295" s="155">
        <v>0</v>
      </c>
      <c r="U295" s="155">
        <v>832</v>
      </c>
      <c r="V295" s="155">
        <v>1148</v>
      </c>
      <c r="W295" s="155">
        <v>1192</v>
      </c>
      <c r="X295" s="155">
        <v>1403</v>
      </c>
      <c r="Y295" s="155">
        <v>1419</v>
      </c>
      <c r="Z295" s="155">
        <v>1609</v>
      </c>
      <c r="AA295" s="155">
        <v>1455</v>
      </c>
      <c r="AB295" s="155">
        <v>1496</v>
      </c>
      <c r="AC295" s="157"/>
    </row>
    <row r="296" spans="1:29" x14ac:dyDescent="0.35">
      <c r="A296" s="28">
        <v>296</v>
      </c>
      <c r="B296" s="149"/>
      <c r="C296" s="153" t="s">
        <v>374</v>
      </c>
      <c r="D296" s="156">
        <v>0</v>
      </c>
      <c r="E296" s="156">
        <v>0</v>
      </c>
      <c r="F296" s="156">
        <v>0</v>
      </c>
      <c r="G296" s="156">
        <v>0</v>
      </c>
      <c r="H296" s="156">
        <v>0</v>
      </c>
      <c r="I296" s="156">
        <v>0</v>
      </c>
      <c r="J296" s="156">
        <v>0</v>
      </c>
      <c r="K296" s="156">
        <v>0</v>
      </c>
      <c r="L296" s="156">
        <v>0</v>
      </c>
      <c r="M296" s="156">
        <v>0</v>
      </c>
      <c r="N296" s="156">
        <v>0</v>
      </c>
      <c r="O296" s="156">
        <v>0</v>
      </c>
      <c r="P296" s="156">
        <v>0</v>
      </c>
      <c r="Q296" s="156">
        <v>0</v>
      </c>
      <c r="R296" s="156">
        <v>0</v>
      </c>
      <c r="S296" s="156">
        <v>0</v>
      </c>
      <c r="T296" s="156">
        <v>0</v>
      </c>
      <c r="U296" s="156">
        <v>356</v>
      </c>
      <c r="V296" s="156">
        <v>459</v>
      </c>
      <c r="W296" s="156">
        <v>564</v>
      </c>
      <c r="X296" s="156">
        <v>564</v>
      </c>
      <c r="Y296" s="156">
        <v>580</v>
      </c>
      <c r="Z296" s="156">
        <v>584</v>
      </c>
      <c r="AA296" s="156">
        <v>568</v>
      </c>
      <c r="AB296" s="156">
        <v>522</v>
      </c>
      <c r="AC296" s="157"/>
    </row>
    <row r="297" spans="1:29" x14ac:dyDescent="0.35">
      <c r="A297" s="28">
        <v>297</v>
      </c>
      <c r="B297" s="149"/>
      <c r="C297" s="153" t="s">
        <v>375</v>
      </c>
      <c r="D297" s="156">
        <v>0</v>
      </c>
      <c r="E297" s="156">
        <v>0</v>
      </c>
      <c r="F297" s="156">
        <v>0</v>
      </c>
      <c r="G297" s="156">
        <v>0</v>
      </c>
      <c r="H297" s="156">
        <v>0</v>
      </c>
      <c r="I297" s="156">
        <v>0</v>
      </c>
      <c r="J297" s="156">
        <v>0</v>
      </c>
      <c r="K297" s="156">
        <v>0</v>
      </c>
      <c r="L297" s="156">
        <v>0</v>
      </c>
      <c r="M297" s="156">
        <v>0</v>
      </c>
      <c r="N297" s="156">
        <v>0</v>
      </c>
      <c r="O297" s="156">
        <v>0</v>
      </c>
      <c r="P297" s="156">
        <v>0</v>
      </c>
      <c r="Q297" s="156">
        <v>0</v>
      </c>
      <c r="R297" s="156">
        <v>0</v>
      </c>
      <c r="S297" s="156">
        <v>0</v>
      </c>
      <c r="T297" s="156">
        <v>0</v>
      </c>
      <c r="U297" s="156">
        <v>476</v>
      </c>
      <c r="V297" s="156">
        <v>689</v>
      </c>
      <c r="W297" s="156">
        <v>628</v>
      </c>
      <c r="X297" s="156">
        <v>839</v>
      </c>
      <c r="Y297" s="156">
        <v>839</v>
      </c>
      <c r="Z297" s="156">
        <v>1025</v>
      </c>
      <c r="AA297" s="156">
        <v>887</v>
      </c>
      <c r="AB297" s="156">
        <v>974</v>
      </c>
      <c r="AC297" s="157"/>
    </row>
    <row r="298" spans="1:29" x14ac:dyDescent="0.35">
      <c r="A298" s="28">
        <v>298</v>
      </c>
      <c r="B298" s="149"/>
      <c r="C298" s="153" t="s">
        <v>376</v>
      </c>
      <c r="D298" s="156">
        <v>0</v>
      </c>
      <c r="E298" s="156">
        <v>0</v>
      </c>
      <c r="F298" s="156">
        <v>0</v>
      </c>
      <c r="G298" s="156">
        <v>0</v>
      </c>
      <c r="H298" s="156">
        <v>0</v>
      </c>
      <c r="I298" s="156">
        <v>0</v>
      </c>
      <c r="J298" s="156">
        <v>0</v>
      </c>
      <c r="K298" s="156">
        <v>0</v>
      </c>
      <c r="L298" s="156">
        <v>0</v>
      </c>
      <c r="M298" s="156">
        <v>0</v>
      </c>
      <c r="N298" s="156">
        <v>0</v>
      </c>
      <c r="O298" s="156">
        <v>0</v>
      </c>
      <c r="P298" s="156">
        <v>0</v>
      </c>
      <c r="Q298" s="156">
        <v>0</v>
      </c>
      <c r="R298" s="156">
        <v>0</v>
      </c>
      <c r="S298" s="156">
        <v>0</v>
      </c>
      <c r="T298" s="156">
        <v>0</v>
      </c>
      <c r="U298" s="156">
        <v>0</v>
      </c>
      <c r="V298" s="156">
        <v>0</v>
      </c>
      <c r="W298" s="156">
        <v>0</v>
      </c>
      <c r="X298" s="156">
        <v>0</v>
      </c>
      <c r="Y298" s="156">
        <v>0</v>
      </c>
      <c r="Z298" s="156">
        <v>0</v>
      </c>
      <c r="AA298" s="156">
        <v>0</v>
      </c>
      <c r="AB298" s="156">
        <v>0</v>
      </c>
      <c r="AC298" s="157"/>
    </row>
    <row r="299" spans="1:29" x14ac:dyDescent="0.35">
      <c r="A299" s="28">
        <v>299</v>
      </c>
      <c r="B299" s="149"/>
      <c r="C299" s="151" t="s">
        <v>384</v>
      </c>
      <c r="D299" s="158">
        <v>0</v>
      </c>
      <c r="E299" s="158">
        <v>0</v>
      </c>
      <c r="F299" s="158">
        <v>0</v>
      </c>
      <c r="G299" s="158">
        <v>0</v>
      </c>
      <c r="H299" s="158">
        <v>0</v>
      </c>
      <c r="I299" s="158">
        <v>0</v>
      </c>
      <c r="J299" s="158">
        <v>0</v>
      </c>
      <c r="K299" s="158">
        <v>0</v>
      </c>
      <c r="L299" s="158">
        <v>0</v>
      </c>
      <c r="M299" s="158">
        <v>0</v>
      </c>
      <c r="N299" s="158">
        <v>0</v>
      </c>
      <c r="O299" s="158">
        <v>0</v>
      </c>
      <c r="P299" s="158">
        <v>0</v>
      </c>
      <c r="Q299" s="158">
        <v>2.8268551236749115E-3</v>
      </c>
      <c r="R299" s="158">
        <v>1.1685393258426967E-3</v>
      </c>
      <c r="S299" s="158">
        <v>4.0969899665551836E-3</v>
      </c>
      <c r="T299" s="158">
        <v>6.7669172932330827E-3</v>
      </c>
      <c r="U299" s="158">
        <v>6.5430752453653216E-3</v>
      </c>
      <c r="V299" s="158">
        <v>2.7653880463871544E-2</v>
      </c>
      <c r="W299" s="158">
        <v>3.9495746134260698E-2</v>
      </c>
      <c r="X299" s="158">
        <v>5.0453910614525137E-2</v>
      </c>
      <c r="Y299" s="158">
        <v>5.2643678160919541E-2</v>
      </c>
      <c r="Z299" s="158">
        <v>4.8366796523823793E-2</v>
      </c>
      <c r="AA299" s="158">
        <v>4.785362420830401E-2</v>
      </c>
      <c r="AB299" s="158">
        <v>4.4764746968061465E-2</v>
      </c>
      <c r="AC299" s="150"/>
    </row>
    <row r="300" spans="1:29" x14ac:dyDescent="0.35">
      <c r="A300" s="28">
        <v>300</v>
      </c>
      <c r="B300" s="149"/>
      <c r="C300" s="153" t="s">
        <v>385</v>
      </c>
      <c r="D300" s="159">
        <v>0</v>
      </c>
      <c r="E300" s="159">
        <v>0</v>
      </c>
      <c r="F300" s="159">
        <v>0</v>
      </c>
      <c r="G300" s="159">
        <v>0</v>
      </c>
      <c r="H300" s="159">
        <v>0</v>
      </c>
      <c r="I300" s="159">
        <v>0</v>
      </c>
      <c r="J300" s="159">
        <v>0</v>
      </c>
      <c r="K300" s="159">
        <v>0</v>
      </c>
      <c r="L300" s="159">
        <v>0</v>
      </c>
      <c r="M300" s="159">
        <v>0</v>
      </c>
      <c r="N300" s="159">
        <v>0</v>
      </c>
      <c r="O300" s="159">
        <v>0</v>
      </c>
      <c r="P300" s="159">
        <v>0</v>
      </c>
      <c r="Q300" s="159">
        <v>6.4456721915285451E-3</v>
      </c>
      <c r="R300" s="159">
        <v>2.9579067121729237E-3</v>
      </c>
      <c r="S300" s="159">
        <v>7.9737335834896804E-3</v>
      </c>
      <c r="T300" s="159">
        <v>1.2519918051445481E-2</v>
      </c>
      <c r="U300" s="159">
        <v>1.634506242905789E-2</v>
      </c>
      <c r="V300" s="159">
        <v>2.8817789879736783E-2</v>
      </c>
      <c r="W300" s="159">
        <v>3.7642841138247812E-2</v>
      </c>
      <c r="X300" s="159">
        <v>3.8522547020167684E-2</v>
      </c>
      <c r="Y300" s="159">
        <v>3.857211308097748E-2</v>
      </c>
      <c r="Z300" s="159">
        <v>3.4682080924855488E-2</v>
      </c>
      <c r="AA300" s="159">
        <v>3.7854889589905363E-2</v>
      </c>
      <c r="AB300" s="159">
        <v>3.6259541984732822E-2</v>
      </c>
      <c r="AC300" s="150"/>
    </row>
    <row r="301" spans="1:29" ht="15" thickBot="1" x14ac:dyDescent="0.4">
      <c r="A301" s="28">
        <v>301</v>
      </c>
      <c r="B301" s="160"/>
      <c r="C301" s="161" t="s">
        <v>386</v>
      </c>
      <c r="D301" s="162">
        <v>0</v>
      </c>
      <c r="E301" s="162">
        <v>0</v>
      </c>
      <c r="F301" s="162">
        <v>0</v>
      </c>
      <c r="G301" s="162">
        <v>0</v>
      </c>
      <c r="H301" s="162">
        <v>0</v>
      </c>
      <c r="I301" s="162">
        <v>0</v>
      </c>
      <c r="J301" s="162">
        <v>0</v>
      </c>
      <c r="K301" s="162">
        <v>0</v>
      </c>
      <c r="L301" s="162">
        <v>0</v>
      </c>
      <c r="M301" s="162">
        <v>0</v>
      </c>
      <c r="N301" s="162">
        <v>0</v>
      </c>
      <c r="O301" s="162">
        <v>0</v>
      </c>
      <c r="P301" s="162">
        <v>0</v>
      </c>
      <c r="Q301" s="162">
        <v>0</v>
      </c>
      <c r="R301" s="162">
        <v>0</v>
      </c>
      <c r="S301" s="162">
        <v>2.6445698166431592E-3</v>
      </c>
      <c r="T301" s="162">
        <v>5.2950075642965201E-3</v>
      </c>
      <c r="U301" s="162">
        <v>3.0395136778115501E-3</v>
      </c>
      <c r="V301" s="162">
        <v>3.4751212907593365E-2</v>
      </c>
      <c r="W301" s="162">
        <v>5.0123165899111061E-2</v>
      </c>
      <c r="X301" s="162">
        <v>6.689027311931002E-2</v>
      </c>
      <c r="Y301" s="162">
        <v>6.8918302145139207E-2</v>
      </c>
      <c r="Z301" s="162">
        <v>6.4426040061633286E-2</v>
      </c>
      <c r="AA301" s="162">
        <v>6.3253959928668835E-2</v>
      </c>
      <c r="AB301" s="162">
        <v>5.8908193687673485E-2</v>
      </c>
      <c r="AC301" s="163"/>
    </row>
    <row r="302" spans="1:29" ht="15" thickTop="1" x14ac:dyDescent="0.35">
      <c r="A302" s="28">
        <v>302</v>
      </c>
      <c r="B302" s="55"/>
      <c r="C302" s="94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31"/>
    </row>
    <row r="303" spans="1:29" ht="21" x14ac:dyDescent="0.5">
      <c r="A303" s="28">
        <v>303</v>
      </c>
      <c r="B303" s="164"/>
      <c r="C303" s="164" t="s">
        <v>387</v>
      </c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4"/>
    </row>
    <row r="304" spans="1:29" x14ac:dyDescent="0.35">
      <c r="A304" s="28">
        <v>304</v>
      </c>
      <c r="B304" s="166"/>
      <c r="C304" s="94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166"/>
    </row>
    <row r="305" spans="1:29" x14ac:dyDescent="0.35">
      <c r="A305" s="28">
        <v>305</v>
      </c>
      <c r="B305" s="166"/>
      <c r="C305" s="167" t="s">
        <v>388</v>
      </c>
      <c r="D305" s="168">
        <v>602.8096239739873</v>
      </c>
      <c r="E305" s="168">
        <v>633.37543163623513</v>
      </c>
      <c r="F305" s="168">
        <v>601.61013863897313</v>
      </c>
      <c r="G305" s="168">
        <v>594.98846513927094</v>
      </c>
      <c r="H305" s="168">
        <v>535.18905235407794</v>
      </c>
      <c r="I305" s="168">
        <v>517.8181798751524</v>
      </c>
      <c r="J305" s="168">
        <v>509.18440311257712</v>
      </c>
      <c r="K305" s="168">
        <v>473.69023729077395</v>
      </c>
      <c r="L305" s="168">
        <v>422.5734863730483</v>
      </c>
      <c r="M305" s="168">
        <v>393.34364462945609</v>
      </c>
      <c r="N305" s="168">
        <v>359.4022500272207</v>
      </c>
      <c r="O305" s="168">
        <v>358.45190474961345</v>
      </c>
      <c r="P305" s="168">
        <v>346.2532903511015</v>
      </c>
      <c r="Q305" s="168">
        <v>345.88050135249824</v>
      </c>
      <c r="R305" s="168">
        <v>329.11112868463761</v>
      </c>
      <c r="S305" s="168">
        <v>320.99421602141376</v>
      </c>
      <c r="T305" s="168">
        <v>317.44750959050322</v>
      </c>
      <c r="U305" s="168">
        <v>295.96887950841568</v>
      </c>
      <c r="V305" s="168">
        <v>288.01336012673391</v>
      </c>
      <c r="W305" s="168">
        <v>270.86333339737718</v>
      </c>
      <c r="X305" s="168">
        <v>278.31046727446642</v>
      </c>
      <c r="Y305" s="168">
        <v>265.40204261932917</v>
      </c>
      <c r="Z305" s="168">
        <v>252.92795764908439</v>
      </c>
      <c r="AA305" s="168">
        <v>250.78529176880394</v>
      </c>
      <c r="AB305" s="168">
        <v>233.72436922903555</v>
      </c>
      <c r="AC305" s="166"/>
    </row>
    <row r="306" spans="1:29" x14ac:dyDescent="0.35">
      <c r="A306" s="28">
        <v>306</v>
      </c>
      <c r="B306" s="166"/>
      <c r="C306" s="94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166"/>
    </row>
    <row r="307" spans="1:29" x14ac:dyDescent="0.35">
      <c r="A307" s="28">
        <v>307</v>
      </c>
      <c r="B307" s="166"/>
      <c r="C307" s="167" t="s">
        <v>389</v>
      </c>
      <c r="D307" s="168">
        <v>2716.0446246915258</v>
      </c>
      <c r="E307" s="168">
        <v>2643.4951952640899</v>
      </c>
      <c r="F307" s="168">
        <v>2565.5960786051901</v>
      </c>
      <c r="G307" s="168">
        <v>2624.7518487896382</v>
      </c>
      <c r="H307" s="168">
        <v>2480.3201333281145</v>
      </c>
      <c r="I307" s="168">
        <v>2561.598515440287</v>
      </c>
      <c r="J307" s="168">
        <v>2669.453621901755</v>
      </c>
      <c r="K307" s="168">
        <v>2641.7376010631237</v>
      </c>
      <c r="L307" s="168">
        <v>2464.0985966391759</v>
      </c>
      <c r="M307" s="168">
        <v>2399.6958852465941</v>
      </c>
      <c r="N307" s="168">
        <v>2316.7890132224079</v>
      </c>
      <c r="O307" s="168">
        <v>2340.0717651285991</v>
      </c>
      <c r="P307" s="168">
        <v>2307.2942174321211</v>
      </c>
      <c r="Q307" s="168">
        <v>2388.3963514976545</v>
      </c>
      <c r="R307" s="168">
        <v>2391.0590792374919</v>
      </c>
      <c r="S307" s="168">
        <v>2415.8694037421183</v>
      </c>
      <c r="T307" s="168">
        <v>2538.2462037492146</v>
      </c>
      <c r="U307" s="168">
        <v>2539.0369521652437</v>
      </c>
      <c r="V307" s="168">
        <v>2568.3157210972786</v>
      </c>
      <c r="W307" s="168">
        <v>2477.693183185303</v>
      </c>
      <c r="X307" s="168">
        <v>2647.8275482052654</v>
      </c>
      <c r="Y307" s="168">
        <v>2648.7071864543573</v>
      </c>
      <c r="Z307" s="168">
        <v>2563.5648702578032</v>
      </c>
      <c r="AA307" s="168">
        <v>2574.0797348363685</v>
      </c>
      <c r="AB307" s="168">
        <v>2480.6238415969592</v>
      </c>
      <c r="AC307" s="166"/>
    </row>
    <row r="308" spans="1:29" x14ac:dyDescent="0.35">
      <c r="A308" s="28">
        <v>308</v>
      </c>
      <c r="B308" s="166"/>
      <c r="C308" s="94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166"/>
    </row>
    <row r="309" spans="1:29" x14ac:dyDescent="0.35">
      <c r="A309" s="28">
        <v>309</v>
      </c>
      <c r="B309" s="166"/>
      <c r="C309" s="167" t="s">
        <v>390</v>
      </c>
      <c r="D309" s="168">
        <v>2529.943226060253</v>
      </c>
      <c r="E309" s="168">
        <v>2341.2677211629416</v>
      </c>
      <c r="F309" s="168">
        <v>2236.1715164905704</v>
      </c>
      <c r="G309" s="168">
        <v>2253.1302166155606</v>
      </c>
      <c r="H309" s="168">
        <v>2215.9368723413477</v>
      </c>
      <c r="I309" s="168">
        <v>2324.7696244824824</v>
      </c>
      <c r="J309" s="168">
        <v>2458.0284194529936</v>
      </c>
      <c r="K309" s="168">
        <v>2499.3438682093461</v>
      </c>
      <c r="L309" s="168">
        <v>2512.986362460259</v>
      </c>
      <c r="M309" s="168">
        <v>2484.858981627814</v>
      </c>
      <c r="N309" s="168">
        <v>2578.0837582160639</v>
      </c>
      <c r="O309" s="168">
        <v>2581.8506870727483</v>
      </c>
      <c r="P309" s="168">
        <v>2550.585678955631</v>
      </c>
      <c r="Q309" s="168">
        <v>2647.6423178065111</v>
      </c>
      <c r="R309" s="168">
        <v>2739.9930370315128</v>
      </c>
      <c r="S309" s="168">
        <v>2760.791521208178</v>
      </c>
      <c r="T309" s="168">
        <v>2910.3661170915839</v>
      </c>
      <c r="U309" s="168">
        <v>3003.424560252738</v>
      </c>
      <c r="V309" s="168">
        <v>3085.5049768151607</v>
      </c>
      <c r="W309" s="168">
        <v>2955.0914210021033</v>
      </c>
      <c r="X309" s="168">
        <v>3131.3523448217443</v>
      </c>
      <c r="Y309" s="168">
        <v>3204.5791787870126</v>
      </c>
      <c r="Z309" s="168">
        <v>3222.8528361020885</v>
      </c>
      <c r="AA309" s="168">
        <v>3260.2925685322848</v>
      </c>
      <c r="AB309" s="168">
        <v>3310.6285635886461</v>
      </c>
      <c r="AC309" s="166"/>
    </row>
    <row r="310" spans="1:29" x14ac:dyDescent="0.35">
      <c r="A310" s="28">
        <v>310</v>
      </c>
      <c r="B310" s="166"/>
      <c r="C310" s="94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166"/>
    </row>
    <row r="311" spans="1:29" x14ac:dyDescent="0.35">
      <c r="A311" s="28">
        <v>311</v>
      </c>
      <c r="B311" s="166"/>
      <c r="C311" s="167" t="s">
        <v>391</v>
      </c>
      <c r="D311" s="168">
        <v>578.19871941195038</v>
      </c>
      <c r="E311" s="168">
        <v>611.94645020189751</v>
      </c>
      <c r="F311" s="168">
        <v>582.36566561248992</v>
      </c>
      <c r="G311" s="168">
        <v>576.16016437706412</v>
      </c>
      <c r="H311" s="168">
        <v>516.18643386131657</v>
      </c>
      <c r="I311" s="168">
        <v>498.36882257057709</v>
      </c>
      <c r="J311" s="168">
        <v>489.45255647031263</v>
      </c>
      <c r="K311" s="168">
        <v>454.94681462687544</v>
      </c>
      <c r="L311" s="168">
        <v>405.051649006905</v>
      </c>
      <c r="M311" s="168">
        <v>378.18031474294406</v>
      </c>
      <c r="N311" s="168">
        <v>341.7378289080911</v>
      </c>
      <c r="O311" s="168">
        <v>342.91526488870988</v>
      </c>
      <c r="P311" s="168">
        <v>331.82018366095969</v>
      </c>
      <c r="Q311" s="168">
        <v>330.20843648035691</v>
      </c>
      <c r="R311" s="168">
        <v>313.23150591333234</v>
      </c>
      <c r="S311" s="168">
        <v>305.07729128608827</v>
      </c>
      <c r="T311" s="168">
        <v>300.62985820788987</v>
      </c>
      <c r="U311" s="168">
        <v>280.08839811168104</v>
      </c>
      <c r="V311" s="168">
        <v>272.92320532414311</v>
      </c>
      <c r="W311" s="168">
        <v>257.46192070772292</v>
      </c>
      <c r="X311" s="168">
        <v>264.59646592214887</v>
      </c>
      <c r="Y311" s="168">
        <v>252.16840079059622</v>
      </c>
      <c r="Z311" s="168">
        <v>240.20626121704771</v>
      </c>
      <c r="AA311" s="168">
        <v>238.0381827522219</v>
      </c>
      <c r="AB311" s="168">
        <v>220.86690191385298</v>
      </c>
      <c r="AC311" s="166"/>
    </row>
    <row r="312" spans="1:29" x14ac:dyDescent="0.35">
      <c r="A312" s="28">
        <v>312</v>
      </c>
      <c r="B312" s="166"/>
      <c r="C312" s="94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166"/>
    </row>
    <row r="313" spans="1:29" x14ac:dyDescent="0.35">
      <c r="A313" s="28">
        <v>313</v>
      </c>
      <c r="B313" s="166"/>
      <c r="C313" s="167" t="s">
        <v>392</v>
      </c>
      <c r="D313" s="169">
        <v>7.7621784240367187E-3</v>
      </c>
      <c r="E313" s="169">
        <v>8.5269707491270243E-3</v>
      </c>
      <c r="F313" s="169">
        <v>1.0251413375556977E-2</v>
      </c>
      <c r="G313" s="169">
        <v>2.1996196965495384E-2</v>
      </c>
      <c r="H313" s="169">
        <v>-9.023798569576311E-3</v>
      </c>
      <c r="I313" s="169">
        <v>-1.1710974365192438E-2</v>
      </c>
      <c r="J313" s="169">
        <v>4.6624495054684245E-2</v>
      </c>
      <c r="K313" s="169">
        <v>6.1582832282348343E-2</v>
      </c>
      <c r="L313" s="169">
        <v>8.1110506260206855E-2</v>
      </c>
      <c r="M313" s="169">
        <v>9.5145568533150121E-2</v>
      </c>
      <c r="N313" s="169">
        <v>9.8650624086360064E-2</v>
      </c>
      <c r="O313" s="169">
        <v>9.8547463630895366E-2</v>
      </c>
      <c r="P313" s="169">
        <v>0.10641447182581382</v>
      </c>
      <c r="Q313" s="169">
        <v>0.13221642165964045</v>
      </c>
      <c r="R313" s="169">
        <v>0.14468252408099075</v>
      </c>
      <c r="S313" s="169">
        <v>0.17222078146611342</v>
      </c>
      <c r="T313" s="169">
        <v>0.19570543305951865</v>
      </c>
      <c r="U313" s="169">
        <v>0.25507996043195119</v>
      </c>
      <c r="V313" s="169">
        <v>0.30248762300592874</v>
      </c>
      <c r="W313" s="169">
        <v>0.31606447322587794</v>
      </c>
      <c r="X313" s="169">
        <v>0.31254893798380462</v>
      </c>
      <c r="Y313" s="169">
        <v>0.33365350338654098</v>
      </c>
      <c r="Z313" s="169">
        <v>0.30608652940935699</v>
      </c>
      <c r="AA313" s="169">
        <v>0.25648970107117014</v>
      </c>
      <c r="AB313" s="169">
        <v>0.28632682229633161</v>
      </c>
      <c r="AC313" s="166"/>
    </row>
    <row r="314" spans="1:29" x14ac:dyDescent="0.35">
      <c r="A314" s="28">
        <v>314</v>
      </c>
      <c r="B314" s="166"/>
      <c r="C314" s="170" t="s">
        <v>393</v>
      </c>
      <c r="D314" s="171">
        <v>-0.25610313150281683</v>
      </c>
      <c r="E314" s="171">
        <v>-0.22105547968150077</v>
      </c>
      <c r="F314" s="171">
        <v>-0.22928558154352616</v>
      </c>
      <c r="G314" s="171">
        <v>-0.22235521962503699</v>
      </c>
      <c r="H314" s="171">
        <v>-0.27866112435323526</v>
      </c>
      <c r="I314" s="171">
        <v>-0.30220882106131502</v>
      </c>
      <c r="J314" s="171">
        <v>-0.25110821743226019</v>
      </c>
      <c r="K314" s="171">
        <v>-0.2600511436283563</v>
      </c>
      <c r="L314" s="171">
        <v>-0.26614200548843958</v>
      </c>
      <c r="M314" s="171">
        <v>-0.257024087279419</v>
      </c>
      <c r="N314" s="171">
        <v>-0.29050825176315931</v>
      </c>
      <c r="O314" s="171">
        <v>-0.29349875217695748</v>
      </c>
      <c r="P314" s="171">
        <v>-0.28542772215839668</v>
      </c>
      <c r="Q314" s="171">
        <v>-0.26330886545039911</v>
      </c>
      <c r="R314" s="171">
        <v>-0.27762479439649596</v>
      </c>
      <c r="S314" s="171">
        <v>-0.23873873873873874</v>
      </c>
      <c r="T314" s="171">
        <v>-0.21680825668749562</v>
      </c>
      <c r="U314" s="171">
        <v>-0.15470250211662134</v>
      </c>
      <c r="V314" s="171">
        <v>-6.6450271709398587E-2</v>
      </c>
      <c r="W314" s="171">
        <v>-5.241896327370895E-2</v>
      </c>
      <c r="X314" s="171">
        <v>-5.1530911221799001E-2</v>
      </c>
      <c r="Y314" s="171">
        <v>-1.1345723816855457E-2</v>
      </c>
      <c r="Z314" s="171">
        <v>-6.5173276592391194E-2</v>
      </c>
      <c r="AA314" s="171">
        <v>-0.10353683176917121</v>
      </c>
      <c r="AB314" s="171">
        <v>-8.7188756651366828E-2</v>
      </c>
      <c r="AC314" s="166"/>
    </row>
    <row r="315" spans="1:29" x14ac:dyDescent="0.35">
      <c r="A315" s="28">
        <v>315</v>
      </c>
      <c r="B315" s="166"/>
      <c r="C315" s="172" t="s">
        <v>394</v>
      </c>
      <c r="D315" s="171">
        <v>-0.25997936320754716</v>
      </c>
      <c r="E315" s="171">
        <v>-0.21849576622945377</v>
      </c>
      <c r="F315" s="171">
        <v>-0.24135974658408585</v>
      </c>
      <c r="G315" s="171">
        <v>-0.24379663650636926</v>
      </c>
      <c r="H315" s="171">
        <v>-0.29269009385857259</v>
      </c>
      <c r="I315" s="171">
        <v>-0.31710788499857673</v>
      </c>
      <c r="J315" s="171">
        <v>-0.27375793029578971</v>
      </c>
      <c r="K315" s="171">
        <v>-0.27143434888110002</v>
      </c>
      <c r="L315" s="171">
        <v>-0.2770715096481271</v>
      </c>
      <c r="M315" s="171">
        <v>-0.27180821482481926</v>
      </c>
      <c r="N315" s="171">
        <v>-0.29880692973182887</v>
      </c>
      <c r="O315" s="171">
        <v>-0.29635722170515788</v>
      </c>
      <c r="P315" s="171">
        <v>-0.28137442530631995</v>
      </c>
      <c r="Q315" s="171">
        <v>-0.23686713878025578</v>
      </c>
      <c r="R315" s="171">
        <v>-0.24969427459699833</v>
      </c>
      <c r="S315" s="171">
        <v>-0.21298735511064279</v>
      </c>
      <c r="T315" s="171">
        <v>-0.1615150016485328</v>
      </c>
      <c r="U315" s="171">
        <v>-8.4829219645973578E-2</v>
      </c>
      <c r="V315" s="171">
        <v>1.5628002305770831E-2</v>
      </c>
      <c r="W315" s="171">
        <v>1.9092574327180499E-2</v>
      </c>
      <c r="X315" s="171">
        <v>3.7488265359340772E-2</v>
      </c>
      <c r="Y315" s="171">
        <v>8.6339406135599747E-2</v>
      </c>
      <c r="Z315" s="171">
        <v>2.9668370936723112E-2</v>
      </c>
      <c r="AA315" s="171">
        <v>-1.8089773877826527E-2</v>
      </c>
      <c r="AB315" s="171">
        <v>1.0339662753055999E-2</v>
      </c>
      <c r="AC315" s="166"/>
    </row>
    <row r="316" spans="1:29" x14ac:dyDescent="0.35">
      <c r="A316" s="28">
        <v>316</v>
      </c>
      <c r="B316" s="166"/>
      <c r="C316" s="170" t="s">
        <v>395</v>
      </c>
      <c r="D316" s="171">
        <v>1.0477550721453162</v>
      </c>
      <c r="E316" s="171">
        <v>0.9533008822634621</v>
      </c>
      <c r="F316" s="171">
        <v>0.98620689655172411</v>
      </c>
      <c r="G316" s="171">
        <v>1.0210774507002001</v>
      </c>
      <c r="H316" s="171">
        <v>0.96013594845287831</v>
      </c>
      <c r="I316" s="171">
        <v>0.95929963660389828</v>
      </c>
      <c r="J316" s="171">
        <v>0.97514560867308686</v>
      </c>
      <c r="K316" s="171">
        <v>0.99606148460149879</v>
      </c>
      <c r="L316" s="171">
        <v>0.97729798380695343</v>
      </c>
      <c r="M316" s="171">
        <v>0.95390342154913055</v>
      </c>
      <c r="N316" s="171">
        <v>0.98700693653587324</v>
      </c>
      <c r="O316" s="171">
        <v>0.92489056904098688</v>
      </c>
      <c r="P316" s="171">
        <v>0.95486076203880565</v>
      </c>
      <c r="Q316" s="171">
        <v>0.97563207320009626</v>
      </c>
      <c r="R316" s="171">
        <v>0.9554410289154428</v>
      </c>
      <c r="S316" s="171">
        <v>0.97542472971745253</v>
      </c>
      <c r="T316" s="171">
        <v>0.99668888228552022</v>
      </c>
      <c r="U316" s="171">
        <v>1.0457874708457793</v>
      </c>
      <c r="V316" s="171">
        <v>0.96390598768886404</v>
      </c>
      <c r="W316" s="171">
        <v>0.98857581139996775</v>
      </c>
      <c r="X316" s="171">
        <v>0.97045778857649734</v>
      </c>
      <c r="Y316" s="171">
        <v>0.95952000623368527</v>
      </c>
      <c r="Z316" s="171">
        <v>0.94988164231491312</v>
      </c>
      <c r="AA316" s="171">
        <v>0.91289855708082979</v>
      </c>
      <c r="AB316" s="171">
        <v>0.93099467140319714</v>
      </c>
      <c r="AC316" s="166"/>
    </row>
    <row r="317" spans="1:29" x14ac:dyDescent="0.35">
      <c r="A317" s="28">
        <v>317</v>
      </c>
      <c r="B317" s="166"/>
      <c r="C317" s="172" t="s">
        <v>396</v>
      </c>
      <c r="D317" s="171">
        <v>1.0217735550277118</v>
      </c>
      <c r="E317" s="171">
        <v>0.97680525164113785</v>
      </c>
      <c r="F317" s="171">
        <v>0.99281895795100938</v>
      </c>
      <c r="G317" s="171">
        <v>1.0230286113049547</v>
      </c>
      <c r="H317" s="171">
        <v>0.95873171528969514</v>
      </c>
      <c r="I317" s="171">
        <v>0.97059540248558196</v>
      </c>
      <c r="J317" s="171">
        <v>0.9762909090909091</v>
      </c>
      <c r="K317" s="171">
        <v>1.007019250816596</v>
      </c>
      <c r="L317" s="171">
        <v>0.97631765235858159</v>
      </c>
      <c r="M317" s="171">
        <v>0.97642001842186066</v>
      </c>
      <c r="N317" s="171">
        <v>0.99143150919684675</v>
      </c>
      <c r="O317" s="171">
        <v>0.9422840540842552</v>
      </c>
      <c r="P317" s="171">
        <v>0.97222380979596501</v>
      </c>
      <c r="Q317" s="171">
        <v>0.98648724418278666</v>
      </c>
      <c r="R317" s="171">
        <v>0.95072862249106405</v>
      </c>
      <c r="S317" s="171">
        <v>0.97281854995284855</v>
      </c>
      <c r="T317" s="171">
        <v>0.97415014164305946</v>
      </c>
      <c r="U317" s="171">
        <v>1.0286098119215843</v>
      </c>
      <c r="V317" s="171">
        <v>0.97642009837014176</v>
      </c>
      <c r="W317" s="171">
        <v>0.97980494532558371</v>
      </c>
      <c r="X317" s="171">
        <v>0.98418727915194348</v>
      </c>
      <c r="Y317" s="171">
        <v>0.97228803520054152</v>
      </c>
      <c r="Z317" s="171">
        <v>0.97385647655674656</v>
      </c>
      <c r="AA317" s="171">
        <v>0.94799212763284624</v>
      </c>
      <c r="AB317" s="171">
        <v>0.96520820122595641</v>
      </c>
      <c r="AC317" s="166"/>
    </row>
    <row r="318" spans="1:29" x14ac:dyDescent="0.35">
      <c r="A318" s="28">
        <v>318</v>
      </c>
      <c r="B318" s="166"/>
      <c r="C318" s="170" t="s">
        <v>397</v>
      </c>
      <c r="D318" s="171">
        <v>0.75414764502839327</v>
      </c>
      <c r="E318" s="171">
        <v>0.68309606412250268</v>
      </c>
      <c r="F318" s="171">
        <v>0.68539470300848548</v>
      </c>
      <c r="G318" s="171">
        <v>0.5718834190546167</v>
      </c>
      <c r="H318" s="171">
        <v>0.60554474708171202</v>
      </c>
      <c r="I318" s="171">
        <v>0.64559493389623379</v>
      </c>
      <c r="J318" s="171">
        <v>0.66649031848481644</v>
      </c>
      <c r="K318" s="171">
        <v>0.69860978456966993</v>
      </c>
      <c r="L318" s="171">
        <v>0.67801239626011134</v>
      </c>
      <c r="M318" s="171">
        <v>0.6714501510574018</v>
      </c>
      <c r="N318" s="171">
        <v>0.66308711360899242</v>
      </c>
      <c r="O318" s="171">
        <v>0.69152215799614647</v>
      </c>
      <c r="P318" s="171">
        <v>0.66027478501532078</v>
      </c>
      <c r="Q318" s="171">
        <v>0.66574928977272729</v>
      </c>
      <c r="R318" s="171">
        <v>0.68324497180846588</v>
      </c>
      <c r="S318" s="171">
        <v>0.69714799378932746</v>
      </c>
      <c r="T318" s="171">
        <v>0.70716783216783219</v>
      </c>
      <c r="U318" s="171">
        <v>0.66007841882051688</v>
      </c>
      <c r="V318" s="171">
        <v>0.72597071928707835</v>
      </c>
      <c r="W318" s="171">
        <v>0.67335267302113555</v>
      </c>
      <c r="X318" s="171">
        <v>0.69290231904427269</v>
      </c>
      <c r="Y318" s="171">
        <v>0.75075940493807924</v>
      </c>
      <c r="Z318" s="171">
        <v>0.73381084636749017</v>
      </c>
      <c r="AA318" s="171">
        <v>0.74193783213219766</v>
      </c>
      <c r="AB318" s="171">
        <v>0.71965684446102196</v>
      </c>
      <c r="AC318" s="166"/>
    </row>
    <row r="319" spans="1:29" x14ac:dyDescent="0.35">
      <c r="A319" s="28">
        <v>319</v>
      </c>
      <c r="B319" s="166"/>
      <c r="C319" s="172" t="s">
        <v>398</v>
      </c>
      <c r="D319" s="171">
        <v>0.75777578876706198</v>
      </c>
      <c r="E319" s="171">
        <v>0.68514518838492922</v>
      </c>
      <c r="F319" s="171">
        <v>0.6868075238340634</v>
      </c>
      <c r="G319" s="171">
        <v>0.5727250429237184</v>
      </c>
      <c r="H319" s="171">
        <v>0.6061343719571568</v>
      </c>
      <c r="I319" s="171">
        <v>0.64602556976097836</v>
      </c>
      <c r="J319" s="171">
        <v>0.66691371095817897</v>
      </c>
      <c r="K319" s="171">
        <v>0.69905490071147924</v>
      </c>
      <c r="L319" s="171">
        <v>0.67836871978137481</v>
      </c>
      <c r="M319" s="171">
        <v>0.67181258771456331</v>
      </c>
      <c r="N319" s="171">
        <v>0.66335341365461853</v>
      </c>
      <c r="O319" s="171">
        <v>0.69172207767177407</v>
      </c>
      <c r="P319" s="171">
        <v>0.66053594383466829</v>
      </c>
      <c r="Q319" s="171">
        <v>0.66592664949826841</v>
      </c>
      <c r="R319" s="171">
        <v>0.68335998653312013</v>
      </c>
      <c r="S319" s="171">
        <v>0.69726195341234165</v>
      </c>
      <c r="T319" s="171">
        <v>0.70728024161500558</v>
      </c>
      <c r="U319" s="171">
        <v>0.66018407362945175</v>
      </c>
      <c r="V319" s="171">
        <v>0.72608626452331693</v>
      </c>
      <c r="W319" s="171">
        <v>0.67352014591278397</v>
      </c>
      <c r="X319" s="171">
        <v>0.69301054275673568</v>
      </c>
      <c r="Y319" s="171">
        <v>0.75093487067622311</v>
      </c>
      <c r="Z319" s="171">
        <v>0.73391812865497075</v>
      </c>
      <c r="AA319" s="171">
        <v>0.74199184624344783</v>
      </c>
      <c r="AB319" s="171">
        <v>0.71971053416890485</v>
      </c>
      <c r="AC319" s="166"/>
    </row>
    <row r="320" spans="1:29" x14ac:dyDescent="0.35">
      <c r="A320" s="28">
        <v>320</v>
      </c>
      <c r="B320" s="166"/>
      <c r="C320" s="94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166"/>
    </row>
    <row r="321" spans="1:29" x14ac:dyDescent="0.35">
      <c r="A321" s="28">
        <v>321</v>
      </c>
      <c r="B321" s="166"/>
      <c r="C321" s="167" t="s">
        <v>399</v>
      </c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6"/>
    </row>
    <row r="322" spans="1:29" x14ac:dyDescent="0.35">
      <c r="A322" s="28">
        <v>322</v>
      </c>
      <c r="B322" s="166"/>
      <c r="C322" s="170" t="s">
        <v>120</v>
      </c>
      <c r="D322" s="171">
        <v>0.76283949900303927</v>
      </c>
      <c r="E322" s="171">
        <v>0.76893507831617747</v>
      </c>
      <c r="F322" s="171">
        <v>0.76647742303074695</v>
      </c>
      <c r="G322" s="171">
        <v>0.73736091552787641</v>
      </c>
      <c r="H322" s="171">
        <v>0.72043055788239241</v>
      </c>
      <c r="I322" s="171">
        <v>0.71142793540292226</v>
      </c>
      <c r="J322" s="171">
        <v>0.70040556536588205</v>
      </c>
      <c r="K322" s="171">
        <v>0.68959098701934851</v>
      </c>
      <c r="L322" s="171">
        <v>0.66559593542020956</v>
      </c>
      <c r="M322" s="171">
        <v>0.65591826617379212</v>
      </c>
      <c r="N322" s="171">
        <v>0.6349945853262341</v>
      </c>
      <c r="O322" s="171">
        <v>0.62219466693477221</v>
      </c>
      <c r="P322" s="171">
        <v>0.62148102815177475</v>
      </c>
      <c r="Q322" s="171">
        <v>0.61489247488524446</v>
      </c>
      <c r="R322" s="171">
        <v>0.59254676069911083</v>
      </c>
      <c r="S322" s="171">
        <v>0.59217331902020098</v>
      </c>
      <c r="T322" s="171">
        <v>0.58823772353694292</v>
      </c>
      <c r="U322" s="171">
        <v>0.57346955641412367</v>
      </c>
      <c r="V322" s="171">
        <v>0.5601830570112265</v>
      </c>
      <c r="W322" s="171">
        <v>0.54492057276508377</v>
      </c>
      <c r="X322" s="171">
        <v>0.54240251097558556</v>
      </c>
      <c r="Y322" s="171">
        <v>0.54115873315016316</v>
      </c>
      <c r="Z322" s="171">
        <v>0.52016314985806378</v>
      </c>
      <c r="AA322" s="171">
        <v>0.54050992079692983</v>
      </c>
      <c r="AB322" s="171">
        <v>0.52209780718496845</v>
      </c>
      <c r="AC322" s="166"/>
    </row>
    <row r="323" spans="1:29" x14ac:dyDescent="0.35">
      <c r="A323" s="28">
        <v>323</v>
      </c>
      <c r="B323" s="166"/>
      <c r="C323" s="170" t="s">
        <v>122</v>
      </c>
      <c r="D323" s="171">
        <v>0.12833691464854716</v>
      </c>
      <c r="E323" s="171">
        <v>0.12873376462545943</v>
      </c>
      <c r="F323" s="171">
        <v>0.13479030584213417</v>
      </c>
      <c r="G323" s="171">
        <v>0.13746801800908387</v>
      </c>
      <c r="H323" s="171">
        <v>0.14649648182275088</v>
      </c>
      <c r="I323" s="171">
        <v>0.15173837374023555</v>
      </c>
      <c r="J323" s="171">
        <v>0.16666990084023831</v>
      </c>
      <c r="K323" s="171">
        <v>0.1770364927749204</v>
      </c>
      <c r="L323" s="171">
        <v>0.19561839978165479</v>
      </c>
      <c r="M323" s="171">
        <v>0.20743838170472792</v>
      </c>
      <c r="N323" s="171">
        <v>0.21473693709953975</v>
      </c>
      <c r="O323" s="171">
        <v>0.22171207703564685</v>
      </c>
      <c r="P323" s="171">
        <v>0.22243755383290267</v>
      </c>
      <c r="Q323" s="171">
        <v>0.22440595523712492</v>
      </c>
      <c r="R323" s="171">
        <v>0.23737351614174954</v>
      </c>
      <c r="S323" s="171">
        <v>0.23522331739370872</v>
      </c>
      <c r="T323" s="171">
        <v>0.24019121959278072</v>
      </c>
      <c r="U323" s="171">
        <v>0.24992252226193673</v>
      </c>
      <c r="V323" s="171">
        <v>0.25277599011165253</v>
      </c>
      <c r="W323" s="171">
        <v>0.25954343891881593</v>
      </c>
      <c r="X323" s="171">
        <v>0.25540833151234626</v>
      </c>
      <c r="Y323" s="171">
        <v>0.25289385718678398</v>
      </c>
      <c r="Z323" s="171">
        <v>0.24961313397349841</v>
      </c>
      <c r="AA323" s="171">
        <v>0.23128113007267087</v>
      </c>
      <c r="AB323" s="171">
        <v>0.23723332060906815</v>
      </c>
      <c r="AC323" s="166"/>
    </row>
    <row r="324" spans="1:29" x14ac:dyDescent="0.35">
      <c r="A324" s="28">
        <v>324</v>
      </c>
      <c r="B324" s="166"/>
      <c r="C324" s="170" t="s">
        <v>124</v>
      </c>
      <c r="D324" s="171">
        <v>8.6929167392608933E-2</v>
      </c>
      <c r="E324" s="171">
        <v>8.2814032515331343E-2</v>
      </c>
      <c r="F324" s="171">
        <v>7.9136397859308552E-2</v>
      </c>
      <c r="G324" s="171">
        <v>8.0981376068545594E-2</v>
      </c>
      <c r="H324" s="171">
        <v>8.6111576478472104E-2</v>
      </c>
      <c r="I324" s="171">
        <v>9.1077427449710605E-2</v>
      </c>
      <c r="J324" s="171">
        <v>9.1698523276347199E-2</v>
      </c>
      <c r="K324" s="171">
        <v>9.2314474650991921E-2</v>
      </c>
      <c r="L324" s="171">
        <v>9.9924418970838313E-2</v>
      </c>
      <c r="M324" s="171">
        <v>9.9882529179105284E-2</v>
      </c>
      <c r="N324" s="171">
        <v>0.11239960292392383</v>
      </c>
      <c r="O324" s="171">
        <v>0.11595562853983042</v>
      </c>
      <c r="P324" s="171">
        <v>0.11465841606600481</v>
      </c>
      <c r="Q324" s="171">
        <v>0.12339917397925089</v>
      </c>
      <c r="R324" s="171">
        <v>0.13013053572210784</v>
      </c>
      <c r="S324" s="171">
        <v>0.13268924237988355</v>
      </c>
      <c r="T324" s="171">
        <v>0.12993020278362863</v>
      </c>
      <c r="U324" s="171">
        <v>0.12909857234354663</v>
      </c>
      <c r="V324" s="171">
        <v>0.12838507349861583</v>
      </c>
      <c r="W324" s="171">
        <v>0.12768682068812243</v>
      </c>
      <c r="X324" s="171">
        <v>0.1272075329267566</v>
      </c>
      <c r="Y324" s="171">
        <v>0.1273495541426545</v>
      </c>
      <c r="Z324" s="171">
        <v>0.14021459535350844</v>
      </c>
      <c r="AA324" s="171">
        <v>0.14020780599330449</v>
      </c>
      <c r="AB324" s="171">
        <v>0.14214064554438649</v>
      </c>
      <c r="AC324" s="166"/>
    </row>
    <row r="325" spans="1:29" x14ac:dyDescent="0.35">
      <c r="A325" s="28">
        <v>325</v>
      </c>
      <c r="B325" s="166"/>
      <c r="C325" s="170" t="s">
        <v>34</v>
      </c>
      <c r="D325" s="171">
        <v>0</v>
      </c>
      <c r="E325" s="171">
        <v>0</v>
      </c>
      <c r="F325" s="171">
        <v>0</v>
      </c>
      <c r="G325" s="171">
        <v>0</v>
      </c>
      <c r="H325" s="171">
        <v>0</v>
      </c>
      <c r="I325" s="171">
        <v>0</v>
      </c>
      <c r="J325" s="171">
        <v>0</v>
      </c>
      <c r="K325" s="171">
        <v>0</v>
      </c>
      <c r="L325" s="171">
        <v>0</v>
      </c>
      <c r="M325" s="171">
        <v>0</v>
      </c>
      <c r="N325" s="171">
        <v>0</v>
      </c>
      <c r="O325" s="171">
        <v>0</v>
      </c>
      <c r="P325" s="171">
        <v>0</v>
      </c>
      <c r="Q325" s="171">
        <v>0</v>
      </c>
      <c r="R325" s="171">
        <v>0</v>
      </c>
      <c r="S325" s="171">
        <v>0</v>
      </c>
      <c r="T325" s="171">
        <v>0</v>
      </c>
      <c r="U325" s="171">
        <v>0</v>
      </c>
      <c r="V325" s="171">
        <v>0</v>
      </c>
      <c r="W325" s="171">
        <v>0</v>
      </c>
      <c r="X325" s="171">
        <v>0</v>
      </c>
      <c r="Y325" s="171">
        <v>0</v>
      </c>
      <c r="Z325" s="171">
        <v>0</v>
      </c>
      <c r="AA325" s="171">
        <v>0</v>
      </c>
      <c r="AB325" s="171">
        <v>0</v>
      </c>
      <c r="AC325" s="166"/>
    </row>
    <row r="326" spans="1:29" x14ac:dyDescent="0.35">
      <c r="A326" s="28">
        <v>326</v>
      </c>
      <c r="B326" s="166"/>
      <c r="C326" s="170" t="s">
        <v>126</v>
      </c>
      <c r="D326" s="171">
        <v>1.5293183886017385E-2</v>
      </c>
      <c r="E326" s="171">
        <v>1.3434122274289903E-2</v>
      </c>
      <c r="F326" s="171">
        <v>1.5220885985796554E-2</v>
      </c>
      <c r="G326" s="171">
        <v>3.8933735298201072E-2</v>
      </c>
      <c r="H326" s="171">
        <v>4.0281035349304745E-2</v>
      </c>
      <c r="I326" s="171">
        <v>3.9705346662889059E-2</v>
      </c>
      <c r="J326" s="171">
        <v>3.7539052645877397E-2</v>
      </c>
      <c r="K326" s="171">
        <v>3.7883908890521678E-2</v>
      </c>
      <c r="L326" s="171">
        <v>4.1107681971825072E-2</v>
      </c>
      <c r="M326" s="171">
        <v>4.0446604662190563E-2</v>
      </c>
      <c r="N326" s="171">
        <v>4.2888728454110639E-2</v>
      </c>
      <c r="O326" s="171">
        <v>4.5477395355072218E-2</v>
      </c>
      <c r="P326" s="171">
        <v>4.6942291128337643E-2</v>
      </c>
      <c r="Q326" s="171">
        <v>4.5442096383694307E-2</v>
      </c>
      <c r="R326" s="171">
        <v>4.7319199264093913E-2</v>
      </c>
      <c r="S326" s="171">
        <v>4.8653806534161757E-2</v>
      </c>
      <c r="T326" s="171">
        <v>4.8476025275678354E-2</v>
      </c>
      <c r="U326" s="171">
        <v>4.9833681122290863E-2</v>
      </c>
      <c r="V326" s="171">
        <v>5.679670660823552E-2</v>
      </c>
      <c r="W326" s="171">
        <v>6.6071182889013536E-2</v>
      </c>
      <c r="X326" s="171">
        <v>7.2180615427402214E-2</v>
      </c>
      <c r="Y326" s="171">
        <v>7.8697045141196423E-2</v>
      </c>
      <c r="Z326" s="171">
        <v>8.8215702149027964E-2</v>
      </c>
      <c r="AA326" s="171">
        <v>8.735812852127052E-2</v>
      </c>
      <c r="AB326" s="171">
        <v>9.1095135089281923E-2</v>
      </c>
      <c r="AC326" s="166"/>
    </row>
    <row r="327" spans="1:29" x14ac:dyDescent="0.35">
      <c r="A327" s="28">
        <v>327</v>
      </c>
      <c r="B327" s="166"/>
      <c r="C327" s="170" t="s">
        <v>400</v>
      </c>
      <c r="D327" s="171">
        <v>7.4723657974717847E-3</v>
      </c>
      <c r="E327" s="171">
        <v>8.3121154779714074E-3</v>
      </c>
      <c r="F327" s="171">
        <v>7.9055002747085035E-3</v>
      </c>
      <c r="G327" s="171">
        <v>7.3186695491778897E-3</v>
      </c>
      <c r="H327" s="171">
        <v>9.0990953258502268E-3</v>
      </c>
      <c r="I327" s="171">
        <v>8.4894969037114989E-3</v>
      </c>
      <c r="J327" s="171">
        <v>6.2872334232433585E-3</v>
      </c>
      <c r="K327" s="171">
        <v>5.0257163850110217E-3</v>
      </c>
      <c r="L327" s="171">
        <v>8.817786735529382E-4</v>
      </c>
      <c r="M327" s="171">
        <v>9.0527972065654338E-4</v>
      </c>
      <c r="N327" s="171">
        <v>1.1618987456005776E-3</v>
      </c>
      <c r="O327" s="171">
        <v>1.117106247975245E-3</v>
      </c>
      <c r="P327" s="171">
        <v>1.3599891200870393E-3</v>
      </c>
      <c r="Q327" s="171">
        <v>1.4351288877203362E-3</v>
      </c>
      <c r="R327" s="171">
        <v>1.368872924788646E-3</v>
      </c>
      <c r="S327" s="171">
        <v>1.6915519989590449E-3</v>
      </c>
      <c r="T327" s="171">
        <v>2.911659026142981E-3</v>
      </c>
      <c r="U327" s="171">
        <v>2.4276357926489123E-3</v>
      </c>
      <c r="V327" s="171">
        <v>2.4618716353569715E-3</v>
      </c>
      <c r="W327" s="171">
        <v>3.7676343278053529E-3</v>
      </c>
      <c r="X327" s="171">
        <v>3.9531973221557841E-3</v>
      </c>
      <c r="Y327" s="171">
        <v>4.3742622771953139E-3</v>
      </c>
      <c r="Z327" s="171">
        <v>4.293956691501245E-3</v>
      </c>
      <c r="AA327" s="171">
        <v>4.6031681228055846E-3</v>
      </c>
      <c r="AB327" s="171">
        <v>5.4608304703736696E-3</v>
      </c>
      <c r="AC327" s="166"/>
    </row>
    <row r="328" spans="1:29" x14ac:dyDescent="0.35">
      <c r="A328" s="28">
        <v>328</v>
      </c>
      <c r="B328" s="166"/>
      <c r="C328" s="94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166"/>
    </row>
    <row r="329" spans="1:29" x14ac:dyDescent="0.35">
      <c r="A329" s="28">
        <v>329</v>
      </c>
      <c r="B329" s="166"/>
      <c r="C329" s="167" t="s">
        <v>401</v>
      </c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6"/>
    </row>
    <row r="330" spans="1:29" x14ac:dyDescent="0.35">
      <c r="A330" s="28">
        <v>330</v>
      </c>
      <c r="B330" s="166"/>
      <c r="C330" s="170" t="s">
        <v>120</v>
      </c>
      <c r="D330" s="171">
        <v>0.95634981769629734</v>
      </c>
      <c r="E330" s="171">
        <v>0.95572843208575209</v>
      </c>
      <c r="F330" s="171">
        <v>0.95352919020715632</v>
      </c>
      <c r="G330" s="171">
        <v>0.95373019489493316</v>
      </c>
      <c r="H330" s="171">
        <v>0.94862834048778322</v>
      </c>
      <c r="I330" s="171">
        <v>0.94790872336445897</v>
      </c>
      <c r="J330" s="171">
        <v>0.94627478644716523</v>
      </c>
      <c r="K330" s="171">
        <v>0.94363050633797896</v>
      </c>
      <c r="L330" s="171">
        <v>0.94005140451995617</v>
      </c>
      <c r="M330" s="171">
        <v>0.93806990881458974</v>
      </c>
      <c r="N330" s="171">
        <v>0.93597090588494603</v>
      </c>
      <c r="O330" s="171">
        <v>0.92688990220854839</v>
      </c>
      <c r="P330" s="171">
        <v>0.92248449273552313</v>
      </c>
      <c r="Q330" s="171">
        <v>0.92763353140188998</v>
      </c>
      <c r="R330" s="171">
        <v>0.91542498329646671</v>
      </c>
      <c r="S330" s="171">
        <v>0.90406917469541725</v>
      </c>
      <c r="T330" s="171">
        <v>0.90890430438599756</v>
      </c>
      <c r="U330" s="171">
        <v>0.90373898636945538</v>
      </c>
      <c r="V330" s="171">
        <v>0.89433694987283086</v>
      </c>
      <c r="W330" s="171">
        <v>0.8791787503295545</v>
      </c>
      <c r="X330" s="171">
        <v>0.86589241200834721</v>
      </c>
      <c r="Y330" s="171">
        <v>0.85453811724998174</v>
      </c>
      <c r="Z330" s="171">
        <v>0.82998538291219259</v>
      </c>
      <c r="AA330" s="171">
        <v>0.83678454247174616</v>
      </c>
      <c r="AB330" s="171">
        <v>0.81428903740121594</v>
      </c>
      <c r="AC330" s="166"/>
    </row>
    <row r="331" spans="1:29" x14ac:dyDescent="0.35">
      <c r="A331" s="28">
        <v>331</v>
      </c>
      <c r="B331" s="166"/>
      <c r="C331" s="170" t="s">
        <v>122</v>
      </c>
      <c r="D331" s="171">
        <v>1.1517779196103028E-2</v>
      </c>
      <c r="E331" s="171">
        <v>1.134254791632644E-2</v>
      </c>
      <c r="F331" s="171">
        <v>1.0975517890772129E-2</v>
      </c>
      <c r="G331" s="171">
        <v>1.1742998647911734E-2</v>
      </c>
      <c r="H331" s="171">
        <v>1.2456870119027387E-2</v>
      </c>
      <c r="I331" s="171">
        <v>1.0956361595902334E-2</v>
      </c>
      <c r="J331" s="171">
        <v>1.2376635259441375E-2</v>
      </c>
      <c r="K331" s="171">
        <v>1.3313257230898523E-2</v>
      </c>
      <c r="L331" s="171">
        <v>1.3320353808766783E-2</v>
      </c>
      <c r="M331" s="171">
        <v>1.3304908251716764E-2</v>
      </c>
      <c r="N331" s="171">
        <v>1.3197046506502094E-2</v>
      </c>
      <c r="O331" s="171">
        <v>1.6467970552686517E-2</v>
      </c>
      <c r="P331" s="171">
        <v>1.6485575121768452E-2</v>
      </c>
      <c r="Q331" s="171">
        <v>1.6197215608945398E-2</v>
      </c>
      <c r="R331" s="171">
        <v>1.8902561640903225E-2</v>
      </c>
      <c r="S331" s="171">
        <v>1.756767089769078E-2</v>
      </c>
      <c r="T331" s="171">
        <v>1.7979250905763501E-2</v>
      </c>
      <c r="U331" s="171">
        <v>1.7533950849712578E-2</v>
      </c>
      <c r="V331" s="171">
        <v>1.7552557869997744E-2</v>
      </c>
      <c r="W331" s="171">
        <v>1.7947534932770893E-2</v>
      </c>
      <c r="X331" s="171">
        <v>1.8343619376240825E-2</v>
      </c>
      <c r="Y331" s="171">
        <v>1.4998654829163302E-2</v>
      </c>
      <c r="Z331" s="171">
        <v>1.2612634838009361E-2</v>
      </c>
      <c r="AA331" s="171">
        <v>1.0827561064527888E-2</v>
      </c>
      <c r="AB331" s="171">
        <v>1.0021438585682043E-2</v>
      </c>
      <c r="AC331" s="166"/>
    </row>
    <row r="332" spans="1:29" x14ac:dyDescent="0.35">
      <c r="A332" s="28">
        <v>332</v>
      </c>
      <c r="B332" s="166"/>
      <c r="C332" s="170" t="s">
        <v>124</v>
      </c>
      <c r="D332" s="171">
        <v>5.9349575602849368E-3</v>
      </c>
      <c r="E332" s="171">
        <v>4.3573793369657199E-3</v>
      </c>
      <c r="F332" s="171">
        <v>5.4086629001883239E-3</v>
      </c>
      <c r="G332" s="171">
        <v>5.0871387272442056E-3</v>
      </c>
      <c r="H332" s="171">
        <v>8.3045800793515936E-3</v>
      </c>
      <c r="I332" s="171">
        <v>1.0805288980331784E-2</v>
      </c>
      <c r="J332" s="171">
        <v>1.1217198773511766E-2</v>
      </c>
      <c r="K332" s="171">
        <v>1.2094684501715807E-2</v>
      </c>
      <c r="L332" s="171">
        <v>1.4545938412622823E-2</v>
      </c>
      <c r="M332" s="171">
        <v>1.6900258921535519E-2</v>
      </c>
      <c r="N332" s="171">
        <v>2.039480934538241E-2</v>
      </c>
      <c r="O332" s="171">
        <v>2.4001483353477637E-2</v>
      </c>
      <c r="P332" s="171">
        <v>2.9481148439559825E-2</v>
      </c>
      <c r="Q332" s="171">
        <v>3.0435728841727617E-2</v>
      </c>
      <c r="R332" s="171">
        <v>3.2440532177816415E-2</v>
      </c>
      <c r="S332" s="171">
        <v>4.1602946424019981E-2</v>
      </c>
      <c r="T332" s="171">
        <v>3.8326470551866554E-2</v>
      </c>
      <c r="U332" s="171">
        <v>3.927881115545849E-2</v>
      </c>
      <c r="V332" s="171">
        <v>4.1183477672966096E-2</v>
      </c>
      <c r="W332" s="171">
        <v>4.1332718165040867E-2</v>
      </c>
      <c r="X332" s="171">
        <v>4.2288004972820738E-2</v>
      </c>
      <c r="Y332" s="171">
        <v>4.6677428033360238E-2</v>
      </c>
      <c r="Z332" s="171">
        <v>4.9975638186987706E-2</v>
      </c>
      <c r="AA332" s="171">
        <v>4.4416089439786116E-2</v>
      </c>
      <c r="AB332" s="171">
        <v>4.6265851036407873E-2</v>
      </c>
      <c r="AC332" s="166"/>
    </row>
    <row r="333" spans="1:29" x14ac:dyDescent="0.35">
      <c r="A333" s="28">
        <v>333</v>
      </c>
      <c r="B333" s="166"/>
      <c r="C333" s="170" t="s">
        <v>34</v>
      </c>
      <c r="D333" s="171">
        <v>0</v>
      </c>
      <c r="E333" s="171">
        <v>0</v>
      </c>
      <c r="F333" s="171">
        <v>0</v>
      </c>
      <c r="G333" s="171">
        <v>0</v>
      </c>
      <c r="H333" s="171">
        <v>0</v>
      </c>
      <c r="I333" s="171">
        <v>0</v>
      </c>
      <c r="J333" s="171">
        <v>0</v>
      </c>
      <c r="K333" s="171">
        <v>0</v>
      </c>
      <c r="L333" s="171">
        <v>0</v>
      </c>
      <c r="M333" s="171">
        <v>0</v>
      </c>
      <c r="N333" s="171">
        <v>0</v>
      </c>
      <c r="O333" s="171">
        <v>0</v>
      </c>
      <c r="P333" s="171">
        <v>0</v>
      </c>
      <c r="Q333" s="171">
        <v>0</v>
      </c>
      <c r="R333" s="171">
        <v>0</v>
      </c>
      <c r="S333" s="171">
        <v>0</v>
      </c>
      <c r="T333" s="171">
        <v>0</v>
      </c>
      <c r="U333" s="171">
        <v>0</v>
      </c>
      <c r="V333" s="171">
        <v>0</v>
      </c>
      <c r="W333" s="171">
        <v>0</v>
      </c>
      <c r="X333" s="171">
        <v>0</v>
      </c>
      <c r="Y333" s="171">
        <v>0</v>
      </c>
      <c r="Z333" s="171">
        <v>0</v>
      </c>
      <c r="AA333" s="171">
        <v>0</v>
      </c>
      <c r="AB333" s="171">
        <v>0</v>
      </c>
      <c r="AC333" s="166"/>
    </row>
    <row r="334" spans="1:29" x14ac:dyDescent="0.35">
      <c r="A334" s="28">
        <v>334</v>
      </c>
      <c r="B334" s="166"/>
      <c r="C334" s="170" t="s">
        <v>126</v>
      </c>
      <c r="D334" s="171">
        <v>2.4708204033423567E-2</v>
      </c>
      <c r="E334" s="171">
        <v>2.5936428285107713E-2</v>
      </c>
      <c r="F334" s="171">
        <v>2.7728813559322035E-2</v>
      </c>
      <c r="G334" s="171">
        <v>2.7168757049907746E-2</v>
      </c>
      <c r="H334" s="171">
        <v>2.8349353882982261E-2</v>
      </c>
      <c r="I334" s="171">
        <v>2.8193027639094717E-2</v>
      </c>
      <c r="J334" s="171">
        <v>2.8238564533815735E-2</v>
      </c>
      <c r="K334" s="171">
        <v>2.7922123397997062E-2</v>
      </c>
      <c r="L334" s="171">
        <v>3.1872203040850491E-2</v>
      </c>
      <c r="M334" s="171">
        <v>3.1513846673421143E-2</v>
      </c>
      <c r="N334" s="171">
        <v>2.9906876790830945E-2</v>
      </c>
      <c r="O334" s="171">
        <v>3.2125590594440166E-2</v>
      </c>
      <c r="P334" s="171">
        <v>3.0487212577883241E-2</v>
      </c>
      <c r="Q334" s="171">
        <v>2.5535675422571902E-2</v>
      </c>
      <c r="R334" s="171">
        <v>3.1240472499172934E-2</v>
      </c>
      <c r="S334" s="171">
        <v>3.4561859611561399E-2</v>
      </c>
      <c r="T334" s="171">
        <v>3.2576572566185659E-2</v>
      </c>
      <c r="U334" s="171">
        <v>3.7760122499184173E-2</v>
      </c>
      <c r="V334" s="171">
        <v>4.6379704452528897E-2</v>
      </c>
      <c r="W334" s="171">
        <v>6.1145531241761135E-2</v>
      </c>
      <c r="X334" s="171">
        <v>7.2664074541568077E-2</v>
      </c>
      <c r="Y334" s="171">
        <v>8.2954239733900745E-2</v>
      </c>
      <c r="Z334" s="171">
        <v>0.1067417462794269</v>
      </c>
      <c r="AA334" s="171">
        <v>0.10709077652205613</v>
      </c>
      <c r="AB334" s="171">
        <v>0.12821657372421552</v>
      </c>
      <c r="AC334" s="166"/>
    </row>
    <row r="335" spans="1:29" x14ac:dyDescent="0.35">
      <c r="A335" s="28">
        <v>335</v>
      </c>
      <c r="B335" s="166"/>
      <c r="C335" s="94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166"/>
    </row>
    <row r="336" spans="1:29" x14ac:dyDescent="0.35">
      <c r="A336" s="28">
        <v>336</v>
      </c>
      <c r="B336" s="166"/>
      <c r="C336" s="167" t="s">
        <v>402</v>
      </c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73"/>
      <c r="AB336" s="173"/>
      <c r="AC336" s="166"/>
    </row>
    <row r="337" spans="1:29" x14ac:dyDescent="0.35">
      <c r="A337" s="28">
        <v>337</v>
      </c>
      <c r="B337" s="166"/>
      <c r="C337" s="170" t="s">
        <v>170</v>
      </c>
      <c r="D337" s="171">
        <v>0.42308333889370786</v>
      </c>
      <c r="E337" s="171">
        <v>0.3778639875327432</v>
      </c>
      <c r="F337" s="171">
        <v>0.35438057281815721</v>
      </c>
      <c r="G337" s="171">
        <v>0.34113538766457457</v>
      </c>
      <c r="H337" s="171">
        <v>0.34475301616207599</v>
      </c>
      <c r="I337" s="171">
        <v>0.36584048299968225</v>
      </c>
      <c r="J337" s="171">
        <v>0.36793318787149198</v>
      </c>
      <c r="K337" s="171">
        <v>0.36762899262899262</v>
      </c>
      <c r="L337" s="171">
        <v>0.34604486816227209</v>
      </c>
      <c r="M337" s="171">
        <v>0.30941458404655942</v>
      </c>
      <c r="N337" s="171">
        <v>0.33483532392327181</v>
      </c>
      <c r="O337" s="171">
        <v>0.30537286612758313</v>
      </c>
      <c r="P337" s="171">
        <v>0.29577080491132335</v>
      </c>
      <c r="Q337" s="171">
        <v>0.29809340377785237</v>
      </c>
      <c r="R337" s="171">
        <v>0.2860067789611328</v>
      </c>
      <c r="S337" s="171">
        <v>0.26248909715927554</v>
      </c>
      <c r="T337" s="171">
        <v>0.25435198352375815</v>
      </c>
      <c r="U337" s="171">
        <v>0.26579976947677725</v>
      </c>
      <c r="V337" s="171">
        <v>0.23832314242724975</v>
      </c>
      <c r="W337" s="171">
        <v>0.21684125050751116</v>
      </c>
      <c r="X337" s="171">
        <v>0.21306287298812468</v>
      </c>
      <c r="Y337" s="171">
        <v>0.22658843511155718</v>
      </c>
      <c r="Z337" s="171">
        <v>0.22430834639316025</v>
      </c>
      <c r="AA337" s="171">
        <v>0.2363564544161795</v>
      </c>
      <c r="AB337" s="171">
        <v>0.2443228853864009</v>
      </c>
      <c r="AC337" s="166"/>
    </row>
    <row r="338" spans="1:29" x14ac:dyDescent="0.35">
      <c r="A338" s="28">
        <v>338</v>
      </c>
      <c r="B338" s="166"/>
      <c r="C338" s="170" t="s">
        <v>184</v>
      </c>
      <c r="D338" s="171">
        <v>0.12417428437979582</v>
      </c>
      <c r="E338" s="171">
        <v>0.12841937730030839</v>
      </c>
      <c r="F338" s="171">
        <v>0.13297081869764926</v>
      </c>
      <c r="G338" s="171">
        <v>0.12140374058169348</v>
      </c>
      <c r="H338" s="171">
        <v>0.13010958993203472</v>
      </c>
      <c r="I338" s="171">
        <v>0.13182395932634255</v>
      </c>
      <c r="J338" s="171">
        <v>0.14069671206079301</v>
      </c>
      <c r="K338" s="171">
        <v>0.15084459459459459</v>
      </c>
      <c r="L338" s="171">
        <v>0.17182239407980265</v>
      </c>
      <c r="M338" s="171">
        <v>0.190705237932215</v>
      </c>
      <c r="N338" s="171">
        <v>0.17949692363373146</v>
      </c>
      <c r="O338" s="171">
        <v>0.17716082659478885</v>
      </c>
      <c r="P338" s="171">
        <v>0.1739881764438381</v>
      </c>
      <c r="Q338" s="171">
        <v>0.18449278179280124</v>
      </c>
      <c r="R338" s="171">
        <v>0.20080521670308493</v>
      </c>
      <c r="S338" s="171">
        <v>0.21444818799062784</v>
      </c>
      <c r="T338" s="171">
        <v>0.22743098121904573</v>
      </c>
      <c r="U338" s="171">
        <v>0.24789363463692593</v>
      </c>
      <c r="V338" s="171">
        <v>0.26122867112718895</v>
      </c>
      <c r="W338" s="171">
        <v>0.27032074705643522</v>
      </c>
      <c r="X338" s="171">
        <v>0.26663753089396591</v>
      </c>
      <c r="Y338" s="171">
        <v>0.27649193237087932</v>
      </c>
      <c r="Z338" s="171">
        <v>0.2671807842102813</v>
      </c>
      <c r="AA338" s="171">
        <v>0.25707062727129087</v>
      </c>
      <c r="AB338" s="171">
        <v>0.26571655818332335</v>
      </c>
      <c r="AC338" s="166"/>
    </row>
    <row r="339" spans="1:29" x14ac:dyDescent="0.35">
      <c r="A339" s="28">
        <v>339</v>
      </c>
      <c r="B339" s="166"/>
      <c r="C339" s="170" t="s">
        <v>191</v>
      </c>
      <c r="D339" s="171">
        <v>0.29760792686995396</v>
      </c>
      <c r="E339" s="171">
        <v>0.33943433137703505</v>
      </c>
      <c r="F339" s="171">
        <v>0.35208389624425829</v>
      </c>
      <c r="G339" s="171">
        <v>0.38414106617589228</v>
      </c>
      <c r="H339" s="171">
        <v>0.37553250300803226</v>
      </c>
      <c r="I339" s="171">
        <v>0.36010486177311724</v>
      </c>
      <c r="J339" s="171">
        <v>0.34650515386351671</v>
      </c>
      <c r="K339" s="171">
        <v>0.33324631449631448</v>
      </c>
      <c r="L339" s="171">
        <v>0.32586086202873427</v>
      </c>
      <c r="M339" s="171">
        <v>0.33250599109893875</v>
      </c>
      <c r="N339" s="171">
        <v>0.31112920738327909</v>
      </c>
      <c r="O339" s="171">
        <v>0.33780772686433064</v>
      </c>
      <c r="P339" s="171">
        <v>0.3397726239199636</v>
      </c>
      <c r="Q339" s="171">
        <v>0.33179015072535473</v>
      </c>
      <c r="R339" s="171">
        <v>0.32377281877462538</v>
      </c>
      <c r="S339" s="171">
        <v>0.33271194267243592</v>
      </c>
      <c r="T339" s="171">
        <v>0.3343304074927671</v>
      </c>
      <c r="U339" s="171">
        <v>0.31412847611162525</v>
      </c>
      <c r="V339" s="171">
        <v>0.31456285814898999</v>
      </c>
      <c r="W339" s="171">
        <v>0.32425497360941941</v>
      </c>
      <c r="X339" s="171">
        <v>0.33101754174452952</v>
      </c>
      <c r="Y339" s="171">
        <v>0.3101057670037829</v>
      </c>
      <c r="Z339" s="171">
        <v>0.32201654072338509</v>
      </c>
      <c r="AA339" s="171">
        <v>0.32243640385526939</v>
      </c>
      <c r="AB339" s="171">
        <v>0.30757868424042728</v>
      </c>
      <c r="AC339" s="166"/>
    </row>
    <row r="340" spans="1:29" x14ac:dyDescent="0.35">
      <c r="A340" s="28">
        <v>340</v>
      </c>
      <c r="B340" s="166"/>
      <c r="C340" s="170" t="s">
        <v>192</v>
      </c>
      <c r="D340" s="171">
        <v>8.3055314605991859E-2</v>
      </c>
      <c r="E340" s="171">
        <v>8.1070327265492889E-2</v>
      </c>
      <c r="F340" s="171">
        <v>8.1380032423669271E-2</v>
      </c>
      <c r="G340" s="171">
        <v>7.8917150362575308E-2</v>
      </c>
      <c r="H340" s="171">
        <v>6.8794510747617957E-2</v>
      </c>
      <c r="I340" s="171">
        <v>6.6031140768986335E-2</v>
      </c>
      <c r="J340" s="171">
        <v>6.9881874952975695E-2</v>
      </c>
      <c r="K340" s="171">
        <v>6.8442874692874689E-2</v>
      </c>
      <c r="L340" s="171">
        <v>7.6419213973799124E-2</v>
      </c>
      <c r="M340" s="171">
        <v>8.3943854844231419E-2</v>
      </c>
      <c r="N340" s="171">
        <v>8.9847991313789358E-2</v>
      </c>
      <c r="O340" s="171">
        <v>9.6711590296495953E-2</v>
      </c>
      <c r="P340" s="171">
        <v>0.11077762619372442</v>
      </c>
      <c r="Q340" s="171">
        <v>0.11148021840156909</v>
      </c>
      <c r="R340" s="171">
        <v>0.11544880507905921</v>
      </c>
      <c r="S340" s="171">
        <v>0.1145525132116776</v>
      </c>
      <c r="T340" s="171">
        <v>0.12149593814871115</v>
      </c>
      <c r="U340" s="171">
        <v>0.11526161138979529</v>
      </c>
      <c r="V340" s="171">
        <v>0.12768511700867563</v>
      </c>
      <c r="W340" s="171">
        <v>0.13050751116524562</v>
      </c>
      <c r="X340" s="171">
        <v>0.13299475556091386</v>
      </c>
      <c r="Y340" s="171">
        <v>0.12997761136416272</v>
      </c>
      <c r="Z340" s="171">
        <v>0.12956382764131766</v>
      </c>
      <c r="AA340" s="171">
        <v>0.12752409543371782</v>
      </c>
      <c r="AB340" s="171">
        <v>0.12662522115993313</v>
      </c>
      <c r="AC340" s="166"/>
    </row>
    <row r="341" spans="1:29" x14ac:dyDescent="0.35">
      <c r="A341" s="28">
        <v>341</v>
      </c>
      <c r="B341" s="166"/>
      <c r="C341" s="170" t="s">
        <v>193</v>
      </c>
      <c r="D341" s="171">
        <v>5.6599052512177214E-2</v>
      </c>
      <c r="E341" s="171">
        <v>6.096024403992175E-2</v>
      </c>
      <c r="F341" s="171">
        <v>6.5252634423128883E-2</v>
      </c>
      <c r="G341" s="171">
        <v>7.4402655215264346E-2</v>
      </c>
      <c r="H341" s="171">
        <v>8.0810380150239003E-2</v>
      </c>
      <c r="I341" s="171">
        <v>7.6008897362567523E-2</v>
      </c>
      <c r="J341" s="171">
        <v>7.477240237754873E-2</v>
      </c>
      <c r="K341" s="171">
        <v>7.9192260442260437E-2</v>
      </c>
      <c r="L341" s="171">
        <v>7.9052635087836276E-2</v>
      </c>
      <c r="M341" s="171">
        <v>8.2660047928791502E-2</v>
      </c>
      <c r="N341" s="171">
        <v>8.3912414042707203E-2</v>
      </c>
      <c r="O341" s="171">
        <v>8.2677448337825699E-2</v>
      </c>
      <c r="P341" s="171">
        <v>7.9508867667121425E-2</v>
      </c>
      <c r="Q341" s="171">
        <v>7.4037425123248457E-2</v>
      </c>
      <c r="R341" s="171">
        <v>7.3966380482097693E-2</v>
      </c>
      <c r="S341" s="171">
        <v>7.5815361461237199E-2</v>
      </c>
      <c r="T341" s="171">
        <v>6.2407035093741313E-2</v>
      </c>
      <c r="U341" s="171">
        <v>5.6916508384876378E-2</v>
      </c>
      <c r="V341" s="171">
        <v>5.8200211287895771E-2</v>
      </c>
      <c r="W341" s="171">
        <v>5.8043036946812822E-2</v>
      </c>
      <c r="X341" s="171">
        <v>5.6272228585207071E-2</v>
      </c>
      <c r="Y341" s="171">
        <v>5.6836254149617849E-2</v>
      </c>
      <c r="Z341" s="171">
        <v>5.6914984405790806E-2</v>
      </c>
      <c r="AA341" s="171">
        <v>5.6580818454732187E-2</v>
      </c>
      <c r="AB341" s="171">
        <v>5.5740419108218225E-2</v>
      </c>
      <c r="AC341" s="166"/>
    </row>
    <row r="342" spans="1:29" x14ac:dyDescent="0.35">
      <c r="A342" s="28">
        <v>342</v>
      </c>
      <c r="B342" s="166"/>
      <c r="C342" s="170" t="s">
        <v>194</v>
      </c>
      <c r="D342" s="171">
        <v>1.5480082738373271E-2</v>
      </c>
      <c r="E342" s="171">
        <v>1.2251732484498727E-2</v>
      </c>
      <c r="F342" s="171">
        <v>1.3932045393137027E-2</v>
      </c>
      <c r="G342" s="171">
        <v>0</v>
      </c>
      <c r="H342" s="171">
        <v>0</v>
      </c>
      <c r="I342" s="171">
        <v>1.9065776930410339E-4</v>
      </c>
      <c r="J342" s="171">
        <v>2.106688736738388E-4</v>
      </c>
      <c r="K342" s="171">
        <v>6.4496314496317875E-4</v>
      </c>
      <c r="L342" s="171">
        <v>8.0002666755558949E-4</v>
      </c>
      <c r="M342" s="171">
        <v>7.7028414926391675E-4</v>
      </c>
      <c r="N342" s="171">
        <v>7.7813970322110348E-4</v>
      </c>
      <c r="O342" s="171">
        <v>2.6954177897570153E-4</v>
      </c>
      <c r="P342" s="171">
        <v>1.8190086402908312E-4</v>
      </c>
      <c r="Q342" s="171">
        <v>1.0602017917403506E-4</v>
      </c>
      <c r="R342" s="171">
        <v>0</v>
      </c>
      <c r="S342" s="171">
        <v>-1.7102495254023298E-5</v>
      </c>
      <c r="T342" s="171">
        <v>-1.6345478023475912E-5</v>
      </c>
      <c r="U342" s="171">
        <v>-1.5959455978986625E-16</v>
      </c>
      <c r="V342" s="171">
        <v>-6.2450045135165055E-17</v>
      </c>
      <c r="W342" s="171">
        <v>3.2480714575865155E-5</v>
      </c>
      <c r="X342" s="171">
        <v>1.5070227258981439E-5</v>
      </c>
      <c r="Y342" s="171">
        <v>0</v>
      </c>
      <c r="Z342" s="171">
        <v>1.5516626064984718E-5</v>
      </c>
      <c r="AA342" s="171">
        <v>3.1600568810200014E-5</v>
      </c>
      <c r="AB342" s="171">
        <v>1.6231921697112961E-5</v>
      </c>
      <c r="AC342" s="166"/>
    </row>
    <row r="343" spans="1:29" x14ac:dyDescent="0.35">
      <c r="A343" s="28">
        <v>343</v>
      </c>
      <c r="B343" s="166"/>
      <c r="C343" s="94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166"/>
    </row>
    <row r="344" spans="1:29" x14ac:dyDescent="0.35">
      <c r="A344" s="28">
        <v>344</v>
      </c>
      <c r="B344" s="166"/>
      <c r="C344" s="167" t="s">
        <v>403</v>
      </c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6"/>
    </row>
    <row r="345" spans="1:29" x14ac:dyDescent="0.35">
      <c r="A345" s="28">
        <v>345</v>
      </c>
      <c r="B345" s="166"/>
      <c r="C345" s="170" t="s">
        <v>404</v>
      </c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>
        <v>6.9125943996004094E-2</v>
      </c>
      <c r="S345" s="171">
        <v>6.9064879260352693E-2</v>
      </c>
      <c r="T345" s="171">
        <v>6.8962701393409404E-2</v>
      </c>
      <c r="U345" s="171">
        <v>6.9038077722037294E-2</v>
      </c>
      <c r="V345" s="171">
        <v>7.74622554543173E-2</v>
      </c>
      <c r="W345" s="171">
        <v>8.6903873703236503E-2</v>
      </c>
      <c r="X345" s="171">
        <v>9.2408793939605799E-2</v>
      </c>
      <c r="Y345" s="171">
        <v>0.1027831</v>
      </c>
      <c r="Z345" s="171">
        <v>0.10883318229821599</v>
      </c>
      <c r="AA345" s="171">
        <v>0.11337560092684</v>
      </c>
      <c r="AB345" s="171">
        <v>0.114470655191287</v>
      </c>
      <c r="AC345" s="174"/>
    </row>
    <row r="346" spans="1:29" x14ac:dyDescent="0.35">
      <c r="A346" s="28">
        <v>346</v>
      </c>
      <c r="B346" s="166"/>
      <c r="C346" s="172" t="s">
        <v>405</v>
      </c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>
        <v>0.10251304381427601</v>
      </c>
      <c r="S346" s="171">
        <v>0.10186116419162</v>
      </c>
      <c r="T346" s="171">
        <v>0.102004122125863</v>
      </c>
      <c r="U346" s="171">
        <v>0.104031667074094</v>
      </c>
      <c r="V346" s="171">
        <v>0.10934208790196399</v>
      </c>
      <c r="W346" s="171">
        <v>0.11623518117859299</v>
      </c>
      <c r="X346" s="171">
        <v>0.11718924982603</v>
      </c>
      <c r="Y346" s="171">
        <v>0.1312043</v>
      </c>
      <c r="Z346" s="171">
        <v>0.13362597588397901</v>
      </c>
      <c r="AA346" s="171">
        <v>0.140654503586437</v>
      </c>
      <c r="AB346" s="171">
        <v>0.139478313102086</v>
      </c>
      <c r="AC346" s="174"/>
    </row>
    <row r="347" spans="1:29" x14ac:dyDescent="0.35">
      <c r="A347" s="28">
        <v>347</v>
      </c>
      <c r="B347" s="166"/>
      <c r="C347" s="172" t="s">
        <v>406</v>
      </c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>
        <v>2.1152120597634799E-2</v>
      </c>
      <c r="S347" s="171">
        <v>2.6758650883558902E-2</v>
      </c>
      <c r="T347" s="171">
        <v>3.0094059546960102E-2</v>
      </c>
      <c r="U347" s="171">
        <v>3.45030105354973E-2</v>
      </c>
      <c r="V347" s="171">
        <v>4.3715013971105797E-2</v>
      </c>
      <c r="W347" s="171">
        <v>5.8304626671471398E-2</v>
      </c>
      <c r="X347" s="171">
        <v>6.6483414524041495E-2</v>
      </c>
      <c r="Y347" s="171">
        <v>8.1621949999999999E-2</v>
      </c>
      <c r="Z347" s="171">
        <v>0.10679341451427</v>
      </c>
      <c r="AA347" s="171">
        <v>0.107311551225094</v>
      </c>
      <c r="AB347" s="171">
        <v>0.124037432511093</v>
      </c>
      <c r="AC347" s="174"/>
    </row>
    <row r="348" spans="1:29" ht="15" thickBot="1" x14ac:dyDescent="0.4">
      <c r="A348" s="28">
        <v>348</v>
      </c>
      <c r="B348" s="175"/>
      <c r="C348" s="176" t="s">
        <v>407</v>
      </c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>
        <v>6.9636085412080597E-3</v>
      </c>
      <c r="S348" s="177">
        <v>9.7702590101978303E-3</v>
      </c>
      <c r="T348" s="177">
        <v>1.20327213383844E-2</v>
      </c>
      <c r="U348" s="177">
        <v>1.1512436573057099E-2</v>
      </c>
      <c r="V348" s="177">
        <v>3.5900161619495198E-2</v>
      </c>
      <c r="W348" s="177">
        <v>4.9236240887205997E-2</v>
      </c>
      <c r="X348" s="177">
        <v>6.1587535070301298E-2</v>
      </c>
      <c r="Y348" s="177">
        <v>6.3945749999999996E-2</v>
      </c>
      <c r="Z348" s="177">
        <v>5.9827176670363497E-2</v>
      </c>
      <c r="AA348" s="177">
        <v>6.0262768355781503E-2</v>
      </c>
      <c r="AB348" s="177">
        <v>5.6717512778595602E-2</v>
      </c>
      <c r="AC348" s="178"/>
    </row>
    <row r="349" spans="1:29" ht="15" thickTop="1" x14ac:dyDescent="0.35">
      <c r="A349" s="28">
        <v>349</v>
      </c>
      <c r="B349" s="55"/>
      <c r="C349" s="94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31"/>
    </row>
    <row r="350" spans="1:29" ht="21" x14ac:dyDescent="0.5">
      <c r="A350" s="28">
        <v>350</v>
      </c>
      <c r="B350" s="179"/>
      <c r="C350" s="180" t="s">
        <v>408</v>
      </c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  <c r="AB350" s="181"/>
      <c r="AC350" s="179"/>
    </row>
    <row r="351" spans="1:29" x14ac:dyDescent="0.35">
      <c r="A351" s="28">
        <v>351</v>
      </c>
      <c r="B351" s="182"/>
      <c r="C351" s="94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182"/>
    </row>
    <row r="352" spans="1:29" x14ac:dyDescent="0.35">
      <c r="A352" s="28">
        <v>352</v>
      </c>
      <c r="B352" s="182"/>
      <c r="C352" s="183" t="s">
        <v>409</v>
      </c>
      <c r="D352" s="184">
        <v>379.43705430999995</v>
      </c>
      <c r="E352" s="184">
        <v>376.35485700999999</v>
      </c>
      <c r="F352" s="184">
        <v>366.58835421000003</v>
      </c>
      <c r="G352" s="184">
        <v>367.14806328999998</v>
      </c>
      <c r="H352" s="184">
        <v>362.74450682000003</v>
      </c>
      <c r="I352" s="184">
        <v>364.67258084999997</v>
      </c>
      <c r="J352" s="184">
        <v>378.22971666000001</v>
      </c>
      <c r="K352" s="184">
        <v>369.24148979999995</v>
      </c>
      <c r="L352" s="184">
        <v>339.98589434000002</v>
      </c>
      <c r="M352" s="184">
        <v>330.13162997000001</v>
      </c>
      <c r="N352" s="184">
        <v>319.91801627999996</v>
      </c>
      <c r="O352" s="184">
        <v>316.05969637000004</v>
      </c>
      <c r="P352" s="184">
        <v>308.30626033000004</v>
      </c>
      <c r="Q352" s="184">
        <v>321.06319142000001</v>
      </c>
      <c r="R352" s="184">
        <v>325.09758319999997</v>
      </c>
      <c r="S352" s="184">
        <v>324.28905008000004</v>
      </c>
      <c r="T352" s="184">
        <v>337.73143575</v>
      </c>
      <c r="U352" s="184">
        <v>337.57013905999997</v>
      </c>
      <c r="V352" s="184">
        <v>330.90291646999998</v>
      </c>
      <c r="W352" s="184">
        <v>317.36218257999997</v>
      </c>
      <c r="X352" s="184">
        <v>338.02258925000001</v>
      </c>
      <c r="Y352" s="184">
        <v>335.34120788574216</v>
      </c>
      <c r="Z352" s="184">
        <v>328.35161185999993</v>
      </c>
      <c r="AA352" s="184">
        <v>324.24431008000005</v>
      </c>
      <c r="AB352" s="184">
        <v>312.54861053999997</v>
      </c>
      <c r="AC352" s="182"/>
    </row>
    <row r="353" spans="1:29" x14ac:dyDescent="0.35">
      <c r="A353" s="28">
        <v>353</v>
      </c>
      <c r="B353" s="182"/>
      <c r="C353" s="185" t="s">
        <v>410</v>
      </c>
      <c r="D353" s="186">
        <v>354.60243971999995</v>
      </c>
      <c r="E353" s="186">
        <v>354.93238708999996</v>
      </c>
      <c r="F353" s="186">
        <v>346.03626887000001</v>
      </c>
      <c r="G353" s="186">
        <v>347.3584803</v>
      </c>
      <c r="H353" s="186">
        <v>341.07636152999999</v>
      </c>
      <c r="I353" s="186">
        <v>341.57656430999998</v>
      </c>
      <c r="J353" s="186">
        <v>355.96164992000001</v>
      </c>
      <c r="K353" s="186">
        <v>346.04818318000002</v>
      </c>
      <c r="L353" s="186">
        <v>318.28083481000004</v>
      </c>
      <c r="M353" s="186">
        <v>309.96526223000001</v>
      </c>
      <c r="N353" s="186">
        <v>297.66627733999997</v>
      </c>
      <c r="O353" s="186">
        <v>296.03500283999995</v>
      </c>
      <c r="P353" s="186">
        <v>289.72602503000002</v>
      </c>
      <c r="Q353" s="186">
        <v>300.6411435</v>
      </c>
      <c r="R353" s="186">
        <v>303.91368272</v>
      </c>
      <c r="S353" s="186">
        <v>304.01748431000004</v>
      </c>
      <c r="T353" s="186">
        <v>315.59406961000002</v>
      </c>
      <c r="U353" s="186">
        <v>313.63570541000001</v>
      </c>
      <c r="V353" s="186">
        <v>307.67239072999996</v>
      </c>
      <c r="W353" s="186">
        <v>297.54581929999995</v>
      </c>
      <c r="X353" s="186">
        <v>316.86891809999997</v>
      </c>
      <c r="Y353" s="186">
        <v>311.88987377929686</v>
      </c>
      <c r="Z353" s="186">
        <v>306.14307098999996</v>
      </c>
      <c r="AA353" s="186">
        <v>302.09198680000003</v>
      </c>
      <c r="AB353" s="186">
        <v>288.93288807999994</v>
      </c>
      <c r="AC353" s="182"/>
    </row>
    <row r="354" spans="1:29" x14ac:dyDescent="0.35">
      <c r="A354" s="28">
        <v>354</v>
      </c>
      <c r="B354" s="182"/>
      <c r="C354" s="187" t="s">
        <v>411</v>
      </c>
      <c r="D354" s="186">
        <v>235.09507803</v>
      </c>
      <c r="E354" s="186">
        <v>228.81669980999999</v>
      </c>
      <c r="F354" s="186">
        <v>219.60378070000002</v>
      </c>
      <c r="G354" s="186">
        <v>206.75993776000001</v>
      </c>
      <c r="H354" s="186">
        <v>205.91541204000001</v>
      </c>
      <c r="I354" s="186">
        <v>190.56155278999998</v>
      </c>
      <c r="J354" s="186">
        <v>197.14157806</v>
      </c>
      <c r="K354" s="186">
        <v>191.45705687</v>
      </c>
      <c r="L354" s="186">
        <v>184.17078080000002</v>
      </c>
      <c r="M354" s="186">
        <v>178.75048272000001</v>
      </c>
      <c r="N354" s="186">
        <v>176.30392060000003</v>
      </c>
      <c r="O354" s="186">
        <v>177.91475255999998</v>
      </c>
      <c r="P354" s="186">
        <v>171.70244375000001</v>
      </c>
      <c r="Q354" s="186">
        <v>180.07020663</v>
      </c>
      <c r="R354" s="186">
        <v>177.94891013999998</v>
      </c>
      <c r="S354" s="186">
        <v>176.68311089000002</v>
      </c>
      <c r="T354" s="186">
        <v>181.93130561999999</v>
      </c>
      <c r="U354" s="186">
        <v>178.58119524999998</v>
      </c>
      <c r="V354" s="186">
        <v>172.87557884999998</v>
      </c>
      <c r="W354" s="186">
        <v>165.45865771999999</v>
      </c>
      <c r="X354" s="186">
        <v>171.92980627999998</v>
      </c>
      <c r="Y354" s="186">
        <v>173.75401562499999</v>
      </c>
      <c r="Z354" s="186">
        <v>168.61809095999999</v>
      </c>
      <c r="AA354" s="186">
        <v>169.17205371</v>
      </c>
      <c r="AB354" s="186">
        <v>159.53098728999998</v>
      </c>
      <c r="AC354" s="182"/>
    </row>
    <row r="355" spans="1:29" x14ac:dyDescent="0.35">
      <c r="A355" s="28">
        <v>355</v>
      </c>
      <c r="B355" s="182"/>
      <c r="C355" s="188" t="s">
        <v>412</v>
      </c>
      <c r="D355" s="186">
        <v>228.05488354000002</v>
      </c>
      <c r="E355" s="186">
        <v>223.49034036999998</v>
      </c>
      <c r="F355" s="186">
        <v>213.96080704000002</v>
      </c>
      <c r="G355" s="186">
        <v>199.59475666</v>
      </c>
      <c r="H355" s="186">
        <v>194.86515753999998</v>
      </c>
      <c r="I355" s="186">
        <v>177.83560767</v>
      </c>
      <c r="J355" s="186">
        <v>183.80328219999998</v>
      </c>
      <c r="K355" s="186">
        <v>179.04618030999998</v>
      </c>
      <c r="L355" s="186">
        <v>171.86183115</v>
      </c>
      <c r="M355" s="186">
        <v>167.71121621</v>
      </c>
      <c r="N355" s="186">
        <v>165.85318346999998</v>
      </c>
      <c r="O355" s="186">
        <v>167.8603713</v>
      </c>
      <c r="P355" s="186">
        <v>163.18353292</v>
      </c>
      <c r="Q355" s="186">
        <v>171.12532532999998</v>
      </c>
      <c r="R355" s="186">
        <v>169.22406976000002</v>
      </c>
      <c r="S355" s="186">
        <v>168.52606033999999</v>
      </c>
      <c r="T355" s="186">
        <v>173.76337101000001</v>
      </c>
      <c r="U355" s="186">
        <v>168.7732967</v>
      </c>
      <c r="V355" s="186">
        <v>163.54410362000002</v>
      </c>
      <c r="W355" s="186">
        <v>157.42412904999998</v>
      </c>
      <c r="X355" s="186">
        <v>163.11482982999999</v>
      </c>
      <c r="Y355" s="186">
        <v>164.69809375</v>
      </c>
      <c r="Z355" s="186">
        <v>159.94432787</v>
      </c>
      <c r="AA355" s="186">
        <v>161.36644347000001</v>
      </c>
      <c r="AB355" s="186">
        <v>152.5939899</v>
      </c>
      <c r="AC355" s="182"/>
    </row>
    <row r="356" spans="1:29" x14ac:dyDescent="0.35">
      <c r="A356" s="28">
        <v>356</v>
      </c>
      <c r="B356" s="182"/>
      <c r="C356" s="188" t="s">
        <v>413</v>
      </c>
      <c r="D356" s="186">
        <v>2.16398738</v>
      </c>
      <c r="E356" s="186">
        <v>1.39637323</v>
      </c>
      <c r="F356" s="186">
        <v>1.89888557</v>
      </c>
      <c r="G356" s="186">
        <v>1.6439619700000001</v>
      </c>
      <c r="H356" s="186">
        <v>1.66638401</v>
      </c>
      <c r="I356" s="186">
        <v>3.6988732</v>
      </c>
      <c r="J356" s="186">
        <v>3.9886908700000001</v>
      </c>
      <c r="K356" s="186">
        <v>3.4703329800000002</v>
      </c>
      <c r="L356" s="186">
        <v>4.0669889899999996</v>
      </c>
      <c r="M356" s="186">
        <v>3.94299511</v>
      </c>
      <c r="N356" s="186">
        <v>4.1824673900000002</v>
      </c>
      <c r="O356" s="186">
        <v>4.56585324</v>
      </c>
      <c r="P356" s="186">
        <v>4.54863339</v>
      </c>
      <c r="Q356" s="186">
        <v>4.7322867999999998</v>
      </c>
      <c r="R356" s="186">
        <v>4.9870123</v>
      </c>
      <c r="S356" s="186">
        <v>4.8119588999999996</v>
      </c>
      <c r="T356" s="186">
        <v>4.9303352999999994</v>
      </c>
      <c r="U356" s="186">
        <v>5.5738260000000004</v>
      </c>
      <c r="V356" s="186">
        <v>5.5117905</v>
      </c>
      <c r="W356" s="186">
        <v>5.36806099</v>
      </c>
      <c r="X356" s="186">
        <v>6.0447083899999994</v>
      </c>
      <c r="Y356" s="186">
        <v>5.8942978515625004</v>
      </c>
      <c r="Z356" s="186">
        <v>5.8939703000000003</v>
      </c>
      <c r="AA356" s="186">
        <v>4.9776251899999995</v>
      </c>
      <c r="AB356" s="186">
        <v>4.0416900900000003</v>
      </c>
      <c r="AC356" s="182"/>
    </row>
    <row r="357" spans="1:29" x14ac:dyDescent="0.35">
      <c r="A357" s="28">
        <v>357</v>
      </c>
      <c r="B357" s="182"/>
      <c r="C357" s="188" t="s">
        <v>414</v>
      </c>
      <c r="D357" s="186">
        <v>4.8762071100000002</v>
      </c>
      <c r="E357" s="186">
        <v>3.92998622</v>
      </c>
      <c r="F357" s="186">
        <v>3.74408809</v>
      </c>
      <c r="G357" s="186">
        <v>5.5212191300000004</v>
      </c>
      <c r="H357" s="186">
        <v>9.3838704899999996</v>
      </c>
      <c r="I357" s="186">
        <v>9.0270719200000009</v>
      </c>
      <c r="J357" s="186">
        <v>9.3496049899999996</v>
      </c>
      <c r="K357" s="186">
        <v>8.9405435799999999</v>
      </c>
      <c r="L357" s="186">
        <v>8.2419606600000002</v>
      </c>
      <c r="M357" s="186">
        <v>7.0962714099999999</v>
      </c>
      <c r="N357" s="186">
        <v>6.26826975</v>
      </c>
      <c r="O357" s="186">
        <v>5.4885280199999995</v>
      </c>
      <c r="P357" s="186">
        <v>3.9702774399999998</v>
      </c>
      <c r="Q357" s="186">
        <v>4.2125944999999998</v>
      </c>
      <c r="R357" s="186">
        <v>3.7378280800000003</v>
      </c>
      <c r="S357" s="186">
        <v>3.3450916400000001</v>
      </c>
      <c r="T357" s="186">
        <v>3.2375993100000002</v>
      </c>
      <c r="U357" s="186">
        <v>4.2340725499999996</v>
      </c>
      <c r="V357" s="186">
        <v>3.8196847300000001</v>
      </c>
      <c r="W357" s="186">
        <v>2.6664676800000002</v>
      </c>
      <c r="X357" s="186">
        <v>2.7702680599999998</v>
      </c>
      <c r="Y357" s="186">
        <v>3.1616308593750002</v>
      </c>
      <c r="Z357" s="186">
        <v>2.7797927900000001</v>
      </c>
      <c r="AA357" s="186">
        <v>2.8279850499999997</v>
      </c>
      <c r="AB357" s="186">
        <v>2.8953072999999998</v>
      </c>
      <c r="AC357" s="182"/>
    </row>
    <row r="358" spans="1:29" x14ac:dyDescent="0.35">
      <c r="A358" s="28">
        <v>358</v>
      </c>
      <c r="B358" s="182"/>
      <c r="C358" s="187" t="s">
        <v>415</v>
      </c>
      <c r="D358" s="186">
        <v>42.851629920000001</v>
      </c>
      <c r="E358" s="186">
        <v>39.701302909999995</v>
      </c>
      <c r="F358" s="186">
        <v>36.830352149999996</v>
      </c>
      <c r="G358" s="186">
        <v>47.758592190000002</v>
      </c>
      <c r="H358" s="186">
        <v>48.86755016</v>
      </c>
      <c r="I358" s="186">
        <v>63.327026700000005</v>
      </c>
      <c r="J358" s="186">
        <v>67.742801670000006</v>
      </c>
      <c r="K358" s="186">
        <v>63.982371129999997</v>
      </c>
      <c r="L358" s="186">
        <v>53.797013970000002</v>
      </c>
      <c r="M358" s="186">
        <v>45.844542170000004</v>
      </c>
      <c r="N358" s="186">
        <v>45.973762860000001</v>
      </c>
      <c r="O358" s="186">
        <v>40.68564018</v>
      </c>
      <c r="P358" s="186">
        <v>38.398952940000001</v>
      </c>
      <c r="Q358" s="186">
        <v>37.54831978</v>
      </c>
      <c r="R358" s="186">
        <v>38.604418870000003</v>
      </c>
      <c r="S358" s="186">
        <v>34.359006979999997</v>
      </c>
      <c r="T358" s="186">
        <v>34.159927250000003</v>
      </c>
      <c r="U358" s="186">
        <v>36.384410289999998</v>
      </c>
      <c r="V358" s="186">
        <v>32.257885469999998</v>
      </c>
      <c r="W358" s="186">
        <v>28.312873339999999</v>
      </c>
      <c r="X358" s="186">
        <v>29.96369018</v>
      </c>
      <c r="Y358" s="186">
        <v>30.94843359375</v>
      </c>
      <c r="Z358" s="186">
        <v>30.045455320000002</v>
      </c>
      <c r="AA358" s="186">
        <v>29.821326620000001</v>
      </c>
      <c r="AB358" s="186">
        <v>29.72496769</v>
      </c>
      <c r="AC358" s="182"/>
    </row>
    <row r="359" spans="1:29" x14ac:dyDescent="0.35">
      <c r="A359" s="28">
        <v>359</v>
      </c>
      <c r="B359" s="182"/>
      <c r="C359" s="188" t="s">
        <v>171</v>
      </c>
      <c r="D359" s="186">
        <v>16.229753349999999</v>
      </c>
      <c r="E359" s="186">
        <v>14.035781999999999</v>
      </c>
      <c r="F359" s="186">
        <v>13.203988170000001</v>
      </c>
      <c r="G359" s="186">
        <v>13.931189119999999</v>
      </c>
      <c r="H359" s="186">
        <v>15.247649789999999</v>
      </c>
      <c r="I359" s="186">
        <v>18.407472370000001</v>
      </c>
      <c r="J359" s="186">
        <v>17.076729650000001</v>
      </c>
      <c r="K359" s="186">
        <v>17.873972430000002</v>
      </c>
      <c r="L359" s="186">
        <v>14.8711015</v>
      </c>
      <c r="M359" s="186">
        <v>12.452203920000001</v>
      </c>
      <c r="N359" s="186">
        <v>14.530672119999998</v>
      </c>
      <c r="O359" s="186">
        <v>12.110261019999999</v>
      </c>
      <c r="P359" s="186">
        <v>11.20260665</v>
      </c>
      <c r="Q359" s="186">
        <v>11.758604030000001</v>
      </c>
      <c r="R359" s="186">
        <v>13.020110089999999</v>
      </c>
      <c r="S359" s="186">
        <v>9.5296728299999991</v>
      </c>
      <c r="T359" s="186">
        <v>9.4214479400000002</v>
      </c>
      <c r="U359" s="186">
        <v>11.081153650000001</v>
      </c>
      <c r="V359" s="186">
        <v>7.54221042</v>
      </c>
      <c r="W359" s="186">
        <v>4.6476256199999995</v>
      </c>
      <c r="X359" s="186">
        <v>5.2250698199999999</v>
      </c>
      <c r="Y359" s="186">
        <v>5.6063271484374999</v>
      </c>
      <c r="Z359" s="186">
        <v>6.0866900400000006</v>
      </c>
      <c r="AA359" s="186">
        <v>5.81868637</v>
      </c>
      <c r="AB359" s="186">
        <v>5.6749862700000007</v>
      </c>
      <c r="AC359" s="182"/>
    </row>
    <row r="360" spans="1:29" x14ac:dyDescent="0.35">
      <c r="A360" s="28">
        <v>360</v>
      </c>
      <c r="B360" s="182"/>
      <c r="C360" s="188" t="s">
        <v>172</v>
      </c>
      <c r="D360" s="186">
        <v>1.0888692900000001</v>
      </c>
      <c r="E360" s="186">
        <v>1.01389331</v>
      </c>
      <c r="F360" s="186">
        <v>0.54570039999999997</v>
      </c>
      <c r="G360" s="186">
        <v>0.74975539000000002</v>
      </c>
      <c r="H360" s="186">
        <v>1.3414919600000001</v>
      </c>
      <c r="I360" s="186">
        <v>1.75424571</v>
      </c>
      <c r="J360" s="186">
        <v>1.8157172000000001</v>
      </c>
      <c r="K360" s="186">
        <v>1.7813387700000001</v>
      </c>
      <c r="L360" s="186">
        <v>1.46979182</v>
      </c>
      <c r="M360" s="186">
        <v>1.3945214800000001</v>
      </c>
      <c r="N360" s="186">
        <v>1.4354229299999999</v>
      </c>
      <c r="O360" s="186">
        <v>1.5081765</v>
      </c>
      <c r="P360" s="186">
        <v>1.3823472099999998</v>
      </c>
      <c r="Q360" s="186">
        <v>1.3133891000000002</v>
      </c>
      <c r="R360" s="186">
        <v>1.2293656100000001</v>
      </c>
      <c r="S360" s="186">
        <v>1.0783600600000001</v>
      </c>
      <c r="T360" s="186">
        <v>1.1261380599999999</v>
      </c>
      <c r="U360" s="186">
        <v>1.1924790700000001</v>
      </c>
      <c r="V360" s="186">
        <v>1.1611068</v>
      </c>
      <c r="W360" s="186">
        <v>1.0769766999999999</v>
      </c>
      <c r="X360" s="186">
        <v>1.0581166</v>
      </c>
      <c r="Y360" s="186">
        <v>1.1324376220703101</v>
      </c>
      <c r="Z360" s="186">
        <v>1.14563119</v>
      </c>
      <c r="AA360" s="186">
        <v>1.1288026199999999</v>
      </c>
      <c r="AB360" s="186">
        <v>1.16918371</v>
      </c>
      <c r="AC360" s="182"/>
    </row>
    <row r="361" spans="1:29" x14ac:dyDescent="0.35">
      <c r="A361" s="28">
        <v>361</v>
      </c>
      <c r="B361" s="182"/>
      <c r="C361" s="188" t="s">
        <v>416</v>
      </c>
      <c r="D361" s="186">
        <v>4.0198847500000001</v>
      </c>
      <c r="E361" s="186">
        <v>4.1860115699999998</v>
      </c>
      <c r="F361" s="186">
        <v>3.9283668899999999</v>
      </c>
      <c r="G361" s="186">
        <v>5.1728865800000001</v>
      </c>
      <c r="H361" s="186">
        <v>4.8110666799999997</v>
      </c>
      <c r="I361" s="186">
        <v>11.35169814</v>
      </c>
      <c r="J361" s="186">
        <v>11.34497835</v>
      </c>
      <c r="K361" s="186">
        <v>10.493843790000001</v>
      </c>
      <c r="L361" s="186">
        <v>8.82744091</v>
      </c>
      <c r="M361" s="186">
        <v>8.1887639399999994</v>
      </c>
      <c r="N361" s="186">
        <v>8.0361639199999999</v>
      </c>
      <c r="O361" s="186">
        <v>7.4817547100000006</v>
      </c>
      <c r="P361" s="186">
        <v>7.1037393800000004</v>
      </c>
      <c r="Q361" s="186">
        <v>5.4738128699999997</v>
      </c>
      <c r="R361" s="186">
        <v>5.67732788</v>
      </c>
      <c r="S361" s="186">
        <v>5.2071320299999995</v>
      </c>
      <c r="T361" s="186">
        <v>5.4062197200000002</v>
      </c>
      <c r="U361" s="186">
        <v>5.4059650299999999</v>
      </c>
      <c r="V361" s="186">
        <v>6.4688660900000006</v>
      </c>
      <c r="W361" s="186">
        <v>6.5694075099999996</v>
      </c>
      <c r="X361" s="186">
        <v>6.9680832300000004</v>
      </c>
      <c r="Y361" s="186">
        <v>6.8244877929687497</v>
      </c>
      <c r="Z361" s="186">
        <v>6.7130395099999998</v>
      </c>
      <c r="AA361" s="186">
        <v>7.1460527699999998</v>
      </c>
      <c r="AB361" s="186">
        <v>6.5455697099999997</v>
      </c>
      <c r="AC361" s="182"/>
    </row>
    <row r="362" spans="1:29" x14ac:dyDescent="0.35">
      <c r="A362" s="28">
        <v>362</v>
      </c>
      <c r="B362" s="182"/>
      <c r="C362" s="188" t="s">
        <v>417</v>
      </c>
      <c r="D362" s="186">
        <v>0.28507571999999998</v>
      </c>
      <c r="E362" s="186">
        <v>0.30175599999999997</v>
      </c>
      <c r="F362" s="186">
        <v>0.26780309000000002</v>
      </c>
      <c r="G362" s="186">
        <v>0.59290209000000005</v>
      </c>
      <c r="H362" s="186">
        <v>0.52555888000000006</v>
      </c>
      <c r="I362" s="186">
        <v>2.3558087599999999</v>
      </c>
      <c r="J362" s="186">
        <v>2.28507528</v>
      </c>
      <c r="K362" s="186">
        <v>2.5041872199999999</v>
      </c>
      <c r="L362" s="186">
        <v>2.02812094</v>
      </c>
      <c r="M362" s="186">
        <v>1.88208434</v>
      </c>
      <c r="N362" s="186">
        <v>1.7144918899999999</v>
      </c>
      <c r="O362" s="186">
        <v>1.71126361</v>
      </c>
      <c r="P362" s="186">
        <v>1.59403216</v>
      </c>
      <c r="Q362" s="186">
        <v>1.6197304099999998</v>
      </c>
      <c r="R362" s="186">
        <v>1.6279579900000001</v>
      </c>
      <c r="S362" s="186">
        <v>1.5534628800000001</v>
      </c>
      <c r="T362" s="186">
        <v>1.4268034299999999</v>
      </c>
      <c r="U362" s="186">
        <v>1.3015898299999999</v>
      </c>
      <c r="V362" s="186">
        <v>1.1689670300000001</v>
      </c>
      <c r="W362" s="186">
        <v>1.2300973500000001</v>
      </c>
      <c r="X362" s="186">
        <v>1.3792886800000002</v>
      </c>
      <c r="Y362" s="186">
        <v>1.45999572753906</v>
      </c>
      <c r="Z362" s="186">
        <v>1.4546987200000001</v>
      </c>
      <c r="AA362" s="186">
        <v>1.5855825800000001</v>
      </c>
      <c r="AB362" s="186">
        <v>1.5954857600000001</v>
      </c>
      <c r="AC362" s="182"/>
    </row>
    <row r="363" spans="1:29" x14ac:dyDescent="0.35">
      <c r="A363" s="28">
        <v>363</v>
      </c>
      <c r="B363" s="182"/>
      <c r="C363" s="188" t="s">
        <v>418</v>
      </c>
      <c r="D363" s="186">
        <v>3.7340204100000003</v>
      </c>
      <c r="E363" s="186">
        <v>4.03836452</v>
      </c>
      <c r="F363" s="186">
        <v>3.7051074800000001</v>
      </c>
      <c r="G363" s="186">
        <v>6.2229555300000001</v>
      </c>
      <c r="H363" s="186">
        <v>6.2269193699999992</v>
      </c>
      <c r="I363" s="186">
        <v>8.0142409099999998</v>
      </c>
      <c r="J363" s="186">
        <v>10.27595107</v>
      </c>
      <c r="K363" s="186">
        <v>9.0446519300000006</v>
      </c>
      <c r="L363" s="186">
        <v>7.71163635</v>
      </c>
      <c r="M363" s="186">
        <v>5.8685545100000001</v>
      </c>
      <c r="N363" s="186">
        <v>5.6821011500000003</v>
      </c>
      <c r="O363" s="186">
        <v>5.3941676799999998</v>
      </c>
      <c r="P363" s="186">
        <v>5.6717213599999994</v>
      </c>
      <c r="Q363" s="186">
        <v>5.5344865900000002</v>
      </c>
      <c r="R363" s="186">
        <v>5.2763025699999995</v>
      </c>
      <c r="S363" s="186">
        <v>5.21723347</v>
      </c>
      <c r="T363" s="186">
        <v>4.6996632900000002</v>
      </c>
      <c r="U363" s="186">
        <v>4.7740974600000001</v>
      </c>
      <c r="V363" s="186">
        <v>4.3240177500000003</v>
      </c>
      <c r="W363" s="186">
        <v>4.1010597200000003</v>
      </c>
      <c r="X363" s="186">
        <v>4.0984206800000003</v>
      </c>
      <c r="Y363" s="186">
        <v>4.0560283203124996</v>
      </c>
      <c r="Z363" s="186">
        <v>4.2087837099999996</v>
      </c>
      <c r="AA363" s="186">
        <v>4.03842547</v>
      </c>
      <c r="AB363" s="186">
        <v>4.1228382899999998</v>
      </c>
      <c r="AC363" s="182"/>
    </row>
    <row r="364" spans="1:29" x14ac:dyDescent="0.35">
      <c r="A364" s="28">
        <v>364</v>
      </c>
      <c r="B364" s="182"/>
      <c r="C364" s="188" t="s">
        <v>419</v>
      </c>
      <c r="D364" s="186">
        <v>10.432796659999999</v>
      </c>
      <c r="E364" s="186">
        <v>9.8996001600000003</v>
      </c>
      <c r="F364" s="186">
        <v>9.5387884599999992</v>
      </c>
      <c r="G364" s="186">
        <v>10.27856358</v>
      </c>
      <c r="H364" s="186">
        <v>10.963426999999999</v>
      </c>
      <c r="I364" s="186">
        <v>10.82578138</v>
      </c>
      <c r="J364" s="186">
        <v>11.460538720000001</v>
      </c>
      <c r="K364" s="186">
        <v>10.801385720000001</v>
      </c>
      <c r="L364" s="186">
        <v>9.7822340499999996</v>
      </c>
      <c r="M364" s="186">
        <v>8.6402011999999999</v>
      </c>
      <c r="N364" s="186">
        <v>7.9063680700000001</v>
      </c>
      <c r="O364" s="186">
        <v>6.8412191</v>
      </c>
      <c r="P364" s="186">
        <v>6.2778924199999997</v>
      </c>
      <c r="Q364" s="186">
        <v>6.6688268099999997</v>
      </c>
      <c r="R364" s="186">
        <v>7.0081984199999994</v>
      </c>
      <c r="S364" s="186">
        <v>7.1467472000000001</v>
      </c>
      <c r="T364" s="186">
        <v>7.2982721899999996</v>
      </c>
      <c r="U364" s="186">
        <v>8.5730422700000002</v>
      </c>
      <c r="V364" s="186">
        <v>7.6721291100000002</v>
      </c>
      <c r="W364" s="186">
        <v>7.2388788399999999</v>
      </c>
      <c r="X364" s="186">
        <v>7.8310604100000001</v>
      </c>
      <c r="Y364" s="186">
        <v>8.6215068359375007</v>
      </c>
      <c r="Z364" s="186">
        <v>7.6803004799999997</v>
      </c>
      <c r="AA364" s="186">
        <v>7.25011867</v>
      </c>
      <c r="AB364" s="186">
        <v>7.8974494899999996</v>
      </c>
      <c r="AC364" s="182"/>
    </row>
    <row r="365" spans="1:29" x14ac:dyDescent="0.35">
      <c r="A365" s="28">
        <v>365</v>
      </c>
      <c r="B365" s="182"/>
      <c r="C365" s="188" t="s">
        <v>420</v>
      </c>
      <c r="D365" s="186">
        <v>7.0612297399999999</v>
      </c>
      <c r="E365" s="186">
        <v>6.2258953500000001</v>
      </c>
      <c r="F365" s="186">
        <v>5.6405976500000001</v>
      </c>
      <c r="G365" s="186">
        <v>10.810339900000001</v>
      </c>
      <c r="H365" s="186">
        <v>9.7514364800000006</v>
      </c>
      <c r="I365" s="186">
        <v>10.617779430000001</v>
      </c>
      <c r="J365" s="186">
        <v>13.4838114</v>
      </c>
      <c r="K365" s="186">
        <v>11.482991270000001</v>
      </c>
      <c r="L365" s="186">
        <v>9.1066883999999995</v>
      </c>
      <c r="M365" s="186">
        <v>7.4182127700000002</v>
      </c>
      <c r="N365" s="186">
        <v>6.6685427900000001</v>
      </c>
      <c r="O365" s="186">
        <v>5.6387975500000005</v>
      </c>
      <c r="P365" s="186">
        <v>5.1666137699999997</v>
      </c>
      <c r="Q365" s="186">
        <v>5.1794699700000004</v>
      </c>
      <c r="R365" s="186">
        <v>4.7651563100000001</v>
      </c>
      <c r="S365" s="186">
        <v>4.6263985199999995</v>
      </c>
      <c r="T365" s="186">
        <v>4.7813826200000005</v>
      </c>
      <c r="U365" s="186">
        <v>4.0560829700000003</v>
      </c>
      <c r="V365" s="186">
        <v>3.92058828</v>
      </c>
      <c r="W365" s="186">
        <v>3.4488276</v>
      </c>
      <c r="X365" s="186">
        <v>3.4036507600000001</v>
      </c>
      <c r="Y365" s="186">
        <v>3.2476494140624999</v>
      </c>
      <c r="Z365" s="186">
        <v>2.7563116799999996</v>
      </c>
      <c r="AA365" s="186">
        <v>2.8536581500000002</v>
      </c>
      <c r="AB365" s="186">
        <v>2.7194544700000001</v>
      </c>
      <c r="AC365" s="182"/>
    </row>
    <row r="366" spans="1:29" x14ac:dyDescent="0.35">
      <c r="A366" s="28">
        <v>366</v>
      </c>
      <c r="B366" s="182"/>
      <c r="C366" s="187" t="s">
        <v>184</v>
      </c>
      <c r="D366" s="186">
        <v>20.283164580000001</v>
      </c>
      <c r="E366" s="186">
        <v>21.326827079999997</v>
      </c>
      <c r="F366" s="186">
        <v>21.767674930000002</v>
      </c>
      <c r="G366" s="186">
        <v>21.307638879999999</v>
      </c>
      <c r="H366" s="186">
        <v>22.394306910000001</v>
      </c>
      <c r="I366" s="186">
        <v>23.14585228</v>
      </c>
      <c r="J366" s="186">
        <v>25.58449164</v>
      </c>
      <c r="K366" s="186">
        <v>27.033991929999999</v>
      </c>
      <c r="L366" s="186">
        <v>28.452048470000001</v>
      </c>
      <c r="M366" s="186">
        <v>31.013396840000002</v>
      </c>
      <c r="N366" s="186">
        <v>27.28477573</v>
      </c>
      <c r="O366" s="186">
        <v>27.06713186</v>
      </c>
      <c r="P366" s="186">
        <v>26.122921760000001</v>
      </c>
      <c r="Q366" s="186">
        <v>28.489038860000001</v>
      </c>
      <c r="R366" s="186">
        <v>32.225514220000001</v>
      </c>
      <c r="S366" s="186">
        <v>34.601155489999996</v>
      </c>
      <c r="T366" s="186">
        <v>38.318846810000004</v>
      </c>
      <c r="U366" s="186">
        <v>42.316125249999999</v>
      </c>
      <c r="V366" s="186">
        <v>44.220045159999998</v>
      </c>
      <c r="W366" s="186">
        <v>44.896414909999997</v>
      </c>
      <c r="X366" s="186">
        <v>47.303715129999993</v>
      </c>
      <c r="Y366" s="186">
        <v>47.906289062500001</v>
      </c>
      <c r="Z366" s="186">
        <v>46.058587619999997</v>
      </c>
      <c r="AA366" s="186">
        <v>43.319135869999997</v>
      </c>
      <c r="AB366" s="186">
        <v>43.54976336</v>
      </c>
      <c r="AC366" s="182"/>
    </row>
    <row r="367" spans="1:29" x14ac:dyDescent="0.35">
      <c r="A367" s="28">
        <v>367</v>
      </c>
      <c r="B367" s="182"/>
      <c r="C367" s="188" t="s">
        <v>421</v>
      </c>
      <c r="D367" s="186">
        <v>6.648983E-2</v>
      </c>
      <c r="E367" s="186">
        <v>5.8311120000000001E-2</v>
      </c>
      <c r="F367" s="186">
        <v>5.242695E-2</v>
      </c>
      <c r="G367" s="186">
        <v>5.858054E-2</v>
      </c>
      <c r="H367" s="186">
        <v>7.8188580000000008E-2</v>
      </c>
      <c r="I367" s="186">
        <v>7.230441E-2</v>
      </c>
      <c r="J367" s="186">
        <v>7.158297000000001E-2</v>
      </c>
      <c r="K367" s="186">
        <v>7.1808980000000008E-2</v>
      </c>
      <c r="L367" s="186">
        <v>6.6420240000000005E-2</v>
      </c>
      <c r="M367" s="186">
        <v>5.7511470000000002E-2</v>
      </c>
      <c r="N367" s="186">
        <v>6.0570869999999999E-2</v>
      </c>
      <c r="O367" s="186">
        <v>5.9806019999999994E-2</v>
      </c>
      <c r="P367" s="186">
        <v>6.2022359999999999E-2</v>
      </c>
      <c r="Q367" s="186">
        <v>6.6037819999999997E-2</v>
      </c>
      <c r="R367" s="186">
        <v>6.1909359999999997E-2</v>
      </c>
      <c r="S367" s="186">
        <v>8.0466789999999996E-2</v>
      </c>
      <c r="T367" s="186">
        <v>9.3479569999999998E-2</v>
      </c>
      <c r="U367" s="186">
        <v>9.4083360000000005E-2</v>
      </c>
      <c r="V367" s="186">
        <v>9.5245050000000012E-2</v>
      </c>
      <c r="W367" s="186">
        <v>9.3538129999999997E-2</v>
      </c>
      <c r="X367" s="186">
        <v>0.10661372</v>
      </c>
      <c r="Y367" s="186">
        <v>0.11634162902832</v>
      </c>
      <c r="Z367" s="186">
        <v>0.16523411999999998</v>
      </c>
      <c r="AA367" s="186">
        <v>0.11641809</v>
      </c>
      <c r="AB367" s="186">
        <v>0.13880576</v>
      </c>
      <c r="AC367" s="182"/>
    </row>
    <row r="368" spans="1:29" x14ac:dyDescent="0.35">
      <c r="A368" s="28">
        <v>368</v>
      </c>
      <c r="B368" s="182"/>
      <c r="C368" s="188" t="s">
        <v>422</v>
      </c>
      <c r="D368" s="186">
        <v>18.428850030000003</v>
      </c>
      <c r="E368" s="186">
        <v>19.961292059999998</v>
      </c>
      <c r="F368" s="186">
        <v>20.776092970000001</v>
      </c>
      <c r="G368" s="186">
        <v>20.356308690000002</v>
      </c>
      <c r="H368" s="186">
        <v>21.353961699999999</v>
      </c>
      <c r="I368" s="186">
        <v>22.10788591</v>
      </c>
      <c r="J368" s="186">
        <v>24.682763510000001</v>
      </c>
      <c r="K368" s="186">
        <v>26.234302589999999</v>
      </c>
      <c r="L368" s="186">
        <v>27.7173388</v>
      </c>
      <c r="M368" s="186">
        <v>30.340719010000001</v>
      </c>
      <c r="N368" s="186">
        <v>26.519418779999999</v>
      </c>
      <c r="O368" s="186">
        <v>26.270368729999998</v>
      </c>
      <c r="P368" s="186">
        <v>25.34260828</v>
      </c>
      <c r="Q368" s="186">
        <v>27.566919249999998</v>
      </c>
      <c r="R368" s="186">
        <v>31.200254260000001</v>
      </c>
      <c r="S368" s="186">
        <v>33.432808139999999</v>
      </c>
      <c r="T368" s="186">
        <v>37.007651189999997</v>
      </c>
      <c r="U368" s="186">
        <v>41.072965869999997</v>
      </c>
      <c r="V368" s="186">
        <v>42.957293290000003</v>
      </c>
      <c r="W368" s="186">
        <v>43.780459329999999</v>
      </c>
      <c r="X368" s="186">
        <v>46.321542880000003</v>
      </c>
      <c r="Y368" s="186">
        <v>46.882816406250001</v>
      </c>
      <c r="Z368" s="186">
        <v>44.928439919999995</v>
      </c>
      <c r="AA368" s="186">
        <v>42.004899720000004</v>
      </c>
      <c r="AB368" s="186">
        <v>42.228633280000004</v>
      </c>
      <c r="AC368" s="182"/>
    </row>
    <row r="369" spans="1:29" x14ac:dyDescent="0.35">
      <c r="A369" s="28">
        <v>369</v>
      </c>
      <c r="B369" s="182"/>
      <c r="C369" s="188" t="s">
        <v>423</v>
      </c>
      <c r="D369" s="186">
        <v>1.6380459199999999</v>
      </c>
      <c r="E369" s="186">
        <v>1.1794834599999999</v>
      </c>
      <c r="F369" s="186">
        <v>0.82842336000000005</v>
      </c>
      <c r="G369" s="186">
        <v>0.81016007000000001</v>
      </c>
      <c r="H369" s="186">
        <v>0.89991916000000005</v>
      </c>
      <c r="I369" s="186">
        <v>0.87503518000000002</v>
      </c>
      <c r="J369" s="186">
        <v>0.74237189999999997</v>
      </c>
      <c r="K369" s="186">
        <v>0.66741930000000005</v>
      </c>
      <c r="L369" s="186">
        <v>0.62463204999999999</v>
      </c>
      <c r="M369" s="186">
        <v>0.57914999999999994</v>
      </c>
      <c r="N369" s="186">
        <v>0.53085000000000004</v>
      </c>
      <c r="O369" s="186">
        <v>0.51802499999999996</v>
      </c>
      <c r="P369" s="186">
        <v>0.49230000000000002</v>
      </c>
      <c r="Q369" s="186">
        <v>0.51802499999999996</v>
      </c>
      <c r="R369" s="186">
        <v>0.51802499999999996</v>
      </c>
      <c r="S369" s="186">
        <v>0.50834999999999997</v>
      </c>
      <c r="T369" s="186">
        <v>0.46650000000000003</v>
      </c>
      <c r="U369" s="186">
        <v>0.46012500000000001</v>
      </c>
      <c r="V369" s="186">
        <v>0.40214999999999995</v>
      </c>
      <c r="W369" s="186">
        <v>0.38969999999999999</v>
      </c>
      <c r="X369" s="186">
        <v>0.36044999999999999</v>
      </c>
      <c r="Y369" s="186">
        <v>0.3735</v>
      </c>
      <c r="Z369" s="186">
        <v>0.34747500000000003</v>
      </c>
      <c r="AA369" s="186">
        <v>0.32152499999999995</v>
      </c>
      <c r="AB369" s="186">
        <v>0.31752050999999998</v>
      </c>
      <c r="AC369" s="182"/>
    </row>
    <row r="370" spans="1:29" x14ac:dyDescent="0.35">
      <c r="A370" s="28">
        <v>370</v>
      </c>
      <c r="B370" s="182"/>
      <c r="C370" s="188" t="s">
        <v>188</v>
      </c>
      <c r="D370" s="186">
        <v>0.14977879999999999</v>
      </c>
      <c r="E370" s="186">
        <v>0.12774045000000001</v>
      </c>
      <c r="F370" s="186">
        <v>0.11073165</v>
      </c>
      <c r="G370" s="186">
        <v>8.2589579999999996E-2</v>
      </c>
      <c r="H370" s="186">
        <v>6.2181649999999998E-2</v>
      </c>
      <c r="I370" s="186">
        <v>9.0236050000000012E-2</v>
      </c>
      <c r="J370" s="186">
        <v>8.6433589999999991E-2</v>
      </c>
      <c r="K370" s="186">
        <v>5.900975E-2</v>
      </c>
      <c r="L370" s="186">
        <v>4.237353E-2</v>
      </c>
      <c r="M370" s="186">
        <v>3.4844149999999997E-2</v>
      </c>
      <c r="N370" s="186">
        <v>3.1345810000000002E-2</v>
      </c>
      <c r="O370" s="186">
        <v>3.0608429999999999E-2</v>
      </c>
      <c r="P370" s="186">
        <v>2.7423919999999997E-2</v>
      </c>
      <c r="Q370" s="186">
        <v>3.8373199999999996E-2</v>
      </c>
      <c r="R370" s="186">
        <v>2.7081399999999999E-2</v>
      </c>
      <c r="S370" s="186">
        <v>2.2574899999999998E-2</v>
      </c>
      <c r="T370" s="186">
        <v>2.7321500000000002E-2</v>
      </c>
      <c r="U370" s="186">
        <v>2.2477489999999999E-2</v>
      </c>
      <c r="V370" s="186">
        <v>2.2564170000000001E-2</v>
      </c>
      <c r="W370" s="186">
        <v>1.3676869999999999E-2</v>
      </c>
      <c r="X370" s="186">
        <v>1.6751700000000001E-3</v>
      </c>
      <c r="Y370" s="186">
        <v>1.1412249565124499E-2</v>
      </c>
      <c r="Z370" s="186">
        <v>1.1099899999999999E-2</v>
      </c>
      <c r="AA370" s="186">
        <v>1.229157E-2</v>
      </c>
      <c r="AB370" s="186">
        <v>1.553502E-2</v>
      </c>
      <c r="AC370" s="182"/>
    </row>
    <row r="371" spans="1:29" x14ac:dyDescent="0.35">
      <c r="A371" s="28">
        <v>371</v>
      </c>
      <c r="B371" s="182"/>
      <c r="C371" s="188" t="s">
        <v>424</v>
      </c>
      <c r="D371" s="186">
        <v>0</v>
      </c>
      <c r="E371" s="186">
        <v>0</v>
      </c>
      <c r="F371" s="186">
        <v>0</v>
      </c>
      <c r="G371" s="186">
        <v>0</v>
      </c>
      <c r="H371" s="186">
        <v>5.5820000000000004E-5</v>
      </c>
      <c r="I371" s="186">
        <v>3.9073999999999999E-4</v>
      </c>
      <c r="J371" s="186">
        <v>1.3396699999999998E-3</v>
      </c>
      <c r="K371" s="186">
        <v>1.4513100000000001E-3</v>
      </c>
      <c r="L371" s="186">
        <v>1.28385E-3</v>
      </c>
      <c r="M371" s="186">
        <v>1.1722099999999999E-3</v>
      </c>
      <c r="N371" s="186">
        <v>0.14259026999999999</v>
      </c>
      <c r="O371" s="186">
        <v>0.18832367999999999</v>
      </c>
      <c r="P371" s="186">
        <v>0.19856720000000003</v>
      </c>
      <c r="Q371" s="186">
        <v>0.29968359</v>
      </c>
      <c r="R371" s="186">
        <v>0.41824419999999995</v>
      </c>
      <c r="S371" s="186">
        <v>0.55695565999999996</v>
      </c>
      <c r="T371" s="186">
        <v>0.72389453999999998</v>
      </c>
      <c r="U371" s="186">
        <v>0.66647352000000004</v>
      </c>
      <c r="V371" s="186">
        <v>0.74279264999999994</v>
      </c>
      <c r="W371" s="186">
        <v>0.61904057000000001</v>
      </c>
      <c r="X371" s="186">
        <v>0.51343337</v>
      </c>
      <c r="Y371" s="186">
        <v>0.52221868896484402</v>
      </c>
      <c r="Z371" s="186">
        <v>0.60633867999999991</v>
      </c>
      <c r="AA371" s="186">
        <v>0.86400149000000004</v>
      </c>
      <c r="AB371" s="186">
        <v>0.84926879</v>
      </c>
      <c r="AC371" s="182"/>
    </row>
    <row r="372" spans="1:29" x14ac:dyDescent="0.35">
      <c r="A372" s="28">
        <v>372</v>
      </c>
      <c r="B372" s="182"/>
      <c r="C372" s="187" t="s">
        <v>425</v>
      </c>
      <c r="D372" s="186">
        <v>9.8379462000000011</v>
      </c>
      <c r="E372" s="186">
        <v>9.615643669999999</v>
      </c>
      <c r="F372" s="186">
        <v>10.108276309999999</v>
      </c>
      <c r="G372" s="186">
        <v>9.2398281100000013</v>
      </c>
      <c r="H372" s="186">
        <v>7.0389593100000001</v>
      </c>
      <c r="I372" s="186">
        <v>7.0399230699999995</v>
      </c>
      <c r="J372" s="186">
        <v>6.4454847099999997</v>
      </c>
      <c r="K372" s="186">
        <v>6.6930538100000003</v>
      </c>
      <c r="L372" s="186">
        <v>5.3883334299999994</v>
      </c>
      <c r="M372" s="186">
        <v>5.65052618</v>
      </c>
      <c r="N372" s="186">
        <v>5.5524474799999997</v>
      </c>
      <c r="O372" s="186">
        <v>6.0417107300000001</v>
      </c>
      <c r="P372" s="186">
        <v>8.0166429600000004</v>
      </c>
      <c r="Q372" s="186">
        <v>8.4035593200000012</v>
      </c>
      <c r="R372" s="186">
        <v>8.1821185199999995</v>
      </c>
      <c r="S372" s="186">
        <v>7.7886780500000006</v>
      </c>
      <c r="T372" s="186">
        <v>8.6812094300000009</v>
      </c>
      <c r="U372" s="186">
        <v>8.3394043700000005</v>
      </c>
      <c r="V372" s="186">
        <v>8.9047332800000003</v>
      </c>
      <c r="W372" s="186">
        <v>9.3090714400000003</v>
      </c>
      <c r="X372" s="186">
        <v>10.74671601</v>
      </c>
      <c r="Y372" s="186">
        <v>9.7052333984374997</v>
      </c>
      <c r="Z372" s="186">
        <v>9.3867319299999998</v>
      </c>
      <c r="AA372" s="186">
        <v>8.6589838500000003</v>
      </c>
      <c r="AB372" s="186">
        <v>7.7618016900000004</v>
      </c>
      <c r="AC372" s="182"/>
    </row>
    <row r="373" spans="1:29" x14ac:dyDescent="0.35">
      <c r="A373" s="28">
        <v>373</v>
      </c>
      <c r="B373" s="182"/>
      <c r="C373" s="187" t="s">
        <v>426</v>
      </c>
      <c r="D373" s="186">
        <v>35.383366729999999</v>
      </c>
      <c r="E373" s="186">
        <v>43.504796509999998</v>
      </c>
      <c r="F373" s="186">
        <v>44.680667820000004</v>
      </c>
      <c r="G373" s="186">
        <v>47.538179849999999</v>
      </c>
      <c r="H373" s="186">
        <v>42.094545510000003</v>
      </c>
      <c r="I373" s="186">
        <v>42.265029779999999</v>
      </c>
      <c r="J373" s="186">
        <v>43.441894859999998</v>
      </c>
      <c r="K373" s="186">
        <v>39.615620270000001</v>
      </c>
      <c r="L373" s="186">
        <v>32.10365642</v>
      </c>
      <c r="M373" s="186">
        <v>32.873407229999998</v>
      </c>
      <c r="N373" s="186">
        <v>26.837617460000001</v>
      </c>
      <c r="O373" s="186">
        <v>29.37396343</v>
      </c>
      <c r="P373" s="186">
        <v>31.163143680000001</v>
      </c>
      <c r="Q373" s="186">
        <v>31.171419119999999</v>
      </c>
      <c r="R373" s="186">
        <v>31.889576079999998</v>
      </c>
      <c r="S373" s="186">
        <v>34.536921120000002</v>
      </c>
      <c r="T373" s="186">
        <v>38.005080339999999</v>
      </c>
      <c r="U373" s="186">
        <v>34.710095520000003</v>
      </c>
      <c r="V373" s="186">
        <v>36.133289400000002</v>
      </c>
      <c r="W373" s="186">
        <v>36.944584589999998</v>
      </c>
      <c r="X373" s="186">
        <v>43.403733330000001</v>
      </c>
      <c r="Y373" s="186">
        <v>36.353367187499998</v>
      </c>
      <c r="Z373" s="186">
        <v>38.079438199999998</v>
      </c>
      <c r="AA373" s="186">
        <v>37.049367969999999</v>
      </c>
      <c r="AB373" s="186">
        <v>34.104678209999996</v>
      </c>
      <c r="AC373" s="182"/>
    </row>
    <row r="374" spans="1:29" x14ac:dyDescent="0.35">
      <c r="A374" s="28">
        <v>374</v>
      </c>
      <c r="B374" s="182"/>
      <c r="C374" s="187" t="s">
        <v>427</v>
      </c>
      <c r="D374" s="186">
        <v>8.5076231100000008</v>
      </c>
      <c r="E374" s="186">
        <v>10.18466278</v>
      </c>
      <c r="F374" s="186">
        <v>11.18218001</v>
      </c>
      <c r="G374" s="186">
        <v>13.08279083</v>
      </c>
      <c r="H374" s="186">
        <v>14.20831883</v>
      </c>
      <c r="I374" s="186">
        <v>13.717247859999999</v>
      </c>
      <c r="J374" s="186">
        <v>14.295056109999999</v>
      </c>
      <c r="K374" s="186">
        <v>14.82133876</v>
      </c>
      <c r="L374" s="186">
        <v>13.36264068</v>
      </c>
      <c r="M374" s="186">
        <v>13.73759744</v>
      </c>
      <c r="N374" s="186">
        <v>12.81063928</v>
      </c>
      <c r="O374" s="186">
        <v>12.6803411</v>
      </c>
      <c r="P374" s="186">
        <v>11.872808539999999</v>
      </c>
      <c r="Q374" s="186">
        <v>11.99567951</v>
      </c>
      <c r="R374" s="186">
        <v>12.33153916</v>
      </c>
      <c r="S374" s="186">
        <v>12.83559552</v>
      </c>
      <c r="T374" s="186">
        <v>10.966759509999999</v>
      </c>
      <c r="U374" s="186">
        <v>9.9668944400000008</v>
      </c>
      <c r="V374" s="186">
        <v>10.411181490000001</v>
      </c>
      <c r="W374" s="186">
        <v>10.29432154</v>
      </c>
      <c r="X374" s="186">
        <v>10.96992468</v>
      </c>
      <c r="Y374" s="186">
        <v>10.195350585937501</v>
      </c>
      <c r="Z374" s="186">
        <v>10.403774460000001</v>
      </c>
      <c r="AA374" s="186">
        <v>10.153710629999999</v>
      </c>
      <c r="AB374" s="186">
        <v>9.7270298999999998</v>
      </c>
      <c r="AC374" s="182"/>
    </row>
    <row r="375" spans="1:29" x14ac:dyDescent="0.35">
      <c r="A375" s="28">
        <v>375</v>
      </c>
      <c r="B375" s="182"/>
      <c r="C375" s="187" t="s">
        <v>428</v>
      </c>
      <c r="D375" s="186">
        <v>0</v>
      </c>
      <c r="E375" s="186">
        <v>0</v>
      </c>
      <c r="F375" s="186">
        <v>0</v>
      </c>
      <c r="G375" s="186">
        <v>0</v>
      </c>
      <c r="H375" s="186">
        <v>0</v>
      </c>
      <c r="I375" s="186">
        <v>0</v>
      </c>
      <c r="J375" s="186">
        <v>0</v>
      </c>
      <c r="K375" s="186">
        <v>0</v>
      </c>
      <c r="L375" s="186">
        <v>0</v>
      </c>
      <c r="M375" s="186">
        <v>0</v>
      </c>
      <c r="N375" s="186">
        <v>0</v>
      </c>
      <c r="O375" s="186">
        <v>0</v>
      </c>
      <c r="P375" s="186">
        <v>0</v>
      </c>
      <c r="Q375" s="186">
        <v>0</v>
      </c>
      <c r="R375" s="186">
        <v>0</v>
      </c>
      <c r="S375" s="186">
        <v>0</v>
      </c>
      <c r="T375" s="186">
        <v>0</v>
      </c>
      <c r="U375" s="186">
        <v>0</v>
      </c>
      <c r="V375" s="186">
        <v>0</v>
      </c>
      <c r="W375" s="186">
        <v>0</v>
      </c>
      <c r="X375" s="186">
        <v>0</v>
      </c>
      <c r="Y375" s="186">
        <v>0</v>
      </c>
      <c r="Z375" s="186">
        <v>0</v>
      </c>
      <c r="AA375" s="186">
        <v>0</v>
      </c>
      <c r="AB375" s="186">
        <v>0</v>
      </c>
      <c r="AC375" s="182"/>
    </row>
    <row r="376" spans="1:29" x14ac:dyDescent="0.35">
      <c r="A376" s="28">
        <v>376</v>
      </c>
      <c r="B376" s="182"/>
      <c r="C376" s="185" t="s">
        <v>429</v>
      </c>
      <c r="D376" s="186">
        <v>2.64363115</v>
      </c>
      <c r="E376" s="186">
        <v>1.78245433</v>
      </c>
      <c r="F376" s="186">
        <v>1.8633369499999999</v>
      </c>
      <c r="G376" s="186">
        <v>1.6715126899999999</v>
      </c>
      <c r="H376" s="186">
        <v>0.55726876000000003</v>
      </c>
      <c r="I376" s="186">
        <v>1.51993183</v>
      </c>
      <c r="J376" s="186">
        <v>1.3103428699999999</v>
      </c>
      <c r="K376" s="186">
        <v>2.4447503999999998</v>
      </c>
      <c r="L376" s="186">
        <v>1.0063610300000001</v>
      </c>
      <c r="M376" s="186">
        <v>2.09530964</v>
      </c>
      <c r="N376" s="186">
        <v>2.9031139199999996</v>
      </c>
      <c r="O376" s="186">
        <v>2.2714629799999999</v>
      </c>
      <c r="P376" s="186">
        <v>2.4491113900000001</v>
      </c>
      <c r="Q376" s="186">
        <v>2.9629202799999996</v>
      </c>
      <c r="R376" s="186">
        <v>2.7316057300000001</v>
      </c>
      <c r="S376" s="186">
        <v>3.2130162599999998</v>
      </c>
      <c r="T376" s="186">
        <v>3.5309406399999999</v>
      </c>
      <c r="U376" s="186">
        <v>3.33758029</v>
      </c>
      <c r="V376" s="186">
        <v>2.8696770799999998</v>
      </c>
      <c r="W376" s="186">
        <v>2.3298957599999999</v>
      </c>
      <c r="X376" s="186">
        <v>2.5513324800000001</v>
      </c>
      <c r="Y376" s="186">
        <v>3.0271823730468799</v>
      </c>
      <c r="Z376" s="186">
        <v>3.5509925</v>
      </c>
      <c r="AA376" s="186">
        <v>3.9174081500000004</v>
      </c>
      <c r="AB376" s="186">
        <v>4.5336599399999997</v>
      </c>
      <c r="AC376" s="182"/>
    </row>
    <row r="377" spans="1:29" x14ac:dyDescent="0.35">
      <c r="A377" s="28">
        <v>377</v>
      </c>
      <c r="B377" s="182"/>
      <c r="C377" s="185" t="s">
        <v>430</v>
      </c>
      <c r="D377" s="186">
        <v>21.255039910000001</v>
      </c>
      <c r="E377" s="186">
        <v>18.573713510000001</v>
      </c>
      <c r="F377" s="186">
        <v>17.966448870000001</v>
      </c>
      <c r="G377" s="186">
        <v>17.214051980000001</v>
      </c>
      <c r="H377" s="186">
        <v>19.161132040000002</v>
      </c>
      <c r="I377" s="186">
        <v>20.193044559999997</v>
      </c>
      <c r="J377" s="186">
        <v>19.311973429999998</v>
      </c>
      <c r="K377" s="186">
        <v>20.155967970000003</v>
      </c>
      <c r="L377" s="186">
        <v>18.715747260000001</v>
      </c>
      <c r="M377" s="186">
        <v>17.621194580000001</v>
      </c>
      <c r="N377" s="186">
        <v>19.769454629999998</v>
      </c>
      <c r="O377" s="186">
        <v>17.478779790000001</v>
      </c>
      <c r="P377" s="186">
        <v>16.03015443</v>
      </c>
      <c r="Q377" s="186">
        <v>17.72409704</v>
      </c>
      <c r="R377" s="186">
        <v>18.67277713</v>
      </c>
      <c r="S377" s="186">
        <v>17.66341457</v>
      </c>
      <c r="T377" s="186">
        <v>19.536733769999998</v>
      </c>
      <c r="U377" s="186">
        <v>21.389601119999998</v>
      </c>
      <c r="V377" s="186">
        <v>20.371394680000002</v>
      </c>
      <c r="W377" s="186">
        <v>17.199067970000002</v>
      </c>
      <c r="X377" s="186">
        <v>18.476507730000002</v>
      </c>
      <c r="Y377" s="186">
        <v>20.796677734374999</v>
      </c>
      <c r="Z377" s="186">
        <v>19.373784060000002</v>
      </c>
      <c r="AA377" s="186">
        <v>19.171334389999998</v>
      </c>
      <c r="AB377" s="186">
        <v>20.45088179</v>
      </c>
      <c r="AC377" s="182"/>
    </row>
    <row r="378" spans="1:29" x14ac:dyDescent="0.35">
      <c r="A378" s="28">
        <v>378</v>
      </c>
      <c r="B378" s="182"/>
      <c r="C378" s="185" t="s">
        <v>431</v>
      </c>
      <c r="D378" s="186">
        <v>2.5933773000000002</v>
      </c>
      <c r="E378" s="186">
        <v>1.8782776699999999</v>
      </c>
      <c r="F378" s="186">
        <v>1.57444724</v>
      </c>
      <c r="G378" s="186">
        <v>1.5703162400000001</v>
      </c>
      <c r="H378" s="186">
        <v>1.4918944300000001</v>
      </c>
      <c r="I378" s="186">
        <v>1.8277511899999999</v>
      </c>
      <c r="J378" s="186">
        <v>1.74045815</v>
      </c>
      <c r="K378" s="186">
        <v>1.9168537400000001</v>
      </c>
      <c r="L378" s="186">
        <v>1.8340105200000001</v>
      </c>
      <c r="M378" s="186">
        <v>1.5330339500000001</v>
      </c>
      <c r="N378" s="186">
        <v>1.4288846399999999</v>
      </c>
      <c r="O378" s="186">
        <v>1.4313923099999999</v>
      </c>
      <c r="P378" s="186">
        <v>1.36603363</v>
      </c>
      <c r="Q378" s="186">
        <v>1.3145319500000001</v>
      </c>
      <c r="R378" s="186">
        <v>1.3394944099999999</v>
      </c>
      <c r="S378" s="186">
        <v>1.2919387</v>
      </c>
      <c r="T378" s="186">
        <v>0.97048418000000003</v>
      </c>
      <c r="U378" s="186">
        <v>0.8108276499999999</v>
      </c>
      <c r="V378" s="186">
        <v>0.85312955000000001</v>
      </c>
      <c r="W378" s="186">
        <v>0.77613126999999993</v>
      </c>
      <c r="X378" s="186">
        <v>0.79001134000000006</v>
      </c>
      <c r="Y378" s="186">
        <v>0.79930456542968797</v>
      </c>
      <c r="Z378" s="186">
        <v>0.76115038000000002</v>
      </c>
      <c r="AA378" s="186">
        <v>0.88098653000000005</v>
      </c>
      <c r="AB378" s="186">
        <v>0.90541202999999992</v>
      </c>
      <c r="AC378" s="182"/>
    </row>
    <row r="379" spans="1:29" x14ac:dyDescent="0.35">
      <c r="A379" s="28">
        <v>379</v>
      </c>
      <c r="B379" s="182"/>
      <c r="C379" s="185" t="s">
        <v>432</v>
      </c>
      <c r="D379" s="186">
        <v>0.35005801000000003</v>
      </c>
      <c r="E379" s="186">
        <v>0.31362783999999999</v>
      </c>
      <c r="F379" s="186">
        <v>0.29812137</v>
      </c>
      <c r="G379" s="186">
        <v>0.29510570999999997</v>
      </c>
      <c r="H379" s="186">
        <v>0.29613339999999999</v>
      </c>
      <c r="I379" s="186">
        <v>0.30001842000000001</v>
      </c>
      <c r="J379" s="186">
        <v>0.30432852999999999</v>
      </c>
      <c r="K379" s="186">
        <v>0.3038595</v>
      </c>
      <c r="L379" s="186">
        <v>0.32388240000000001</v>
      </c>
      <c r="M379" s="186">
        <v>0.26948348</v>
      </c>
      <c r="N379" s="186">
        <v>0.26340334000000004</v>
      </c>
      <c r="O379" s="186">
        <v>0.33636025000000003</v>
      </c>
      <c r="P379" s="186">
        <v>0.42068</v>
      </c>
      <c r="Q379" s="186">
        <v>0.55791715999999991</v>
      </c>
      <c r="R379" s="186">
        <v>0.36092109</v>
      </c>
      <c r="S379" s="186">
        <v>0.40751208999999999</v>
      </c>
      <c r="T379" s="186">
        <v>0.40686056000000004</v>
      </c>
      <c r="U379" s="186">
        <v>0.45459864999999999</v>
      </c>
      <c r="V379" s="186">
        <v>0.45687936000000001</v>
      </c>
      <c r="W379" s="186">
        <v>0.44151256999999999</v>
      </c>
      <c r="X379" s="186">
        <v>0.42182618999999999</v>
      </c>
      <c r="Y379" s="186">
        <v>0.428064758300781</v>
      </c>
      <c r="Z379" s="186">
        <v>0.53142853999999995</v>
      </c>
      <c r="AA379" s="186">
        <v>0.55313085000000006</v>
      </c>
      <c r="AB379" s="186">
        <v>0.52439643000000002</v>
      </c>
      <c r="AC379" s="182"/>
    </row>
    <row r="380" spans="1:29" x14ac:dyDescent="0.35">
      <c r="A380" s="28">
        <v>380</v>
      </c>
      <c r="B380" s="182"/>
      <c r="C380" s="185" t="s">
        <v>433</v>
      </c>
      <c r="D380" s="186">
        <v>0</v>
      </c>
      <c r="E380" s="186">
        <v>0</v>
      </c>
      <c r="F380" s="186">
        <v>0</v>
      </c>
      <c r="G380" s="186">
        <v>0</v>
      </c>
      <c r="H380" s="186">
        <v>0</v>
      </c>
      <c r="I380" s="186">
        <v>0</v>
      </c>
      <c r="J380" s="186">
        <v>0</v>
      </c>
      <c r="K380" s="186">
        <v>0</v>
      </c>
      <c r="L380" s="186">
        <v>0</v>
      </c>
      <c r="M380" s="186">
        <v>0</v>
      </c>
      <c r="N380" s="186">
        <v>0</v>
      </c>
      <c r="O380" s="186">
        <v>0</v>
      </c>
      <c r="P380" s="186">
        <v>0</v>
      </c>
      <c r="Q380" s="186">
        <v>0</v>
      </c>
      <c r="R380" s="186">
        <v>0</v>
      </c>
      <c r="S380" s="186">
        <v>0</v>
      </c>
      <c r="T380" s="186">
        <v>0</v>
      </c>
      <c r="U380" s="186">
        <v>0</v>
      </c>
      <c r="V380" s="186">
        <v>0</v>
      </c>
      <c r="W380" s="186">
        <v>0</v>
      </c>
      <c r="X380" s="186">
        <v>0</v>
      </c>
      <c r="Y380" s="186">
        <v>0</v>
      </c>
      <c r="Z380" s="186">
        <v>0</v>
      </c>
      <c r="AA380" s="186">
        <v>0</v>
      </c>
      <c r="AB380" s="186">
        <v>0</v>
      </c>
      <c r="AC380" s="182"/>
    </row>
    <row r="381" spans="1:29" x14ac:dyDescent="0.35">
      <c r="A381" s="28">
        <v>381</v>
      </c>
      <c r="B381" s="182"/>
      <c r="C381" s="185" t="s">
        <v>434</v>
      </c>
      <c r="D381" s="186">
        <v>0.63613936999999998</v>
      </c>
      <c r="E381" s="186">
        <v>0.65685087999999991</v>
      </c>
      <c r="F381" s="186">
        <v>0.71306785000000006</v>
      </c>
      <c r="G381" s="186">
        <v>0.71010905999999996</v>
      </c>
      <c r="H381" s="186">
        <v>0.71898541999999999</v>
      </c>
      <c r="I381" s="186">
        <v>0.77520239000000002</v>
      </c>
      <c r="J381" s="186">
        <v>0.91130663000000001</v>
      </c>
      <c r="K381" s="186">
        <v>0.81662541999999994</v>
      </c>
      <c r="L381" s="186">
        <v>0.83141935999999994</v>
      </c>
      <c r="M381" s="186">
        <v>0.74265572999999996</v>
      </c>
      <c r="N381" s="186">
        <v>0.78999632999999991</v>
      </c>
      <c r="O381" s="186">
        <v>0.7781611799999999</v>
      </c>
      <c r="P381" s="186">
        <v>0.76336724</v>
      </c>
      <c r="Q381" s="186">
        <v>0.82550178000000007</v>
      </c>
      <c r="R381" s="186">
        <v>0.81070784000000007</v>
      </c>
      <c r="S381" s="186">
        <v>0.90870041000000001</v>
      </c>
      <c r="T381" s="186">
        <v>1.22328763</v>
      </c>
      <c r="U381" s="186">
        <v>1.2794062399999999</v>
      </c>
      <c r="V381" s="186">
        <v>1.5491221499999999</v>
      </c>
      <c r="W381" s="186">
        <v>1.39965147</v>
      </c>
      <c r="X381" s="186">
        <v>1.4653258800000002</v>
      </c>
      <c r="Y381" s="186">
        <v>1.42727038574219</v>
      </c>
      <c r="Z381" s="186">
        <v>1.5421778799999999</v>
      </c>
      <c r="AA381" s="186">
        <v>1.5468715099999999</v>
      </c>
      <c r="AB381" s="186">
        <v>1.7350322200000001</v>
      </c>
      <c r="AC381" s="182"/>
    </row>
    <row r="382" spans="1:29" x14ac:dyDescent="0.35">
      <c r="A382" s="28">
        <v>382</v>
      </c>
      <c r="B382" s="182"/>
      <c r="C382" s="189" t="s">
        <v>435</v>
      </c>
      <c r="D382" s="186">
        <v>1.2582926000000001</v>
      </c>
      <c r="E382" s="186">
        <v>0.49206830000000001</v>
      </c>
      <c r="F382" s="186">
        <v>0.75984349999999989</v>
      </c>
      <c r="G382" s="186">
        <v>0.42639049999999995</v>
      </c>
      <c r="H382" s="186">
        <v>0.42439069999999995</v>
      </c>
      <c r="I382" s="186">
        <v>0.44595409999999996</v>
      </c>
      <c r="J382" s="186">
        <v>0.52454990000000001</v>
      </c>
      <c r="K382" s="186">
        <v>0.67487509999999995</v>
      </c>
      <c r="L382" s="186">
        <v>0.83997140000000003</v>
      </c>
      <c r="M382" s="186">
        <v>1.1655279000000001</v>
      </c>
      <c r="N382" s="186">
        <v>0.90969280000000008</v>
      </c>
      <c r="O382" s="186">
        <v>0.83043040000000001</v>
      </c>
      <c r="P382" s="186">
        <v>0.85994650000000006</v>
      </c>
      <c r="Q382" s="186">
        <v>0.90667929999999997</v>
      </c>
      <c r="R382" s="186">
        <v>0.80684929999999999</v>
      </c>
      <c r="S382" s="186">
        <v>1.0267696000000002</v>
      </c>
      <c r="T382" s="186">
        <v>0.9407972</v>
      </c>
      <c r="U382" s="186">
        <v>0.79216049999999993</v>
      </c>
      <c r="V382" s="186">
        <v>0.87899019999999994</v>
      </c>
      <c r="W382" s="186">
        <v>0.79509109999999994</v>
      </c>
      <c r="X382" s="186">
        <v>0.69161379999999995</v>
      </c>
      <c r="Y382" s="186">
        <v>0.54398809814453097</v>
      </c>
      <c r="Z382" s="186">
        <v>0.4600978</v>
      </c>
      <c r="AA382" s="186">
        <v>0.44562310000000005</v>
      </c>
      <c r="AB382" s="186">
        <v>0.46265402999999999</v>
      </c>
      <c r="AC382" s="182"/>
    </row>
    <row r="383" spans="1:29" x14ac:dyDescent="0.35">
      <c r="A383" s="28">
        <v>383</v>
      </c>
      <c r="B383" s="182"/>
      <c r="C383" s="94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182"/>
    </row>
    <row r="384" spans="1:29" x14ac:dyDescent="0.35">
      <c r="A384" s="28">
        <v>384</v>
      </c>
      <c r="B384" s="182"/>
      <c r="C384" s="183" t="s">
        <v>436</v>
      </c>
      <c r="D384" s="184">
        <v>473.51719624999998</v>
      </c>
      <c r="E384" s="184">
        <v>463.00351705999998</v>
      </c>
      <c r="F384" s="184">
        <v>448.36258917999999</v>
      </c>
      <c r="G384" s="184">
        <v>448.99760735000001</v>
      </c>
      <c r="H384" s="184">
        <v>443.86217820999997</v>
      </c>
      <c r="I384" s="184">
        <v>445.97771565000005</v>
      </c>
      <c r="J384" s="184">
        <v>459.33622568000004</v>
      </c>
      <c r="K384" s="184">
        <v>449.62282374</v>
      </c>
      <c r="L384" s="184">
        <v>416.40526519000002</v>
      </c>
      <c r="M384" s="184">
        <v>404.72774349999997</v>
      </c>
      <c r="N384" s="184">
        <v>393.02489442000001</v>
      </c>
      <c r="O384" s="184">
        <v>390.66958900999998</v>
      </c>
      <c r="P384" s="184">
        <v>380.37157590999993</v>
      </c>
      <c r="Q384" s="184">
        <v>393.85214706000005</v>
      </c>
      <c r="R384" s="184">
        <v>397.99483196</v>
      </c>
      <c r="S384" s="184">
        <v>397.85908995999995</v>
      </c>
      <c r="T384" s="184">
        <v>412.26227555999998</v>
      </c>
      <c r="U384" s="184">
        <v>412.20170337000002</v>
      </c>
      <c r="V384" s="184">
        <v>404.32523727</v>
      </c>
      <c r="W384" s="184">
        <v>386.87510897999999</v>
      </c>
      <c r="X384" s="184">
        <v>407.67552759</v>
      </c>
      <c r="Y384" s="184">
        <v>404.74717260742187</v>
      </c>
      <c r="Z384" s="184">
        <v>398.45989738999998</v>
      </c>
      <c r="AA384" s="184">
        <v>394.99864846999998</v>
      </c>
      <c r="AB384" s="184">
        <v>382.01467775999998</v>
      </c>
      <c r="AC384" s="182"/>
    </row>
    <row r="385" spans="1:29" x14ac:dyDescent="0.35">
      <c r="A385" s="28">
        <v>385</v>
      </c>
      <c r="B385" s="182"/>
      <c r="C385" s="185" t="s">
        <v>410</v>
      </c>
      <c r="D385" s="186">
        <v>386.19995513999999</v>
      </c>
      <c r="E385" s="186">
        <v>385.94199957000001</v>
      </c>
      <c r="F385" s="186">
        <v>375.63297524000001</v>
      </c>
      <c r="G385" s="186">
        <v>378.05829941999997</v>
      </c>
      <c r="H385" s="186">
        <v>371.71715296999992</v>
      </c>
      <c r="I385" s="186">
        <v>372.45038966999999</v>
      </c>
      <c r="J385" s="186">
        <v>387.30211076000001</v>
      </c>
      <c r="K385" s="186">
        <v>376.36194154000003</v>
      </c>
      <c r="L385" s="186">
        <v>344.92623908000002</v>
      </c>
      <c r="M385" s="186">
        <v>336.04427371000003</v>
      </c>
      <c r="N385" s="186">
        <v>322.17060591000001</v>
      </c>
      <c r="O385" s="186">
        <v>322.09209081</v>
      </c>
      <c r="P385" s="186">
        <v>314.05229677999995</v>
      </c>
      <c r="Q385" s="186">
        <v>325.21987175999999</v>
      </c>
      <c r="R385" s="186">
        <v>328.56882230000002</v>
      </c>
      <c r="S385" s="186">
        <v>328.41601241000001</v>
      </c>
      <c r="T385" s="186">
        <v>339.56791552999999</v>
      </c>
      <c r="U385" s="186">
        <v>336.11146295999998</v>
      </c>
      <c r="V385" s="186">
        <v>329.65171940999994</v>
      </c>
      <c r="W385" s="186">
        <v>318.23415236999995</v>
      </c>
      <c r="X385" s="186">
        <v>338.20639989</v>
      </c>
      <c r="Y385" s="186">
        <v>332.51540039062502</v>
      </c>
      <c r="Z385" s="186">
        <v>327.61115015999997</v>
      </c>
      <c r="AA385" s="186">
        <v>323.32546951999996</v>
      </c>
      <c r="AB385" s="186">
        <v>309.38032998</v>
      </c>
      <c r="AC385" s="182"/>
    </row>
    <row r="386" spans="1:29" x14ac:dyDescent="0.35">
      <c r="A386" s="28">
        <v>386</v>
      </c>
      <c r="B386" s="182"/>
      <c r="C386" s="187" t="s">
        <v>411</v>
      </c>
      <c r="D386" s="186">
        <v>236.19921159</v>
      </c>
      <c r="E386" s="186">
        <v>229.90550440999999</v>
      </c>
      <c r="F386" s="186">
        <v>220.65491023999999</v>
      </c>
      <c r="G386" s="186">
        <v>207.74332368</v>
      </c>
      <c r="H386" s="186">
        <v>206.88893646</v>
      </c>
      <c r="I386" s="186">
        <v>191.44757115000002</v>
      </c>
      <c r="J386" s="186">
        <v>198.06081623</v>
      </c>
      <c r="K386" s="186">
        <v>192.34932190000001</v>
      </c>
      <c r="L386" s="186">
        <v>185.02611697999998</v>
      </c>
      <c r="M386" s="186">
        <v>179.57964559999999</v>
      </c>
      <c r="N386" s="186">
        <v>177.11734325</v>
      </c>
      <c r="O386" s="186">
        <v>178.7389608</v>
      </c>
      <c r="P386" s="186">
        <v>172.49535776000002</v>
      </c>
      <c r="Q386" s="186">
        <v>180.90048881000001</v>
      </c>
      <c r="R386" s="186">
        <v>178.77006813999998</v>
      </c>
      <c r="S386" s="186">
        <v>177.52068853</v>
      </c>
      <c r="T386" s="186">
        <v>182.79646892000002</v>
      </c>
      <c r="U386" s="186">
        <v>179.44058869</v>
      </c>
      <c r="V386" s="186">
        <v>173.72640880999998</v>
      </c>
      <c r="W386" s="186">
        <v>166.31306653999999</v>
      </c>
      <c r="X386" s="186">
        <v>172.82786871000002</v>
      </c>
      <c r="Y386" s="186">
        <v>174.67706250000001</v>
      </c>
      <c r="Z386" s="186">
        <v>169.56476279999998</v>
      </c>
      <c r="AA386" s="186">
        <v>170.08803365999998</v>
      </c>
      <c r="AB386" s="186">
        <v>160.41558645000001</v>
      </c>
      <c r="AC386" s="182"/>
    </row>
    <row r="387" spans="1:29" x14ac:dyDescent="0.35">
      <c r="A387" s="28">
        <v>387</v>
      </c>
      <c r="B387" s="182"/>
      <c r="C387" s="188" t="s">
        <v>412</v>
      </c>
      <c r="D387" s="186">
        <v>229.13636209000001</v>
      </c>
      <c r="E387" s="186">
        <v>224.56781573000001</v>
      </c>
      <c r="F387" s="186">
        <v>214.99927371999999</v>
      </c>
      <c r="G387" s="186">
        <v>200.55808180000002</v>
      </c>
      <c r="H387" s="186">
        <v>195.80167157</v>
      </c>
      <c r="I387" s="186">
        <v>178.67559898000002</v>
      </c>
      <c r="J387" s="186">
        <v>184.67682884000001</v>
      </c>
      <c r="K387" s="186">
        <v>179.89717121000001</v>
      </c>
      <c r="L387" s="186">
        <v>172.67663897</v>
      </c>
      <c r="M387" s="186">
        <v>168.50444162999997</v>
      </c>
      <c r="N387" s="186">
        <v>166.63519016999999</v>
      </c>
      <c r="O387" s="186">
        <v>168.65368929000002</v>
      </c>
      <c r="P387" s="186">
        <v>163.95244467000001</v>
      </c>
      <c r="Q387" s="186">
        <v>171.93025073000001</v>
      </c>
      <c r="R387" s="186">
        <v>170.02226121999999</v>
      </c>
      <c r="S387" s="186">
        <v>169.34203197000002</v>
      </c>
      <c r="T387" s="186">
        <v>174.60814923999999</v>
      </c>
      <c r="U387" s="186">
        <v>169.60719886000001</v>
      </c>
      <c r="V387" s="186">
        <v>164.37152186</v>
      </c>
      <c r="W387" s="186">
        <v>158.25856783</v>
      </c>
      <c r="X387" s="186">
        <v>163.99315831000001</v>
      </c>
      <c r="Y387" s="186">
        <v>165.601578125</v>
      </c>
      <c r="Z387" s="186">
        <v>160.87442535</v>
      </c>
      <c r="AA387" s="186">
        <v>162.26869002999999</v>
      </c>
      <c r="AB387" s="186">
        <v>153.46701315000001</v>
      </c>
      <c r="AC387" s="182"/>
    </row>
    <row r="388" spans="1:29" x14ac:dyDescent="0.35">
      <c r="A388" s="28">
        <v>388</v>
      </c>
      <c r="B388" s="182"/>
      <c r="C388" s="188" t="s">
        <v>413</v>
      </c>
      <c r="D388" s="186">
        <v>2.1775657500000003</v>
      </c>
      <c r="E388" s="186">
        <v>1.4001502700000001</v>
      </c>
      <c r="F388" s="186">
        <v>1.90479168</v>
      </c>
      <c r="G388" s="186">
        <v>1.6479473</v>
      </c>
      <c r="H388" s="186">
        <v>1.6706358700000001</v>
      </c>
      <c r="I388" s="186">
        <v>3.7122259399999997</v>
      </c>
      <c r="J388" s="186">
        <v>4.0011019000000001</v>
      </c>
      <c r="K388" s="186">
        <v>3.4804869399999996</v>
      </c>
      <c r="L388" s="186">
        <v>4.0785133900000003</v>
      </c>
      <c r="M388" s="186">
        <v>3.9542146599999999</v>
      </c>
      <c r="N388" s="186">
        <v>4.1937299100000001</v>
      </c>
      <c r="O388" s="186">
        <v>4.5781079200000008</v>
      </c>
      <c r="P388" s="186">
        <v>4.5612731599999998</v>
      </c>
      <c r="Q388" s="186">
        <v>4.7450609000000004</v>
      </c>
      <c r="R388" s="186">
        <v>5.0001506099999995</v>
      </c>
      <c r="S388" s="186">
        <v>4.8248619000000001</v>
      </c>
      <c r="T388" s="186">
        <v>4.94318276</v>
      </c>
      <c r="U388" s="186">
        <v>5.5871979400000003</v>
      </c>
      <c r="V388" s="186">
        <v>5.5251114100000001</v>
      </c>
      <c r="W388" s="186">
        <v>5.3813947600000001</v>
      </c>
      <c r="X388" s="186">
        <v>6.0589905099999992</v>
      </c>
      <c r="Y388" s="186">
        <v>5.9072163085937497</v>
      </c>
      <c r="Z388" s="186">
        <v>5.9055787200000003</v>
      </c>
      <c r="AA388" s="186">
        <v>4.98666638</v>
      </c>
      <c r="AB388" s="186">
        <v>4.0485390299999997</v>
      </c>
      <c r="AC388" s="182"/>
    </row>
    <row r="389" spans="1:29" x14ac:dyDescent="0.35">
      <c r="A389" s="28">
        <v>389</v>
      </c>
      <c r="B389" s="182"/>
      <c r="C389" s="188" t="s">
        <v>414</v>
      </c>
      <c r="D389" s="186">
        <v>4.8852837400000002</v>
      </c>
      <c r="E389" s="186">
        <v>3.9375383999999998</v>
      </c>
      <c r="F389" s="186">
        <v>3.7508448400000001</v>
      </c>
      <c r="G389" s="186">
        <v>5.5372945700000002</v>
      </c>
      <c r="H389" s="186">
        <v>9.4166290200000002</v>
      </c>
      <c r="I389" s="186">
        <v>9.05974623</v>
      </c>
      <c r="J389" s="186">
        <v>9.3828854800000006</v>
      </c>
      <c r="K389" s="186">
        <v>8.9716637600000002</v>
      </c>
      <c r="L389" s="186">
        <v>8.2709646200000009</v>
      </c>
      <c r="M389" s="186">
        <v>7.1209893099999997</v>
      </c>
      <c r="N389" s="186">
        <v>6.2884231699999997</v>
      </c>
      <c r="O389" s="186">
        <v>5.5071635900000002</v>
      </c>
      <c r="P389" s="186">
        <v>3.9816399299999996</v>
      </c>
      <c r="Q389" s="186">
        <v>4.2251771799999993</v>
      </c>
      <c r="R389" s="186">
        <v>3.7476563199999999</v>
      </c>
      <c r="S389" s="186">
        <v>3.3537946499999998</v>
      </c>
      <c r="T389" s="186">
        <v>3.2451369199999998</v>
      </c>
      <c r="U389" s="186">
        <v>4.2461918900000004</v>
      </c>
      <c r="V389" s="186">
        <v>3.82977553</v>
      </c>
      <c r="W389" s="186">
        <v>2.6731039500000002</v>
      </c>
      <c r="X389" s="186">
        <v>2.77571988</v>
      </c>
      <c r="Y389" s="186">
        <v>3.1682705078125002</v>
      </c>
      <c r="Z389" s="186">
        <v>2.78475874</v>
      </c>
      <c r="AA389" s="186">
        <v>2.8326772500000001</v>
      </c>
      <c r="AB389" s="186">
        <v>2.9000342699999999</v>
      </c>
      <c r="AC389" s="182"/>
    </row>
    <row r="390" spans="1:29" x14ac:dyDescent="0.35">
      <c r="A390" s="28">
        <v>390</v>
      </c>
      <c r="B390" s="182"/>
      <c r="C390" s="187" t="s">
        <v>415</v>
      </c>
      <c r="D390" s="186">
        <v>43.135213309999997</v>
      </c>
      <c r="E390" s="186">
        <v>39.97078467</v>
      </c>
      <c r="F390" s="186">
        <v>37.082800450000001</v>
      </c>
      <c r="G390" s="186">
        <v>48.083724510000003</v>
      </c>
      <c r="H390" s="186">
        <v>49.20246057</v>
      </c>
      <c r="I390" s="186">
        <v>63.778235690000002</v>
      </c>
      <c r="J390" s="186">
        <v>68.218914839999997</v>
      </c>
      <c r="K390" s="186">
        <v>64.423771990000006</v>
      </c>
      <c r="L390" s="186">
        <v>54.14754078</v>
      </c>
      <c r="M390" s="186">
        <v>46.147889690000007</v>
      </c>
      <c r="N390" s="186">
        <v>46.27631469</v>
      </c>
      <c r="O390" s="186">
        <v>40.955909010000006</v>
      </c>
      <c r="P390" s="186">
        <v>38.657658600000005</v>
      </c>
      <c r="Q390" s="186">
        <v>37.799212050000001</v>
      </c>
      <c r="R390" s="186">
        <v>38.860259400000004</v>
      </c>
      <c r="S390" s="186">
        <v>34.589689589999999</v>
      </c>
      <c r="T390" s="186">
        <v>34.396340700000003</v>
      </c>
      <c r="U390" s="186">
        <v>36.629505389999998</v>
      </c>
      <c r="V390" s="186">
        <v>32.492586490000001</v>
      </c>
      <c r="W390" s="186">
        <v>28.530274560000002</v>
      </c>
      <c r="X390" s="186">
        <v>30.199895890000001</v>
      </c>
      <c r="Y390" s="186">
        <v>31.20389453125</v>
      </c>
      <c r="Z390" s="186">
        <v>30.29776773</v>
      </c>
      <c r="AA390" s="186">
        <v>30.093968289999999</v>
      </c>
      <c r="AB390" s="186">
        <v>30.009568469999998</v>
      </c>
      <c r="AC390" s="182"/>
    </row>
    <row r="391" spans="1:29" x14ac:dyDescent="0.35">
      <c r="A391" s="28">
        <v>391</v>
      </c>
      <c r="B391" s="182"/>
      <c r="C391" s="188" t="s">
        <v>171</v>
      </c>
      <c r="D391" s="186">
        <v>16.321718990000001</v>
      </c>
      <c r="E391" s="186">
        <v>14.117274269999999</v>
      </c>
      <c r="F391" s="186">
        <v>13.285760939999999</v>
      </c>
      <c r="G391" s="186">
        <v>14.01147025</v>
      </c>
      <c r="H391" s="186">
        <v>15.335664349999998</v>
      </c>
      <c r="I391" s="186">
        <v>18.502910479999997</v>
      </c>
      <c r="J391" s="186">
        <v>17.161046689999999</v>
      </c>
      <c r="K391" s="186">
        <v>17.960096190000002</v>
      </c>
      <c r="L391" s="186">
        <v>14.939155000000001</v>
      </c>
      <c r="M391" s="186">
        <v>12.511248289999999</v>
      </c>
      <c r="N391" s="186">
        <v>14.60143042</v>
      </c>
      <c r="O391" s="186">
        <v>12.16897374</v>
      </c>
      <c r="P391" s="186">
        <v>11.254947720000001</v>
      </c>
      <c r="Q391" s="186">
        <v>11.814683499999999</v>
      </c>
      <c r="R391" s="186">
        <v>13.08249973</v>
      </c>
      <c r="S391" s="186">
        <v>9.57142245</v>
      </c>
      <c r="T391" s="186">
        <v>9.4658136200000005</v>
      </c>
      <c r="U391" s="186">
        <v>11.128718409999999</v>
      </c>
      <c r="V391" s="186">
        <v>7.5774113999999999</v>
      </c>
      <c r="W391" s="186">
        <v>4.6693942800000006</v>
      </c>
      <c r="X391" s="186">
        <v>5.24867039</v>
      </c>
      <c r="Y391" s="186">
        <v>5.6345507812499998</v>
      </c>
      <c r="Z391" s="186">
        <v>6.1173728799999996</v>
      </c>
      <c r="AA391" s="186">
        <v>5.8498121899999997</v>
      </c>
      <c r="AB391" s="186">
        <v>5.7108443399999995</v>
      </c>
      <c r="AC391" s="182"/>
    </row>
    <row r="392" spans="1:29" x14ac:dyDescent="0.35">
      <c r="A392" s="28">
        <v>392</v>
      </c>
      <c r="B392" s="182"/>
      <c r="C392" s="188" t="s">
        <v>172</v>
      </c>
      <c r="D392" s="186">
        <v>1.0947106000000002</v>
      </c>
      <c r="E392" s="186">
        <v>1.0193385799999999</v>
      </c>
      <c r="F392" s="186">
        <v>0.54919264000000001</v>
      </c>
      <c r="G392" s="186">
        <v>0.75476792000000004</v>
      </c>
      <c r="H392" s="186">
        <v>1.3493230900000002</v>
      </c>
      <c r="I392" s="186">
        <v>1.7662636999999999</v>
      </c>
      <c r="J392" s="186">
        <v>1.8287932599999999</v>
      </c>
      <c r="K392" s="186">
        <v>1.7938316000000001</v>
      </c>
      <c r="L392" s="186">
        <v>1.4772384199999999</v>
      </c>
      <c r="M392" s="186">
        <v>1.4014546499999998</v>
      </c>
      <c r="N392" s="186">
        <v>1.4424941200000001</v>
      </c>
      <c r="O392" s="186">
        <v>1.5157513899999999</v>
      </c>
      <c r="P392" s="186">
        <v>1.3890282700000001</v>
      </c>
      <c r="Q392" s="186">
        <v>1.31957225</v>
      </c>
      <c r="R392" s="186">
        <v>1.23488555</v>
      </c>
      <c r="S392" s="186">
        <v>1.0829862499999998</v>
      </c>
      <c r="T392" s="186">
        <v>1.1309460200000001</v>
      </c>
      <c r="U392" s="186">
        <v>1.19787585</v>
      </c>
      <c r="V392" s="186">
        <v>1.1662487699999999</v>
      </c>
      <c r="W392" s="186">
        <v>1.08181594</v>
      </c>
      <c r="X392" s="186">
        <v>1.06280157</v>
      </c>
      <c r="Y392" s="186">
        <v>1.1374405517578099</v>
      </c>
      <c r="Z392" s="186">
        <v>1.15066544</v>
      </c>
      <c r="AA392" s="186">
        <v>1.13375381</v>
      </c>
      <c r="AB392" s="186">
        <v>1.17427331</v>
      </c>
      <c r="AC392" s="182"/>
    </row>
    <row r="393" spans="1:29" x14ac:dyDescent="0.35">
      <c r="A393" s="28">
        <v>393</v>
      </c>
      <c r="B393" s="182"/>
      <c r="C393" s="188" t="s">
        <v>416</v>
      </c>
      <c r="D393" s="186">
        <v>4.0607977000000002</v>
      </c>
      <c r="E393" s="186">
        <v>4.2293566299999998</v>
      </c>
      <c r="F393" s="186">
        <v>3.9674264699999999</v>
      </c>
      <c r="G393" s="186">
        <v>5.2200517200000007</v>
      </c>
      <c r="H393" s="186">
        <v>4.8632934900000002</v>
      </c>
      <c r="I393" s="186">
        <v>11.44801064</v>
      </c>
      <c r="J393" s="186">
        <v>11.43476879</v>
      </c>
      <c r="K393" s="186">
        <v>10.57207509</v>
      </c>
      <c r="L393" s="186">
        <v>8.8756761100000006</v>
      </c>
      <c r="M393" s="186">
        <v>8.2328699899999993</v>
      </c>
      <c r="N393" s="186">
        <v>8.0789994699999994</v>
      </c>
      <c r="O393" s="186">
        <v>7.5227382900000004</v>
      </c>
      <c r="P393" s="186">
        <v>7.1423729300000005</v>
      </c>
      <c r="Q393" s="186">
        <v>5.50093268</v>
      </c>
      <c r="R393" s="186">
        <v>5.7055487500000002</v>
      </c>
      <c r="S393" s="186">
        <v>5.2341119099999993</v>
      </c>
      <c r="T393" s="186">
        <v>5.43271558</v>
      </c>
      <c r="U393" s="186">
        <v>5.4327008999999995</v>
      </c>
      <c r="V393" s="186">
        <v>6.5054279199999998</v>
      </c>
      <c r="W393" s="186">
        <v>6.6052360200000004</v>
      </c>
      <c r="X393" s="186">
        <v>7.0077971200000002</v>
      </c>
      <c r="Y393" s="186">
        <v>6.8629863281250003</v>
      </c>
      <c r="Z393" s="186">
        <v>6.7517433199999992</v>
      </c>
      <c r="AA393" s="186">
        <v>7.18599503</v>
      </c>
      <c r="AB393" s="186">
        <v>6.58222562</v>
      </c>
      <c r="AC393" s="182"/>
    </row>
    <row r="394" spans="1:29" x14ac:dyDescent="0.35">
      <c r="A394" s="28">
        <v>394</v>
      </c>
      <c r="B394" s="182"/>
      <c r="C394" s="188" t="s">
        <v>417</v>
      </c>
      <c r="D394" s="186">
        <v>0.28667921000000002</v>
      </c>
      <c r="E394" s="186">
        <v>0.30350130999999997</v>
      </c>
      <c r="F394" s="186">
        <v>0.26929278000000001</v>
      </c>
      <c r="G394" s="186">
        <v>0.59976512000000004</v>
      </c>
      <c r="H394" s="186">
        <v>0.53195131000000007</v>
      </c>
      <c r="I394" s="186">
        <v>2.4021887499999997</v>
      </c>
      <c r="J394" s="186">
        <v>2.3327382299999999</v>
      </c>
      <c r="K394" s="186">
        <v>2.5535677400000001</v>
      </c>
      <c r="L394" s="186">
        <v>2.0740346000000001</v>
      </c>
      <c r="M394" s="186">
        <v>1.9250918300000002</v>
      </c>
      <c r="N394" s="186">
        <v>1.7569746800000001</v>
      </c>
      <c r="O394" s="186">
        <v>1.75210888</v>
      </c>
      <c r="P394" s="186">
        <v>1.6368979400000001</v>
      </c>
      <c r="Q394" s="186">
        <v>1.66508788</v>
      </c>
      <c r="R394" s="186">
        <v>1.6751053300000001</v>
      </c>
      <c r="S394" s="186">
        <v>1.59961686</v>
      </c>
      <c r="T394" s="186">
        <v>1.4732189100000002</v>
      </c>
      <c r="U394" s="186">
        <v>1.34518351</v>
      </c>
      <c r="V394" s="186">
        <v>1.2135308500000002</v>
      </c>
      <c r="W394" s="186">
        <v>1.2740163</v>
      </c>
      <c r="X394" s="186">
        <v>1.42413415</v>
      </c>
      <c r="Y394" s="186">
        <v>1.50615002441406</v>
      </c>
      <c r="Z394" s="186">
        <v>1.5023947100000001</v>
      </c>
      <c r="AA394" s="186">
        <v>1.6471766800000001</v>
      </c>
      <c r="AB394" s="186">
        <v>1.6567563399999998</v>
      </c>
      <c r="AC394" s="182"/>
    </row>
    <row r="395" spans="1:29" x14ac:dyDescent="0.35">
      <c r="A395" s="28">
        <v>395</v>
      </c>
      <c r="B395" s="182"/>
      <c r="C395" s="188" t="s">
        <v>418</v>
      </c>
      <c r="D395" s="186">
        <v>3.7596909999999997</v>
      </c>
      <c r="E395" s="186">
        <v>4.06643562</v>
      </c>
      <c r="F395" s="186">
        <v>3.7307112299999998</v>
      </c>
      <c r="G395" s="186">
        <v>6.2660672899999996</v>
      </c>
      <c r="H395" s="186">
        <v>6.2683994199999997</v>
      </c>
      <c r="I395" s="186">
        <v>8.0693584400000002</v>
      </c>
      <c r="J395" s="186">
        <v>10.343495370000001</v>
      </c>
      <c r="K395" s="186">
        <v>9.1041453600000004</v>
      </c>
      <c r="L395" s="186">
        <v>7.7616161899999998</v>
      </c>
      <c r="M395" s="186">
        <v>5.9053536700000002</v>
      </c>
      <c r="N395" s="186">
        <v>5.7168770100000001</v>
      </c>
      <c r="O395" s="186">
        <v>5.4264952000000006</v>
      </c>
      <c r="P395" s="186">
        <v>5.7054618799999997</v>
      </c>
      <c r="Q395" s="186">
        <v>5.5668153800000004</v>
      </c>
      <c r="R395" s="186">
        <v>5.3065055700000006</v>
      </c>
      <c r="S395" s="186">
        <v>5.2466303700000001</v>
      </c>
      <c r="T395" s="186">
        <v>4.7252727999999999</v>
      </c>
      <c r="U395" s="186">
        <v>4.7997046799999996</v>
      </c>
      <c r="V395" s="186">
        <v>4.3467065599999994</v>
      </c>
      <c r="W395" s="186">
        <v>4.1222682900000001</v>
      </c>
      <c r="X395" s="186">
        <v>4.1200688400000001</v>
      </c>
      <c r="Y395" s="186">
        <v>4.0775092773437498</v>
      </c>
      <c r="Z395" s="186">
        <v>4.2305312100000005</v>
      </c>
      <c r="AA395" s="186">
        <v>4.0593828299999997</v>
      </c>
      <c r="AB395" s="186">
        <v>4.1445041199999997</v>
      </c>
      <c r="AC395" s="182"/>
    </row>
    <row r="396" spans="1:29" x14ac:dyDescent="0.35">
      <c r="A396" s="28">
        <v>396</v>
      </c>
      <c r="B396" s="182"/>
      <c r="C396" s="188" t="s">
        <v>419</v>
      </c>
      <c r="D396" s="186">
        <v>10.4985777</v>
      </c>
      <c r="E396" s="186">
        <v>9.9615141600000001</v>
      </c>
      <c r="F396" s="186">
        <v>9.5977628900000003</v>
      </c>
      <c r="G396" s="186">
        <v>10.342920899999999</v>
      </c>
      <c r="H396" s="186">
        <v>11.032907230000001</v>
      </c>
      <c r="I396" s="186">
        <v>10.892299230000001</v>
      </c>
      <c r="J396" s="186">
        <v>11.5322619</v>
      </c>
      <c r="K396" s="186">
        <v>10.868133589999999</v>
      </c>
      <c r="L396" s="186">
        <v>9.8403435300000002</v>
      </c>
      <c r="M396" s="186">
        <v>8.6921143900000004</v>
      </c>
      <c r="N396" s="186">
        <v>7.9523379000000007</v>
      </c>
      <c r="O396" s="186">
        <v>6.8782695700000005</v>
      </c>
      <c r="P396" s="186">
        <v>6.3099007799999995</v>
      </c>
      <c r="Q396" s="186">
        <v>6.7013654699999998</v>
      </c>
      <c r="R396" s="186">
        <v>7.0430154400000005</v>
      </c>
      <c r="S396" s="186">
        <v>7.1828288899999997</v>
      </c>
      <c r="T396" s="186">
        <v>7.3401061600000004</v>
      </c>
      <c r="U396" s="186">
        <v>8.6258757900000003</v>
      </c>
      <c r="V396" s="186">
        <v>7.7191320900000004</v>
      </c>
      <c r="W396" s="186">
        <v>7.2871658699999999</v>
      </c>
      <c r="X396" s="186">
        <v>7.8863353100000007</v>
      </c>
      <c r="Y396" s="186">
        <v>8.6869316406249997</v>
      </c>
      <c r="Z396" s="186">
        <v>7.7390217300000002</v>
      </c>
      <c r="AA396" s="186">
        <v>7.3068666700000007</v>
      </c>
      <c r="AB396" s="186">
        <v>7.96249962</v>
      </c>
      <c r="AC396" s="182"/>
    </row>
    <row r="397" spans="1:29" x14ac:dyDescent="0.35">
      <c r="A397" s="28">
        <v>397</v>
      </c>
      <c r="B397" s="182"/>
      <c r="C397" s="188" t="s">
        <v>420</v>
      </c>
      <c r="D397" s="186">
        <v>7.1130381100000006</v>
      </c>
      <c r="E397" s="186">
        <v>6.2733641000000002</v>
      </c>
      <c r="F397" s="186">
        <v>5.6826534899999999</v>
      </c>
      <c r="G397" s="186">
        <v>10.888681309999999</v>
      </c>
      <c r="H397" s="186">
        <v>9.8209216700000006</v>
      </c>
      <c r="I397" s="186">
        <v>10.69720444</v>
      </c>
      <c r="J397" s="186">
        <v>13.5858106</v>
      </c>
      <c r="K397" s="186">
        <v>11.57192242</v>
      </c>
      <c r="L397" s="186">
        <v>9.17947691</v>
      </c>
      <c r="M397" s="186">
        <v>7.4797568700000001</v>
      </c>
      <c r="N397" s="186">
        <v>6.7272010799999995</v>
      </c>
      <c r="O397" s="186">
        <v>5.6915719400000002</v>
      </c>
      <c r="P397" s="186">
        <v>5.2190490900000004</v>
      </c>
      <c r="Q397" s="186">
        <v>5.2307548800000001</v>
      </c>
      <c r="R397" s="186">
        <v>4.8126990300000001</v>
      </c>
      <c r="S397" s="186">
        <v>4.6720928599999993</v>
      </c>
      <c r="T397" s="186">
        <v>4.8282676100000002</v>
      </c>
      <c r="U397" s="186">
        <v>4.0994462499999997</v>
      </c>
      <c r="V397" s="186">
        <v>3.9641289</v>
      </c>
      <c r="W397" s="186">
        <v>3.4903778600000002</v>
      </c>
      <c r="X397" s="186">
        <v>3.4500885100000001</v>
      </c>
      <c r="Y397" s="186">
        <v>3.2983264160156298</v>
      </c>
      <c r="Z397" s="186">
        <v>2.80603844</v>
      </c>
      <c r="AA397" s="186">
        <v>2.91098108</v>
      </c>
      <c r="AB397" s="186">
        <v>2.7784651199999999</v>
      </c>
      <c r="AC397" s="182"/>
    </row>
    <row r="398" spans="1:29" x14ac:dyDescent="0.35">
      <c r="A398" s="28">
        <v>398</v>
      </c>
      <c r="B398" s="182"/>
      <c r="C398" s="187" t="s">
        <v>184</v>
      </c>
      <c r="D398" s="186">
        <v>20.593652809999998</v>
      </c>
      <c r="E398" s="186">
        <v>21.65953682</v>
      </c>
      <c r="F398" s="186">
        <v>22.112806450000001</v>
      </c>
      <c r="G398" s="186">
        <v>21.649637180000003</v>
      </c>
      <c r="H398" s="186">
        <v>22.75644307</v>
      </c>
      <c r="I398" s="186">
        <v>23.520537430000001</v>
      </c>
      <c r="J398" s="186">
        <v>26.004063909999999</v>
      </c>
      <c r="K398" s="186">
        <v>27.47168228</v>
      </c>
      <c r="L398" s="186">
        <v>28.902665430000003</v>
      </c>
      <c r="M398" s="186">
        <v>31.500279900000002</v>
      </c>
      <c r="N398" s="186">
        <v>27.692427629999997</v>
      </c>
      <c r="O398" s="186">
        <v>27.46481494</v>
      </c>
      <c r="P398" s="186">
        <v>26.501147209999999</v>
      </c>
      <c r="Q398" s="186">
        <v>28.89542767</v>
      </c>
      <c r="R398" s="186">
        <v>32.68173513</v>
      </c>
      <c r="S398" s="186">
        <v>35.081286319999997</v>
      </c>
      <c r="T398" s="186">
        <v>38.851275269999995</v>
      </c>
      <c r="U398" s="186">
        <v>42.909027770000002</v>
      </c>
      <c r="V398" s="186">
        <v>44.84812178</v>
      </c>
      <c r="W398" s="186">
        <v>45.545738669999999</v>
      </c>
      <c r="X398" s="186">
        <v>47.994918250000005</v>
      </c>
      <c r="Y398" s="186">
        <v>48.613410156249998</v>
      </c>
      <c r="Z398" s="186">
        <v>46.739229649999999</v>
      </c>
      <c r="AA398" s="186">
        <v>43.95741495</v>
      </c>
      <c r="AB398" s="186">
        <v>44.19588804</v>
      </c>
      <c r="AC398" s="182"/>
    </row>
    <row r="399" spans="1:29" x14ac:dyDescent="0.35">
      <c r="A399" s="28">
        <v>399</v>
      </c>
      <c r="B399" s="182"/>
      <c r="C399" s="188" t="s">
        <v>421</v>
      </c>
      <c r="D399" s="186">
        <v>6.7508170000000006E-2</v>
      </c>
      <c r="E399" s="186">
        <v>5.910895E-2</v>
      </c>
      <c r="F399" s="186">
        <v>5.3026370000000003E-2</v>
      </c>
      <c r="G399" s="186">
        <v>5.933372E-2</v>
      </c>
      <c r="H399" s="186">
        <v>7.9414079999999998E-2</v>
      </c>
      <c r="I399" s="186">
        <v>7.3331500000000008E-2</v>
      </c>
      <c r="J399" s="186">
        <v>7.2461369999999997E-2</v>
      </c>
      <c r="K399" s="186">
        <v>7.2784049999999989E-2</v>
      </c>
      <c r="L399" s="186">
        <v>6.7248920000000004E-2</v>
      </c>
      <c r="M399" s="186">
        <v>5.8207109999999999E-2</v>
      </c>
      <c r="N399" s="186">
        <v>6.1295969999999998E-2</v>
      </c>
      <c r="O399" s="186">
        <v>6.0523750000000001E-2</v>
      </c>
      <c r="P399" s="186">
        <v>6.2808680000000006E-2</v>
      </c>
      <c r="Q399" s="186">
        <v>6.6862809999999995E-2</v>
      </c>
      <c r="R399" s="186">
        <v>6.2647339999999996E-2</v>
      </c>
      <c r="S399" s="186">
        <v>8.1383499999999998E-2</v>
      </c>
      <c r="T399" s="186">
        <v>9.4521609999999992E-2</v>
      </c>
      <c r="U399" s="186">
        <v>9.5178460000000006E-2</v>
      </c>
      <c r="V399" s="186">
        <v>9.6304090000000009E-2</v>
      </c>
      <c r="W399" s="186">
        <v>9.462798E-2</v>
      </c>
      <c r="X399" s="186">
        <v>0.10782949999999999</v>
      </c>
      <c r="Y399" s="186">
        <v>0.117698348999023</v>
      </c>
      <c r="Z399" s="186">
        <v>0.16706172</v>
      </c>
      <c r="AA399" s="186">
        <v>0.11772830000000001</v>
      </c>
      <c r="AB399" s="186">
        <v>0.14036089000000002</v>
      </c>
      <c r="AC399" s="182"/>
    </row>
    <row r="400" spans="1:29" x14ac:dyDescent="0.35">
      <c r="A400" s="28">
        <v>400</v>
      </c>
      <c r="B400" s="182"/>
      <c r="C400" s="188" t="s">
        <v>422</v>
      </c>
      <c r="D400" s="186">
        <v>18.72217951</v>
      </c>
      <c r="E400" s="186">
        <v>20.280981309999998</v>
      </c>
      <c r="F400" s="186">
        <v>21.109291669999998</v>
      </c>
      <c r="G400" s="186">
        <v>20.68766389</v>
      </c>
      <c r="H400" s="186">
        <v>21.708068360000002</v>
      </c>
      <c r="I400" s="186">
        <v>22.471359039999999</v>
      </c>
      <c r="J400" s="186">
        <v>25.0918305</v>
      </c>
      <c r="K400" s="186">
        <v>26.662321009999999</v>
      </c>
      <c r="L400" s="186">
        <v>28.16092604</v>
      </c>
      <c r="M400" s="186">
        <v>30.821717850000002</v>
      </c>
      <c r="N400" s="186">
        <v>26.921598320000001</v>
      </c>
      <c r="O400" s="186">
        <v>26.662592960000001</v>
      </c>
      <c r="P400" s="186">
        <v>25.715797429999999</v>
      </c>
      <c r="Q400" s="186">
        <v>27.96719753</v>
      </c>
      <c r="R400" s="186">
        <v>31.65080528</v>
      </c>
      <c r="S400" s="186">
        <v>33.907395409999999</v>
      </c>
      <c r="T400" s="186">
        <v>37.534020060000003</v>
      </c>
      <c r="U400" s="186">
        <v>41.660235460000003</v>
      </c>
      <c r="V400" s="186">
        <v>43.579929890000003</v>
      </c>
      <c r="W400" s="186">
        <v>44.425267590000004</v>
      </c>
      <c r="X400" s="186">
        <v>47.009534330000001</v>
      </c>
      <c r="Y400" s="186">
        <v>47.585351562500001</v>
      </c>
      <c r="Z400" s="186">
        <v>45.604052209999999</v>
      </c>
      <c r="AA400" s="186">
        <v>42.638506670000005</v>
      </c>
      <c r="AB400" s="186">
        <v>42.869416940000001</v>
      </c>
      <c r="AC400" s="182"/>
    </row>
    <row r="401" spans="1:29" x14ac:dyDescent="0.35">
      <c r="A401" s="28">
        <v>401</v>
      </c>
      <c r="B401" s="182"/>
      <c r="C401" s="188" t="s">
        <v>423</v>
      </c>
      <c r="D401" s="186">
        <v>1.64555607</v>
      </c>
      <c r="E401" s="186">
        <v>1.1847266700000001</v>
      </c>
      <c r="F401" s="186">
        <v>0.83187593999999998</v>
      </c>
      <c r="G401" s="186">
        <v>0.81352267</v>
      </c>
      <c r="H401" s="186">
        <v>0.90360748000000002</v>
      </c>
      <c r="I401" s="186">
        <v>0.87861604000000004</v>
      </c>
      <c r="J401" s="186">
        <v>0.74543227999999995</v>
      </c>
      <c r="K401" s="186">
        <v>0.67017278999999996</v>
      </c>
      <c r="L401" s="186">
        <v>0.62720039999999999</v>
      </c>
      <c r="M401" s="186">
        <v>0.58149594000000004</v>
      </c>
      <c r="N401" s="186">
        <v>0.53300030000000009</v>
      </c>
      <c r="O401" s="186">
        <v>0.52012334999999998</v>
      </c>
      <c r="P401" s="186">
        <v>0.49429414000000005</v>
      </c>
      <c r="Q401" s="186">
        <v>0.52012334999999998</v>
      </c>
      <c r="R401" s="186">
        <v>0.52012334999999998</v>
      </c>
      <c r="S401" s="186">
        <v>0.51040916000000003</v>
      </c>
      <c r="T401" s="186">
        <v>0.46838964</v>
      </c>
      <c r="U401" s="186">
        <v>0.46198881000000003</v>
      </c>
      <c r="V401" s="186">
        <v>0.40377898000000001</v>
      </c>
      <c r="W401" s="186">
        <v>0.39127854000000001</v>
      </c>
      <c r="X401" s="186">
        <v>0.36191005999999998</v>
      </c>
      <c r="Y401" s="186">
        <v>0.37501290893554701</v>
      </c>
      <c r="Z401" s="186">
        <v>0.34888251000000003</v>
      </c>
      <c r="AA401" s="186">
        <v>0.32282738999999999</v>
      </c>
      <c r="AB401" s="186">
        <v>0.31880667999999995</v>
      </c>
      <c r="AC401" s="182"/>
    </row>
    <row r="402" spans="1:29" x14ac:dyDescent="0.35">
      <c r="A402" s="28">
        <v>402</v>
      </c>
      <c r="B402" s="182"/>
      <c r="C402" s="188" t="s">
        <v>188</v>
      </c>
      <c r="D402" s="186">
        <v>0.15840905</v>
      </c>
      <c r="E402" s="186">
        <v>0.1347199</v>
      </c>
      <c r="F402" s="186">
        <v>0.11861246</v>
      </c>
      <c r="G402" s="186">
        <v>8.9116899999999999E-2</v>
      </c>
      <c r="H402" s="186">
        <v>6.5297279999999999E-2</v>
      </c>
      <c r="I402" s="186">
        <v>9.6839729999999999E-2</v>
      </c>
      <c r="J402" s="186">
        <v>9.2998769999999994E-2</v>
      </c>
      <c r="K402" s="186">
        <v>6.4951689999999992E-2</v>
      </c>
      <c r="L402" s="186">
        <v>4.6004959999999998E-2</v>
      </c>
      <c r="M402" s="186">
        <v>3.7685639999999999E-2</v>
      </c>
      <c r="N402" s="186">
        <v>3.3794980000000002E-2</v>
      </c>
      <c r="O402" s="186">
        <v>3.3050109999999994E-2</v>
      </c>
      <c r="P402" s="186">
        <v>2.947642E-2</v>
      </c>
      <c r="Q402" s="186">
        <v>4.1249969999999997E-2</v>
      </c>
      <c r="R402" s="186">
        <v>2.9488140000000003E-2</v>
      </c>
      <c r="S402" s="186">
        <v>2.45796E-2</v>
      </c>
      <c r="T402" s="186">
        <v>2.9730929999999999E-2</v>
      </c>
      <c r="U402" s="186">
        <v>2.4481010000000001E-2</v>
      </c>
      <c r="V402" s="186">
        <v>2.4568629999999998E-2</v>
      </c>
      <c r="W402" s="186">
        <v>1.489424E-2</v>
      </c>
      <c r="X402" s="186">
        <v>1.69214E-3</v>
      </c>
      <c r="Y402" s="186">
        <v>1.26069097518921E-2</v>
      </c>
      <c r="Z402" s="186">
        <v>1.2291449999999999E-2</v>
      </c>
      <c r="AA402" s="186">
        <v>1.349507E-2</v>
      </c>
      <c r="AB402" s="186">
        <v>1.7191140000000001E-2</v>
      </c>
      <c r="AC402" s="182"/>
    </row>
    <row r="403" spans="1:29" x14ac:dyDescent="0.35">
      <c r="A403" s="28">
        <v>403</v>
      </c>
      <c r="B403" s="182"/>
      <c r="C403" s="188" t="s">
        <v>424</v>
      </c>
      <c r="D403" s="186">
        <v>0</v>
      </c>
      <c r="E403" s="186">
        <v>0</v>
      </c>
      <c r="F403" s="186">
        <v>0</v>
      </c>
      <c r="G403" s="186">
        <v>0</v>
      </c>
      <c r="H403" s="186">
        <v>5.5870000000000005E-5</v>
      </c>
      <c r="I403" s="186">
        <v>3.9112000000000001E-4</v>
      </c>
      <c r="J403" s="186">
        <v>1.3409800000000001E-3</v>
      </c>
      <c r="K403" s="186">
        <v>1.4527300000000002E-3</v>
      </c>
      <c r="L403" s="186">
        <v>1.2851099999999999E-3</v>
      </c>
      <c r="M403" s="186">
        <v>1.17336E-3</v>
      </c>
      <c r="N403" s="186">
        <v>0.14273806999999999</v>
      </c>
      <c r="O403" s="186">
        <v>0.18852478</v>
      </c>
      <c r="P403" s="186">
        <v>0.19877053</v>
      </c>
      <c r="Q403" s="186">
        <v>0.29999400000000004</v>
      </c>
      <c r="R403" s="186">
        <v>0.41867102</v>
      </c>
      <c r="S403" s="186">
        <v>0.55751865</v>
      </c>
      <c r="T403" s="186">
        <v>0.72461302999999999</v>
      </c>
      <c r="U403" s="186">
        <v>0.66714403</v>
      </c>
      <c r="V403" s="186">
        <v>0.74354019000000005</v>
      </c>
      <c r="W403" s="186">
        <v>0.61967030999999995</v>
      </c>
      <c r="X403" s="186">
        <v>0.51395221999999996</v>
      </c>
      <c r="Y403" s="186">
        <v>0.52273919677734393</v>
      </c>
      <c r="Z403" s="186">
        <v>0.60694176</v>
      </c>
      <c r="AA403" s="186">
        <v>0.86485752999999999</v>
      </c>
      <c r="AB403" s="186">
        <v>0.85011239000000005</v>
      </c>
      <c r="AC403" s="182"/>
    </row>
    <row r="404" spans="1:29" x14ac:dyDescent="0.35">
      <c r="A404" s="28">
        <v>404</v>
      </c>
      <c r="B404" s="182"/>
      <c r="C404" s="187" t="s">
        <v>425</v>
      </c>
      <c r="D404" s="186">
        <v>9.9463865899999995</v>
      </c>
      <c r="E404" s="186">
        <v>9.70695774</v>
      </c>
      <c r="F404" s="186">
        <v>10.176075500000001</v>
      </c>
      <c r="G404" s="186">
        <v>9.4113976699999995</v>
      </c>
      <c r="H404" s="186">
        <v>7.1878871799999997</v>
      </c>
      <c r="I404" s="186">
        <v>7.1861672399999996</v>
      </c>
      <c r="J404" s="186">
        <v>6.57373896</v>
      </c>
      <c r="K404" s="186">
        <v>6.8109252299999996</v>
      </c>
      <c r="L404" s="186">
        <v>5.49055917</v>
      </c>
      <c r="M404" s="186">
        <v>5.7541292799999999</v>
      </c>
      <c r="N404" s="186">
        <v>5.6546885599999994</v>
      </c>
      <c r="O404" s="186">
        <v>6.1205021500000001</v>
      </c>
      <c r="P404" s="186">
        <v>8.1067536699999998</v>
      </c>
      <c r="Q404" s="186">
        <v>8.4942827899999997</v>
      </c>
      <c r="R404" s="186">
        <v>8.2730758700000013</v>
      </c>
      <c r="S404" s="186">
        <v>7.8793641599999997</v>
      </c>
      <c r="T404" s="186">
        <v>8.7643976299999995</v>
      </c>
      <c r="U404" s="186">
        <v>8.4274936</v>
      </c>
      <c r="V404" s="186">
        <v>8.9918499900000004</v>
      </c>
      <c r="W404" s="186">
        <v>9.4170460899999995</v>
      </c>
      <c r="X404" s="186">
        <v>10.869205920000001</v>
      </c>
      <c r="Y404" s="186">
        <v>9.8209658203124999</v>
      </c>
      <c r="Z404" s="186">
        <v>9.4916266300000007</v>
      </c>
      <c r="AA404" s="186">
        <v>8.7684685900000012</v>
      </c>
      <c r="AB404" s="186">
        <v>7.8578448700000001</v>
      </c>
      <c r="AC404" s="182"/>
    </row>
    <row r="405" spans="1:29" x14ac:dyDescent="0.35">
      <c r="A405" s="28">
        <v>405</v>
      </c>
      <c r="B405" s="182"/>
      <c r="C405" s="187" t="s">
        <v>426</v>
      </c>
      <c r="D405" s="186">
        <v>38.003045200000003</v>
      </c>
      <c r="E405" s="186">
        <v>46.714659169999997</v>
      </c>
      <c r="F405" s="186">
        <v>48.006083199999999</v>
      </c>
      <c r="G405" s="186">
        <v>51.710425119999996</v>
      </c>
      <c r="H405" s="186">
        <v>45.74896743</v>
      </c>
      <c r="I405" s="186">
        <v>45.886652320000003</v>
      </c>
      <c r="J405" s="186">
        <v>47.191591800000005</v>
      </c>
      <c r="K405" s="186">
        <v>42.956436150000002</v>
      </c>
      <c r="L405" s="186">
        <v>34.876874300000004</v>
      </c>
      <c r="M405" s="186">
        <v>35.659650849999998</v>
      </c>
      <c r="N405" s="186">
        <v>29.115075570000002</v>
      </c>
      <c r="O405" s="186">
        <v>31.889491539999998</v>
      </c>
      <c r="P405" s="186">
        <v>33.851079850000005</v>
      </c>
      <c r="Q405" s="186">
        <v>33.828313499999993</v>
      </c>
      <c r="R405" s="186">
        <v>34.637925280000005</v>
      </c>
      <c r="S405" s="186">
        <v>37.471395219999998</v>
      </c>
      <c r="T405" s="186">
        <v>41.251934719999994</v>
      </c>
      <c r="U405" s="186">
        <v>37.700005539999999</v>
      </c>
      <c r="V405" s="186">
        <v>39.276715429999996</v>
      </c>
      <c r="W405" s="186">
        <v>40.152123520000004</v>
      </c>
      <c r="X405" s="186">
        <v>47.215584730000003</v>
      </c>
      <c r="Y405" s="186">
        <v>39.64530078125</v>
      </c>
      <c r="Z405" s="186">
        <v>41.514199650000002</v>
      </c>
      <c r="AA405" s="186">
        <v>40.394795380000005</v>
      </c>
      <c r="AB405" s="186">
        <v>37.155232030000001</v>
      </c>
      <c r="AC405" s="182"/>
    </row>
    <row r="406" spans="1:29" x14ac:dyDescent="0.35">
      <c r="A406" s="28">
        <v>406</v>
      </c>
      <c r="B406" s="182"/>
      <c r="C406" s="187" t="s">
        <v>427</v>
      </c>
      <c r="D406" s="186">
        <v>9.2660164199999997</v>
      </c>
      <c r="E406" s="186">
        <v>11.089469569999999</v>
      </c>
      <c r="F406" s="186">
        <v>12.202247699999999</v>
      </c>
      <c r="G406" s="186">
        <v>14.399562099999999</v>
      </c>
      <c r="H406" s="186">
        <v>15.582989359999999</v>
      </c>
      <c r="I406" s="186">
        <v>15.10963336</v>
      </c>
      <c r="J406" s="186">
        <v>15.78788812</v>
      </c>
      <c r="K406" s="186">
        <v>16.367629310000002</v>
      </c>
      <c r="L406" s="186">
        <v>14.77921639</v>
      </c>
      <c r="M406" s="186">
        <v>15.192207979999999</v>
      </c>
      <c r="N406" s="186">
        <v>14.216168339999999</v>
      </c>
      <c r="O406" s="186">
        <v>14.07259741</v>
      </c>
      <c r="P406" s="186">
        <v>13.20663472</v>
      </c>
      <c r="Q406" s="186">
        <v>13.33232394</v>
      </c>
      <c r="R406" s="186">
        <v>13.706691790000001</v>
      </c>
      <c r="S406" s="186">
        <v>14.24955845</v>
      </c>
      <c r="T406" s="186">
        <v>12.20228343</v>
      </c>
      <c r="U406" s="186">
        <v>11.096324689999999</v>
      </c>
      <c r="V406" s="186">
        <v>11.577327540000001</v>
      </c>
      <c r="W406" s="186">
        <v>11.440382750000001</v>
      </c>
      <c r="X406" s="186">
        <v>12.20069911</v>
      </c>
      <c r="Y406" s="186">
        <v>11.381958984375</v>
      </c>
      <c r="Z406" s="186">
        <v>11.58251284</v>
      </c>
      <c r="AA406" s="186">
        <v>11.31052966</v>
      </c>
      <c r="AB406" s="186">
        <v>10.829464059999999</v>
      </c>
      <c r="AC406" s="182"/>
    </row>
    <row r="407" spans="1:29" x14ac:dyDescent="0.35">
      <c r="A407" s="28">
        <v>407</v>
      </c>
      <c r="B407" s="182"/>
      <c r="C407" s="187" t="s">
        <v>428</v>
      </c>
      <c r="D407" s="186">
        <v>0</v>
      </c>
      <c r="E407" s="186">
        <v>0</v>
      </c>
      <c r="F407" s="186">
        <v>0</v>
      </c>
      <c r="G407" s="186">
        <v>0</v>
      </c>
      <c r="H407" s="186">
        <v>0</v>
      </c>
      <c r="I407" s="186">
        <v>0</v>
      </c>
      <c r="J407" s="186">
        <v>0</v>
      </c>
      <c r="K407" s="186">
        <v>0</v>
      </c>
      <c r="L407" s="186">
        <v>0</v>
      </c>
      <c r="M407" s="186">
        <v>0</v>
      </c>
      <c r="N407" s="186">
        <v>0</v>
      </c>
      <c r="O407" s="186">
        <v>0</v>
      </c>
      <c r="P407" s="186">
        <v>0</v>
      </c>
      <c r="Q407" s="186">
        <v>0</v>
      </c>
      <c r="R407" s="186">
        <v>0</v>
      </c>
      <c r="S407" s="186">
        <v>0</v>
      </c>
      <c r="T407" s="186">
        <v>0</v>
      </c>
      <c r="U407" s="186">
        <v>0</v>
      </c>
      <c r="V407" s="186">
        <v>0</v>
      </c>
      <c r="W407" s="186">
        <v>0</v>
      </c>
      <c r="X407" s="186">
        <v>0</v>
      </c>
      <c r="Y407" s="186">
        <v>0</v>
      </c>
      <c r="Z407" s="186">
        <v>0</v>
      </c>
      <c r="AA407" s="186">
        <v>0</v>
      </c>
      <c r="AB407" s="186">
        <v>0</v>
      </c>
      <c r="AC407" s="182"/>
    </row>
    <row r="408" spans="1:29" x14ac:dyDescent="0.35">
      <c r="A408" s="28">
        <v>408</v>
      </c>
      <c r="B408" s="182"/>
      <c r="C408" s="187" t="s">
        <v>429</v>
      </c>
      <c r="D408" s="186">
        <v>29.056429209999997</v>
      </c>
      <c r="E408" s="186">
        <v>26.895087189999998</v>
      </c>
      <c r="F408" s="186">
        <v>25.3980517</v>
      </c>
      <c r="G408" s="186">
        <v>25.060229169999999</v>
      </c>
      <c r="H408" s="186">
        <v>24.349468900000002</v>
      </c>
      <c r="I408" s="186">
        <v>25.521592469999998</v>
      </c>
      <c r="J408" s="186">
        <v>25.465096899999999</v>
      </c>
      <c r="K408" s="186">
        <v>25.98217468</v>
      </c>
      <c r="L408" s="186">
        <v>21.703266029999998</v>
      </c>
      <c r="M408" s="186">
        <v>22.21047042</v>
      </c>
      <c r="N408" s="186">
        <v>22.098587869999999</v>
      </c>
      <c r="O408" s="186">
        <v>22.84981496</v>
      </c>
      <c r="P408" s="186">
        <v>21.233664970000003</v>
      </c>
      <c r="Q408" s="186">
        <v>21.969823000000002</v>
      </c>
      <c r="R408" s="186">
        <v>21.63906669</v>
      </c>
      <c r="S408" s="186">
        <v>21.624030149999999</v>
      </c>
      <c r="T408" s="186">
        <v>21.30521486</v>
      </c>
      <c r="U408" s="186">
        <v>19.908517270000001</v>
      </c>
      <c r="V408" s="186">
        <v>18.738709370000002</v>
      </c>
      <c r="W408" s="186">
        <v>16.835520240000001</v>
      </c>
      <c r="X408" s="186">
        <v>16.89822728</v>
      </c>
      <c r="Y408" s="186">
        <v>17.172810546874999</v>
      </c>
      <c r="Z408" s="186">
        <v>18.421050869999998</v>
      </c>
      <c r="AA408" s="186">
        <v>18.712258989999999</v>
      </c>
      <c r="AB408" s="186">
        <v>18.916746070000002</v>
      </c>
      <c r="AC408" s="182"/>
    </row>
    <row r="409" spans="1:29" x14ac:dyDescent="0.35">
      <c r="A409" s="28">
        <v>409</v>
      </c>
      <c r="B409" s="182"/>
      <c r="C409" s="185" t="s">
        <v>437</v>
      </c>
      <c r="D409" s="186">
        <v>25.114867099999998</v>
      </c>
      <c r="E409" s="186">
        <v>22.033686839999998</v>
      </c>
      <c r="F409" s="186">
        <v>21.367366740000001</v>
      </c>
      <c r="G409" s="186">
        <v>21.054304460000001</v>
      </c>
      <c r="H409" s="186">
        <v>23.01506247</v>
      </c>
      <c r="I409" s="186">
        <v>24.560802599999999</v>
      </c>
      <c r="J409" s="186">
        <v>23.795490829999999</v>
      </c>
      <c r="K409" s="186">
        <v>24.570316030000001</v>
      </c>
      <c r="L409" s="186">
        <v>22.953208139999997</v>
      </c>
      <c r="M409" s="186">
        <v>22.001730220000002</v>
      </c>
      <c r="N409" s="186">
        <v>25.499260890000002</v>
      </c>
      <c r="O409" s="186">
        <v>23.88735458</v>
      </c>
      <c r="P409" s="186">
        <v>22.325933039999999</v>
      </c>
      <c r="Q409" s="186">
        <v>25.239735379999999</v>
      </c>
      <c r="R409" s="186">
        <v>26.57394742</v>
      </c>
      <c r="S409" s="186">
        <v>26.518945259999999</v>
      </c>
      <c r="T409" s="186">
        <v>29.028775239999998</v>
      </c>
      <c r="U409" s="186">
        <v>31.790162759999998</v>
      </c>
      <c r="V409" s="186">
        <v>30.315596669999998</v>
      </c>
      <c r="W409" s="186">
        <v>25.08908469</v>
      </c>
      <c r="X409" s="186">
        <v>26.478777190000002</v>
      </c>
      <c r="Y409" s="186">
        <v>29.374365234374999</v>
      </c>
      <c r="Z409" s="186">
        <v>28.193548849999999</v>
      </c>
      <c r="AA409" s="186">
        <v>28.481666710000002</v>
      </c>
      <c r="AB409" s="186">
        <v>29.873379830000001</v>
      </c>
      <c r="AC409" s="182"/>
    </row>
    <row r="410" spans="1:29" x14ac:dyDescent="0.35">
      <c r="A410" s="28">
        <v>410</v>
      </c>
      <c r="B410" s="182"/>
      <c r="C410" s="185" t="s">
        <v>431</v>
      </c>
      <c r="D410" s="186">
        <v>46.84819246</v>
      </c>
      <c r="E410" s="186">
        <v>39.825902999999997</v>
      </c>
      <c r="F410" s="186">
        <v>36.24449293</v>
      </c>
      <c r="G410" s="186">
        <v>34.952794580000003</v>
      </c>
      <c r="H410" s="186">
        <v>34.5258824</v>
      </c>
      <c r="I410" s="186">
        <v>34.482089890000005</v>
      </c>
      <c r="J410" s="186">
        <v>33.767234790000003</v>
      </c>
      <c r="K410" s="186">
        <v>34.349362330000005</v>
      </c>
      <c r="L410" s="186">
        <v>34.092071159999996</v>
      </c>
      <c r="M410" s="186">
        <v>32.364942480000003</v>
      </c>
      <c r="N410" s="186">
        <v>30.792166980000001</v>
      </c>
      <c r="O410" s="186">
        <v>30.405372179999997</v>
      </c>
      <c r="P410" s="186">
        <v>29.724338599999999</v>
      </c>
      <c r="Q410" s="186">
        <v>29.165343610000001</v>
      </c>
      <c r="R410" s="186">
        <v>29.165720959999998</v>
      </c>
      <c r="S410" s="186">
        <v>29.322122879999998</v>
      </c>
      <c r="T410" s="186">
        <v>30.031703870000001</v>
      </c>
      <c r="U410" s="186">
        <v>30.67178423</v>
      </c>
      <c r="V410" s="186">
        <v>30.750451519999999</v>
      </c>
      <c r="W410" s="186">
        <v>30.064057560000002</v>
      </c>
      <c r="X410" s="186">
        <v>29.550594959999998</v>
      </c>
      <c r="Y410" s="186">
        <v>29.930439453125</v>
      </c>
      <c r="Z410" s="186">
        <v>29.80724025</v>
      </c>
      <c r="AA410" s="186">
        <v>30.401020260000003</v>
      </c>
      <c r="AB410" s="186">
        <v>30.244566249999998</v>
      </c>
      <c r="AC410" s="182"/>
    </row>
    <row r="411" spans="1:29" x14ac:dyDescent="0.35">
      <c r="A411" s="28">
        <v>411</v>
      </c>
      <c r="B411" s="182"/>
      <c r="C411" s="185" t="s">
        <v>432</v>
      </c>
      <c r="D411" s="186">
        <v>14.71191556</v>
      </c>
      <c r="E411" s="186">
        <v>14.538750669999999</v>
      </c>
      <c r="F411" s="186">
        <v>14.397818919999999</v>
      </c>
      <c r="G411" s="186">
        <v>14.21526081</v>
      </c>
      <c r="H411" s="186">
        <v>13.878170430000001</v>
      </c>
      <c r="I411" s="186">
        <v>13.701765160000001</v>
      </c>
      <c r="J411" s="186">
        <v>13.55130591</v>
      </c>
      <c r="K411" s="186">
        <v>13.516713530000001</v>
      </c>
      <c r="L411" s="186">
        <v>13.594320079999999</v>
      </c>
      <c r="M411" s="186">
        <v>13.566988869999999</v>
      </c>
      <c r="N411" s="186">
        <v>13.765255890000001</v>
      </c>
      <c r="O411" s="186">
        <v>13.49911582</v>
      </c>
      <c r="P411" s="186">
        <v>13.49828831</v>
      </c>
      <c r="Q411" s="186">
        <v>13.393744140000001</v>
      </c>
      <c r="R411" s="186">
        <v>12.86782554</v>
      </c>
      <c r="S411" s="186">
        <v>12.684557360000001</v>
      </c>
      <c r="T411" s="186">
        <v>12.398811869999999</v>
      </c>
      <c r="U411" s="186">
        <v>12.33656528</v>
      </c>
      <c r="V411" s="186">
        <v>12.043428</v>
      </c>
      <c r="W411" s="186">
        <v>12.074682930000002</v>
      </c>
      <c r="X411" s="186">
        <v>11.96031719</v>
      </c>
      <c r="Y411" s="186">
        <v>11.485967773437499</v>
      </c>
      <c r="Z411" s="186">
        <v>11.290927610000001</v>
      </c>
      <c r="AA411" s="186">
        <v>11.22872261</v>
      </c>
      <c r="AB411" s="186">
        <v>10.76465947</v>
      </c>
      <c r="AC411" s="182"/>
    </row>
    <row r="412" spans="1:29" x14ac:dyDescent="0.35">
      <c r="A412" s="28">
        <v>412</v>
      </c>
      <c r="B412" s="182"/>
      <c r="C412" s="185" t="s">
        <v>433</v>
      </c>
      <c r="D412" s="186">
        <v>0</v>
      </c>
      <c r="E412" s="186">
        <v>0</v>
      </c>
      <c r="F412" s="186">
        <v>0</v>
      </c>
      <c r="G412" s="186">
        <v>0</v>
      </c>
      <c r="H412" s="186">
        <v>0</v>
      </c>
      <c r="I412" s="186">
        <v>0</v>
      </c>
      <c r="J412" s="186">
        <v>0</v>
      </c>
      <c r="K412" s="186">
        <v>0</v>
      </c>
      <c r="L412" s="186">
        <v>0</v>
      </c>
      <c r="M412" s="186">
        <v>0</v>
      </c>
      <c r="N412" s="186">
        <v>0</v>
      </c>
      <c r="O412" s="186">
        <v>0</v>
      </c>
      <c r="P412" s="186">
        <v>0</v>
      </c>
      <c r="Q412" s="186">
        <v>0</v>
      </c>
      <c r="R412" s="186">
        <v>0</v>
      </c>
      <c r="S412" s="186">
        <v>0</v>
      </c>
      <c r="T412" s="186">
        <v>0</v>
      </c>
      <c r="U412" s="186">
        <v>0</v>
      </c>
      <c r="V412" s="186">
        <v>0</v>
      </c>
      <c r="W412" s="186">
        <v>0</v>
      </c>
      <c r="X412" s="186">
        <v>0</v>
      </c>
      <c r="Y412" s="186">
        <v>0</v>
      </c>
      <c r="Z412" s="186">
        <v>0</v>
      </c>
      <c r="AA412" s="186">
        <v>0</v>
      </c>
      <c r="AB412" s="186">
        <v>0</v>
      </c>
      <c r="AC412" s="182"/>
    </row>
    <row r="413" spans="1:29" x14ac:dyDescent="0.35">
      <c r="A413" s="28">
        <v>413</v>
      </c>
      <c r="B413" s="182"/>
      <c r="C413" s="185" t="s">
        <v>434</v>
      </c>
      <c r="D413" s="186">
        <v>0.642266</v>
      </c>
      <c r="E413" s="186">
        <v>0.66317697999999992</v>
      </c>
      <c r="F413" s="186">
        <v>0.71993537000000007</v>
      </c>
      <c r="G413" s="186">
        <v>0.71694808999999993</v>
      </c>
      <c r="H413" s="186">
        <v>0.72590993999999998</v>
      </c>
      <c r="I413" s="186">
        <v>0.78266833000000002</v>
      </c>
      <c r="J413" s="186">
        <v>0.92008338000000001</v>
      </c>
      <c r="K413" s="186">
        <v>0.82449030000000001</v>
      </c>
      <c r="L413" s="186">
        <v>0.83942672000000007</v>
      </c>
      <c r="M413" s="186">
        <v>0.74980821000000009</v>
      </c>
      <c r="N413" s="186">
        <v>0.79760474999999997</v>
      </c>
      <c r="O413" s="186">
        <v>0.78565561000000006</v>
      </c>
      <c r="P413" s="186">
        <v>0.77071919</v>
      </c>
      <c r="Q413" s="186">
        <v>0.83345214999999995</v>
      </c>
      <c r="R413" s="186">
        <v>0.81851573</v>
      </c>
      <c r="S413" s="186">
        <v>0.91745206000000001</v>
      </c>
      <c r="T413" s="186">
        <v>1.2350690500000001</v>
      </c>
      <c r="U413" s="186">
        <v>1.29172814</v>
      </c>
      <c r="V413" s="186">
        <v>1.5640416700000002</v>
      </c>
      <c r="W413" s="186">
        <v>1.4131314400000001</v>
      </c>
      <c r="X413" s="186">
        <v>1.47943837</v>
      </c>
      <c r="Y413" s="186">
        <v>1.4410163574218799</v>
      </c>
      <c r="Z413" s="186">
        <v>1.5570305200000001</v>
      </c>
      <c r="AA413" s="186">
        <v>1.56176936</v>
      </c>
      <c r="AB413" s="186">
        <v>1.7517422200000001</v>
      </c>
      <c r="AC413" s="182"/>
    </row>
    <row r="414" spans="1:29" x14ac:dyDescent="0.35">
      <c r="A414" s="28">
        <v>414</v>
      </c>
      <c r="B414" s="182"/>
      <c r="C414" s="189" t="s">
        <v>435</v>
      </c>
      <c r="D414" s="186">
        <v>1.27100331</v>
      </c>
      <c r="E414" s="186">
        <v>0.49705126999999999</v>
      </c>
      <c r="F414" s="186">
        <v>0.76750337999999996</v>
      </c>
      <c r="G414" s="186">
        <v>0.43071195000000001</v>
      </c>
      <c r="H414" s="186">
        <v>0.42865201999999997</v>
      </c>
      <c r="I414" s="186">
        <v>0.45042667000000003</v>
      </c>
      <c r="J414" s="186">
        <v>0.52982277</v>
      </c>
      <c r="K414" s="186">
        <v>0.68166837999999996</v>
      </c>
      <c r="L414" s="186">
        <v>0.84841692999999996</v>
      </c>
      <c r="M414" s="186">
        <v>1.17726175</v>
      </c>
      <c r="N414" s="186">
        <v>0.91879677000000004</v>
      </c>
      <c r="O414" s="186">
        <v>0.83871402000000006</v>
      </c>
      <c r="P414" s="186">
        <v>0.86855470999999995</v>
      </c>
      <c r="Q414" s="186">
        <v>0.91575627999999998</v>
      </c>
      <c r="R414" s="186">
        <v>0.81492397999999999</v>
      </c>
      <c r="S414" s="186">
        <v>1.0371441800000001</v>
      </c>
      <c r="T414" s="186">
        <v>0.95027432999999994</v>
      </c>
      <c r="U414" s="186">
        <v>0.80010565</v>
      </c>
      <c r="V414" s="186">
        <v>0.88779655999999996</v>
      </c>
      <c r="W414" s="186">
        <v>0.80308713999999992</v>
      </c>
      <c r="X414" s="186">
        <v>0.69856668</v>
      </c>
      <c r="Y414" s="186">
        <v>0.54949383544921893</v>
      </c>
      <c r="Z414" s="186">
        <v>0.46476852000000002</v>
      </c>
      <c r="AA414" s="186">
        <v>0.45016506000000001</v>
      </c>
      <c r="AB414" s="186">
        <v>0.46736145000000001</v>
      </c>
      <c r="AC414" s="182"/>
    </row>
    <row r="415" spans="1:29" x14ac:dyDescent="0.35">
      <c r="A415" s="28">
        <v>415</v>
      </c>
      <c r="B415" s="182"/>
      <c r="C415" s="94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182"/>
    </row>
    <row r="416" spans="1:29" x14ac:dyDescent="0.35">
      <c r="A416" s="28">
        <v>416</v>
      </c>
      <c r="B416" s="182"/>
      <c r="C416" s="183" t="s">
        <v>438</v>
      </c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2"/>
    </row>
    <row r="417" spans="1:29" x14ac:dyDescent="0.35">
      <c r="A417" s="28">
        <v>417</v>
      </c>
      <c r="B417" s="182"/>
      <c r="C417" s="185" t="s">
        <v>439</v>
      </c>
      <c r="D417" s="186">
        <v>9975.1047463795985</v>
      </c>
      <c r="E417" s="186">
        <v>9856.5665337808587</v>
      </c>
      <c r="F417" s="186">
        <v>9569.1923979356834</v>
      </c>
      <c r="G417" s="186">
        <v>9556.6409280227963</v>
      </c>
      <c r="H417" s="186">
        <v>9420.7834595391141</v>
      </c>
      <c r="I417" s="186">
        <v>9452.2275238509137</v>
      </c>
      <c r="J417" s="186">
        <v>9796.3119462180712</v>
      </c>
      <c r="K417" s="186">
        <v>9556.1021550548685</v>
      </c>
      <c r="L417" s="186">
        <v>8794.259674584926</v>
      </c>
      <c r="M417" s="186">
        <v>8537.8171338063785</v>
      </c>
      <c r="N417" s="186">
        <v>8360.9618406440241</v>
      </c>
      <c r="O417" s="186">
        <v>8262.1443029877573</v>
      </c>
      <c r="P417" s="186">
        <v>8061.9390232731675</v>
      </c>
      <c r="Q417" s="186">
        <v>8400.7203578808385</v>
      </c>
      <c r="R417" s="186">
        <v>8512.5008536130117</v>
      </c>
      <c r="S417" s="186">
        <v>8495.0608205856188</v>
      </c>
      <c r="T417" s="186">
        <v>8851.087583934348</v>
      </c>
      <c r="U417" s="186">
        <v>8854.1874860116495</v>
      </c>
      <c r="V417" s="186">
        <v>8681.5519243136951</v>
      </c>
      <c r="W417" s="186">
        <v>8321.879968877598</v>
      </c>
      <c r="X417" s="186">
        <v>8889.9811650193988</v>
      </c>
      <c r="Y417" s="186">
        <v>8810.2271168676907</v>
      </c>
      <c r="Z417" s="186">
        <v>8626.3505186241018</v>
      </c>
      <c r="AA417" s="186">
        <v>8518.7260932567951</v>
      </c>
      <c r="AB417" s="186">
        <v>8221.1003834619169</v>
      </c>
      <c r="AC417" s="182"/>
    </row>
    <row r="418" spans="1:29" x14ac:dyDescent="0.35">
      <c r="A418" s="28">
        <v>418</v>
      </c>
      <c r="B418" s="182"/>
      <c r="C418" s="185" t="s">
        <v>440</v>
      </c>
      <c r="D418" s="186">
        <v>3672.6586359060725</v>
      </c>
      <c r="E418" s="186">
        <v>3728.6114805274578</v>
      </c>
      <c r="F418" s="186">
        <v>3729.812528844393</v>
      </c>
      <c r="G418" s="186">
        <v>3640.9693100815171</v>
      </c>
      <c r="H418" s="186">
        <v>3798.2127117188811</v>
      </c>
      <c r="I418" s="186">
        <v>3689.9722836645483</v>
      </c>
      <c r="J418" s="186">
        <v>3669.7816608774956</v>
      </c>
      <c r="K418" s="186">
        <v>3617.3547861866268</v>
      </c>
      <c r="L418" s="186">
        <v>3568.956082593269</v>
      </c>
      <c r="M418" s="186">
        <v>3557.874639989654</v>
      </c>
      <c r="N418" s="186">
        <v>3608.8576874830787</v>
      </c>
      <c r="O418" s="186">
        <v>3530.7226154808591</v>
      </c>
      <c r="P418" s="186">
        <v>3494.1096641960198</v>
      </c>
      <c r="Q418" s="186">
        <v>3517.3058075612666</v>
      </c>
      <c r="R418" s="186">
        <v>3560.1382364536335</v>
      </c>
      <c r="S418" s="186">
        <v>3516.3576339958581</v>
      </c>
      <c r="T418" s="186">
        <v>3487.0878840911905</v>
      </c>
      <c r="U418" s="186">
        <v>3487.2227749426661</v>
      </c>
      <c r="V418" s="186">
        <v>3380.2510544165566</v>
      </c>
      <c r="W418" s="186">
        <v>3358.7209366169604</v>
      </c>
      <c r="X418" s="186">
        <v>3357.4622981187549</v>
      </c>
      <c r="Y418" s="186">
        <v>3326.2367248156779</v>
      </c>
      <c r="Z418" s="186">
        <v>3364.9823410774852</v>
      </c>
      <c r="AA418" s="186">
        <v>3309.4258806238267</v>
      </c>
      <c r="AB418" s="186">
        <v>3314.126166815116</v>
      </c>
      <c r="AC418" s="182"/>
    </row>
    <row r="419" spans="1:29" ht="15" thickBot="1" x14ac:dyDescent="0.4">
      <c r="A419" s="28">
        <v>419</v>
      </c>
      <c r="B419" s="190"/>
      <c r="C419" s="191" t="s">
        <v>441</v>
      </c>
      <c r="D419" s="192">
        <v>2213.9139712953565</v>
      </c>
      <c r="E419" s="192">
        <v>2361.6109058829002</v>
      </c>
      <c r="F419" s="192">
        <v>2243.8930325754545</v>
      </c>
      <c r="G419" s="192">
        <v>2166.3347414245918</v>
      </c>
      <c r="H419" s="192">
        <v>2032.7618618240406</v>
      </c>
      <c r="I419" s="192">
        <v>1910.7347317169358</v>
      </c>
      <c r="J419" s="192">
        <v>1868.59558454739</v>
      </c>
      <c r="K419" s="192">
        <v>1713.5056470336604</v>
      </c>
      <c r="L419" s="192">
        <v>1508.1462145337346</v>
      </c>
      <c r="M419" s="192">
        <v>1399.4673780282446</v>
      </c>
      <c r="N419" s="192">
        <v>1297.0315729094511</v>
      </c>
      <c r="O419" s="192">
        <v>1265.5942466616507</v>
      </c>
      <c r="P419" s="192">
        <v>1209.8469680754542</v>
      </c>
      <c r="Q419" s="192">
        <v>1216.5674961293446</v>
      </c>
      <c r="R419" s="192">
        <v>1171.6811132725907</v>
      </c>
      <c r="S419" s="192">
        <v>1128.7304619754138</v>
      </c>
      <c r="T419" s="192">
        <v>1106.9673645279659</v>
      </c>
      <c r="U419" s="192">
        <v>1032.109417296009</v>
      </c>
      <c r="V419" s="192">
        <v>973.55746425444784</v>
      </c>
      <c r="W419" s="192">
        <v>909.75434884363062</v>
      </c>
      <c r="X419" s="192">
        <v>934.41690104583461</v>
      </c>
      <c r="Y419" s="192">
        <v>882.79002100150831</v>
      </c>
      <c r="Z419" s="192">
        <v>851.09811105396307</v>
      </c>
      <c r="AA419" s="192">
        <v>829.95533505947731</v>
      </c>
      <c r="AB419" s="192">
        <v>774.59204788430441</v>
      </c>
      <c r="AC419" s="190"/>
    </row>
    <row r="420" spans="1:29" ht="15" thickTop="1" x14ac:dyDescent="0.35">
      <c r="A420" s="28">
        <v>420</v>
      </c>
      <c r="B420" s="193"/>
      <c r="C420" s="194"/>
      <c r="D420" s="194"/>
      <c r="E420" s="194"/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4"/>
      <c r="AA420" s="194"/>
      <c r="AB420" s="194"/>
      <c r="AC420" s="31"/>
    </row>
    <row r="421" spans="1:29" ht="21" x14ac:dyDescent="0.5">
      <c r="A421" s="28">
        <v>421</v>
      </c>
      <c r="B421" s="195"/>
      <c r="C421" s="196" t="s">
        <v>442</v>
      </c>
      <c r="D421" s="197"/>
      <c r="E421" s="197"/>
      <c r="F421" s="197"/>
      <c r="G421" s="197"/>
      <c r="H421" s="197"/>
      <c r="I421" s="197"/>
      <c r="J421" s="197"/>
      <c r="K421" s="197"/>
      <c r="L421" s="197"/>
      <c r="M421" s="197"/>
      <c r="N421" s="197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  <c r="AA421" s="197"/>
      <c r="AB421" s="197"/>
      <c r="AC421" s="195"/>
    </row>
    <row r="422" spans="1:29" x14ac:dyDescent="0.35">
      <c r="A422" s="28">
        <v>422</v>
      </c>
      <c r="B422" s="195"/>
      <c r="C422" s="198" t="s">
        <v>443</v>
      </c>
      <c r="D422" s="199">
        <v>38038.402999999998</v>
      </c>
      <c r="E422" s="199">
        <v>38183.160000000003</v>
      </c>
      <c r="F422" s="199">
        <v>38309.226000000002</v>
      </c>
      <c r="G422" s="199">
        <v>38418.108</v>
      </c>
      <c r="H422" s="199">
        <v>38504.707000000002</v>
      </c>
      <c r="I422" s="199">
        <v>38580.597000000002</v>
      </c>
      <c r="J422" s="199">
        <v>38609.398999999998</v>
      </c>
      <c r="K422" s="199">
        <v>38639.341</v>
      </c>
      <c r="L422" s="199">
        <v>38659.978999999999</v>
      </c>
      <c r="M422" s="199">
        <v>38666.983</v>
      </c>
      <c r="N422" s="199">
        <v>38263.303</v>
      </c>
      <c r="O422" s="199">
        <v>38253.955000000002</v>
      </c>
      <c r="P422" s="199">
        <v>38242.197</v>
      </c>
      <c r="Q422" s="199">
        <v>38218.531000000003</v>
      </c>
      <c r="R422" s="199">
        <v>38190.608</v>
      </c>
      <c r="S422" s="199">
        <v>38173.834999999999</v>
      </c>
      <c r="T422" s="199">
        <v>38157.055</v>
      </c>
      <c r="U422" s="199">
        <v>38125.478999999999</v>
      </c>
      <c r="V422" s="199">
        <v>38115.641000000003</v>
      </c>
      <c r="W422" s="199">
        <v>38135.875999999997</v>
      </c>
      <c r="X422" s="199">
        <v>38022.868999999999</v>
      </c>
      <c r="Y422" s="199">
        <v>38062.720000000001</v>
      </c>
      <c r="Z422" s="199">
        <v>38063.792000000001</v>
      </c>
      <c r="AA422" s="199">
        <v>38062.535000000003</v>
      </c>
      <c r="AB422" s="199">
        <v>38017.856</v>
      </c>
      <c r="AC422" s="195"/>
    </row>
    <row r="423" spans="1:29" x14ac:dyDescent="0.35">
      <c r="A423" s="28">
        <v>423</v>
      </c>
      <c r="B423" s="195"/>
      <c r="C423" s="198" t="s">
        <v>444</v>
      </c>
      <c r="D423" s="199">
        <v>171.38744288604499</v>
      </c>
      <c r="E423" s="199">
        <v>159.363617466569</v>
      </c>
      <c r="F423" s="199">
        <v>163.371581839284</v>
      </c>
      <c r="G423" s="199">
        <v>169.47891582469001</v>
      </c>
      <c r="H423" s="199">
        <v>178.44909117613099</v>
      </c>
      <c r="I423" s="199">
        <v>190.85463554761199</v>
      </c>
      <c r="J423" s="199">
        <v>202.413898324401</v>
      </c>
      <c r="K423" s="199">
        <v>215.48892496456801</v>
      </c>
      <c r="L423" s="199">
        <v>225.432979285176</v>
      </c>
      <c r="M423" s="199">
        <v>235.89805318301401</v>
      </c>
      <c r="N423" s="199">
        <v>246.65399282638299</v>
      </c>
      <c r="O423" s="199">
        <v>249.73224807531599</v>
      </c>
      <c r="P423" s="199">
        <v>254.830791385487</v>
      </c>
      <c r="Q423" s="199">
        <v>263.90906582783202</v>
      </c>
      <c r="R423" s="199">
        <v>277.46251050507999</v>
      </c>
      <c r="S423" s="199">
        <v>287.30424224792802</v>
      </c>
      <c r="T423" s="199">
        <v>305.09610903842298</v>
      </c>
      <c r="U423" s="199">
        <v>327.06817068328797</v>
      </c>
      <c r="V423" s="199">
        <v>339.89048270859502</v>
      </c>
      <c r="W423" s="199">
        <v>348.843820294338</v>
      </c>
      <c r="X423" s="199">
        <v>361.747084060308</v>
      </c>
      <c r="Y423" s="199">
        <v>379.86520000000002</v>
      </c>
      <c r="Z423" s="199">
        <v>385.79760381959198</v>
      </c>
      <c r="AA423" s="199">
        <v>390.67681883961097</v>
      </c>
      <c r="AB423" s="199">
        <v>403.50092851286701</v>
      </c>
      <c r="AC423" s="195"/>
    </row>
    <row r="424" spans="1:29" ht="15" thickBot="1" x14ac:dyDescent="0.4">
      <c r="A424" s="28">
        <v>424</v>
      </c>
      <c r="B424" s="200"/>
      <c r="C424" s="201" t="s">
        <v>445</v>
      </c>
      <c r="D424" s="202">
        <v>31.950151899382401</v>
      </c>
      <c r="E424" s="202">
        <v>44.863257148618601</v>
      </c>
      <c r="F424" s="202">
        <v>43.226117814160403</v>
      </c>
      <c r="G424" s="202">
        <v>82.121053193792093</v>
      </c>
      <c r="H424" s="202">
        <v>93.214906143902795</v>
      </c>
      <c r="I424" s="202">
        <v>108.716002889143</v>
      </c>
      <c r="J424" s="202">
        <v>126.002828490615</v>
      </c>
      <c r="K424" s="202">
        <v>140.439246928367</v>
      </c>
      <c r="L424" s="202">
        <v>154.74879164145301</v>
      </c>
      <c r="M424" s="202">
        <v>159.267209310185</v>
      </c>
      <c r="N424" s="202">
        <v>186.37736988446699</v>
      </c>
      <c r="O424" s="202">
        <v>212.40363558044399</v>
      </c>
      <c r="P424" s="202">
        <v>210.144714123108</v>
      </c>
      <c r="Q424" s="202">
        <v>192.275308817579</v>
      </c>
      <c r="R424" s="202">
        <v>204.850043037847</v>
      </c>
      <c r="S424" s="202">
        <v>244.820507888365</v>
      </c>
      <c r="T424" s="202">
        <v>273.42108975159499</v>
      </c>
      <c r="U424" s="202">
        <v>313.65393263859102</v>
      </c>
      <c r="V424" s="202">
        <v>363.69192968507201</v>
      </c>
      <c r="W424" s="202">
        <v>314.68829905613399</v>
      </c>
      <c r="X424" s="202">
        <v>361.747084060308</v>
      </c>
      <c r="Y424" s="202">
        <v>380.17579999999998</v>
      </c>
      <c r="Z424" s="202">
        <v>389.269853175859</v>
      </c>
      <c r="AA424" s="202">
        <v>394.60285594241299</v>
      </c>
      <c r="AB424" s="202">
        <v>410.860339264711</v>
      </c>
      <c r="AC424" s="200"/>
    </row>
    <row r="425" spans="1:29" x14ac:dyDescent="0.35">
      <c r="A425" s="28">
        <v>425</v>
      </c>
      <c r="B425" s="193"/>
      <c r="C425" s="203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193"/>
    </row>
    <row r="426" spans="1:29" x14ac:dyDescent="0.35">
      <c r="A426" s="28">
        <v>426</v>
      </c>
      <c r="B426" s="193"/>
      <c r="C426" s="194"/>
      <c r="D426" s="194"/>
      <c r="E426" s="194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  <c r="AA426" s="194"/>
      <c r="AB426" s="194"/>
      <c r="AC426" s="193"/>
    </row>
    <row r="427" spans="1:29" x14ac:dyDescent="0.35">
      <c r="A427" s="28">
        <v>427</v>
      </c>
      <c r="B427" s="193"/>
      <c r="C427" s="203" t="s">
        <v>446</v>
      </c>
      <c r="D427" s="194"/>
      <c r="E427" s="194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  <c r="AA427" s="194"/>
      <c r="AB427" s="194"/>
      <c r="AC427" s="31"/>
    </row>
    <row r="428" spans="1:29" x14ac:dyDescent="0.35">
      <c r="A428" s="28">
        <v>428</v>
      </c>
      <c r="B428" s="205"/>
      <c r="C428" s="206"/>
      <c r="D428" s="194"/>
      <c r="E428" s="194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  <c r="AA428" s="194"/>
      <c r="AB428" s="194"/>
      <c r="AC428" s="31"/>
    </row>
    <row r="429" spans="1:29" x14ac:dyDescent="0.35">
      <c r="A429" s="28">
        <v>429</v>
      </c>
      <c r="B429" s="205"/>
      <c r="C429" s="203" t="s">
        <v>447</v>
      </c>
      <c r="D429" s="194"/>
      <c r="E429" s="194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  <c r="AA429" s="194"/>
      <c r="AB429" s="194"/>
      <c r="AC429" s="31"/>
    </row>
    <row r="430" spans="1:29" x14ac:dyDescent="0.35">
      <c r="A430" s="28">
        <v>430</v>
      </c>
      <c r="B430" s="207"/>
      <c r="C430" s="203" t="s">
        <v>448</v>
      </c>
      <c r="D430" s="194"/>
      <c r="E430" s="194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  <c r="AA430" s="194"/>
      <c r="AB430" s="194"/>
      <c r="AC430" s="31"/>
    </row>
    <row r="431" spans="1:29" x14ac:dyDescent="0.35">
      <c r="A431" s="28">
        <v>431</v>
      </c>
      <c r="B431" s="207"/>
      <c r="C431" s="203" t="s">
        <v>449</v>
      </c>
      <c r="D431" s="205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  <c r="AA431" s="207"/>
      <c r="AB431" s="207"/>
      <c r="AC431" s="31"/>
    </row>
    <row r="432" spans="1:29" x14ac:dyDescent="0.35">
      <c r="A432" s="28">
        <v>432</v>
      </c>
      <c r="B432" s="207"/>
      <c r="C432" s="203" t="s">
        <v>450</v>
      </c>
      <c r="D432" s="205"/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  <c r="AA432" s="207"/>
      <c r="AB432" s="207"/>
      <c r="AC432" s="31"/>
    </row>
    <row r="433" spans="1:14" x14ac:dyDescent="0.35">
      <c r="A433" s="28">
        <v>433</v>
      </c>
      <c r="C433" s="203" t="s">
        <v>451</v>
      </c>
    </row>
    <row r="434" spans="1:14" x14ac:dyDescent="0.35">
      <c r="A434" s="28">
        <v>434</v>
      </c>
      <c r="C434" s="203" t="s">
        <v>452</v>
      </c>
    </row>
    <row r="435" spans="1:14" x14ac:dyDescent="0.35">
      <c r="A435" s="28">
        <v>435</v>
      </c>
      <c r="C435" s="203" t="s">
        <v>453</v>
      </c>
    </row>
    <row r="436" spans="1:14" x14ac:dyDescent="0.35">
      <c r="A436" s="28">
        <v>436</v>
      </c>
      <c r="C436" s="203" t="s">
        <v>454</v>
      </c>
    </row>
    <row r="437" spans="1:14" x14ac:dyDescent="0.35">
      <c r="A437" s="28">
        <v>437</v>
      </c>
      <c r="C437" s="203" t="s">
        <v>455</v>
      </c>
    </row>
    <row r="438" spans="1:14" x14ac:dyDescent="0.35">
      <c r="A438" s="28">
        <v>438</v>
      </c>
      <c r="C438" s="203" t="s">
        <v>456</v>
      </c>
    </row>
    <row r="439" spans="1:14" x14ac:dyDescent="0.35">
      <c r="A439" s="28">
        <v>439</v>
      </c>
      <c r="C439" s="203" t="s">
        <v>457</v>
      </c>
    </row>
    <row r="440" spans="1:14" x14ac:dyDescent="0.35">
      <c r="A440" s="28">
        <v>440</v>
      </c>
      <c r="C440" s="203" t="s">
        <v>458</v>
      </c>
    </row>
    <row r="441" spans="1:14" x14ac:dyDescent="0.35">
      <c r="A441" s="28">
        <v>441</v>
      </c>
      <c r="C441" s="203" t="s">
        <v>459</v>
      </c>
    </row>
    <row r="442" spans="1:14" x14ac:dyDescent="0.35">
      <c r="A442" s="28">
        <v>442</v>
      </c>
      <c r="B442" s="208"/>
      <c r="C442" s="203" t="s">
        <v>460</v>
      </c>
      <c r="D442" s="208"/>
      <c r="E442" s="208"/>
      <c r="F442" s="208"/>
      <c r="G442" s="208"/>
      <c r="H442" s="208"/>
      <c r="I442" s="208"/>
      <c r="J442" s="208"/>
      <c r="K442" s="208"/>
      <c r="L442" s="208"/>
      <c r="M442" s="208"/>
      <c r="N442" s="208"/>
    </row>
    <row r="443" spans="1:14" x14ac:dyDescent="0.35">
      <c r="A443" s="28">
        <v>443</v>
      </c>
      <c r="B443" s="208"/>
      <c r="C443" s="203" t="s">
        <v>461</v>
      </c>
      <c r="D443" s="208"/>
      <c r="E443" s="208"/>
      <c r="F443" s="208"/>
      <c r="G443" s="208"/>
      <c r="H443" s="208"/>
      <c r="I443" s="208"/>
      <c r="J443" s="208"/>
      <c r="K443" s="208"/>
      <c r="L443" s="208"/>
      <c r="M443" s="208"/>
      <c r="N443" s="208"/>
    </row>
    <row r="444" spans="1:14" x14ac:dyDescent="0.35">
      <c r="A444" s="28">
        <v>444</v>
      </c>
      <c r="B444" s="208"/>
      <c r="C444" s="203" t="s">
        <v>462</v>
      </c>
      <c r="D444" s="208"/>
      <c r="E444" s="208"/>
      <c r="F444" s="208"/>
      <c r="G444" s="208"/>
      <c r="H444" s="208"/>
      <c r="I444" s="208"/>
      <c r="J444" s="208"/>
      <c r="K444" s="208"/>
      <c r="L444" s="208"/>
      <c r="M444" s="208"/>
      <c r="N444" s="208"/>
    </row>
    <row r="445" spans="1:14" x14ac:dyDescent="0.35">
      <c r="A445" s="28">
        <v>445</v>
      </c>
      <c r="B445" s="208"/>
      <c r="C445" s="203" t="s">
        <v>463</v>
      </c>
      <c r="D445" s="208"/>
      <c r="E445" s="208"/>
      <c r="F445" s="208"/>
      <c r="G445" s="208"/>
      <c r="H445" s="208"/>
      <c r="I445" s="208"/>
      <c r="J445" s="208"/>
      <c r="K445" s="208"/>
      <c r="L445" s="208"/>
      <c r="M445" s="208"/>
      <c r="N445" s="208"/>
    </row>
    <row r="446" spans="1:14" x14ac:dyDescent="0.35">
      <c r="A446" s="28">
        <v>446</v>
      </c>
      <c r="B446" s="208"/>
      <c r="C446" s="203" t="s">
        <v>464</v>
      </c>
      <c r="D446" s="208"/>
      <c r="E446" s="208"/>
      <c r="F446" s="208"/>
      <c r="G446" s="208"/>
      <c r="H446" s="208"/>
      <c r="I446" s="208"/>
      <c r="J446" s="208"/>
      <c r="K446" s="208"/>
      <c r="L446" s="208"/>
      <c r="M446" s="208"/>
      <c r="N446" s="208"/>
    </row>
    <row r="447" spans="1:14" x14ac:dyDescent="0.35">
      <c r="A447" s="28">
        <v>447</v>
      </c>
      <c r="B447" s="208"/>
      <c r="C447" s="203" t="s">
        <v>465</v>
      </c>
      <c r="D447" s="208"/>
      <c r="E447" s="208"/>
      <c r="F447" s="208"/>
      <c r="G447" s="208"/>
      <c r="H447" s="208"/>
      <c r="I447" s="208"/>
      <c r="J447" s="208"/>
      <c r="K447" s="208"/>
      <c r="L447" s="208"/>
      <c r="M447" s="208"/>
      <c r="N447" s="208"/>
    </row>
    <row r="448" spans="1:14" x14ac:dyDescent="0.35">
      <c r="A448" s="28">
        <v>448</v>
      </c>
      <c r="B448" s="208"/>
      <c r="C448" s="203" t="s">
        <v>466</v>
      </c>
      <c r="D448" s="208"/>
      <c r="E448" s="208"/>
      <c r="F448" s="208"/>
      <c r="G448" s="208"/>
      <c r="H448" s="208"/>
      <c r="I448" s="208"/>
      <c r="J448" s="208"/>
      <c r="K448" s="208"/>
      <c r="L448" s="208"/>
      <c r="M448" s="208"/>
      <c r="N448" s="208"/>
    </row>
    <row r="449" spans="1:28" x14ac:dyDescent="0.35">
      <c r="A449" s="28">
        <v>449</v>
      </c>
      <c r="B449" s="208"/>
      <c r="C449" s="203" t="s">
        <v>467</v>
      </c>
      <c r="D449" s="208"/>
      <c r="E449" s="208"/>
      <c r="F449" s="208"/>
      <c r="G449" s="208"/>
      <c r="H449" s="208"/>
      <c r="I449" s="208"/>
      <c r="J449" s="208"/>
      <c r="K449" s="208"/>
      <c r="L449" s="208"/>
      <c r="M449" s="208"/>
      <c r="N449" s="208"/>
    </row>
    <row r="450" spans="1:28" x14ac:dyDescent="0.35">
      <c r="A450" s="28">
        <v>450</v>
      </c>
      <c r="B450" s="208"/>
      <c r="D450" s="208"/>
      <c r="E450" s="208"/>
      <c r="F450" s="208"/>
      <c r="G450" s="208"/>
      <c r="H450" s="208"/>
      <c r="I450" s="208"/>
      <c r="J450" s="208"/>
      <c r="K450" s="208"/>
      <c r="L450" s="208"/>
      <c r="M450" s="208"/>
      <c r="N450" s="208"/>
    </row>
    <row r="451" spans="1:28" x14ac:dyDescent="0.35">
      <c r="A451" s="28">
        <v>451</v>
      </c>
      <c r="B451" s="208"/>
      <c r="C451" s="203" t="s">
        <v>468</v>
      </c>
      <c r="D451" s="208"/>
      <c r="E451" s="208"/>
      <c r="F451" s="208"/>
      <c r="G451" s="208"/>
      <c r="H451" s="208"/>
      <c r="I451" s="208"/>
      <c r="J451" s="208"/>
      <c r="K451" s="208"/>
      <c r="L451" s="208"/>
      <c r="M451" s="208"/>
      <c r="N451" s="208"/>
    </row>
    <row r="452" spans="1:28" x14ac:dyDescent="0.35">
      <c r="A452" s="28">
        <v>452</v>
      </c>
      <c r="B452" s="208"/>
      <c r="C452" s="203" t="s">
        <v>469</v>
      </c>
      <c r="D452" s="208"/>
      <c r="E452" s="208"/>
      <c r="F452" s="208"/>
      <c r="G452" s="208"/>
      <c r="H452" s="208"/>
      <c r="I452" s="208"/>
      <c r="J452" s="208"/>
      <c r="K452" s="208"/>
      <c r="L452" s="208"/>
      <c r="M452" s="208"/>
      <c r="N452" s="208"/>
    </row>
    <row r="453" spans="1:28" x14ac:dyDescent="0.35">
      <c r="B453" s="208"/>
      <c r="D453" s="209"/>
      <c r="E453" s="209"/>
      <c r="F453" s="209"/>
      <c r="G453" s="209"/>
      <c r="H453" s="209"/>
      <c r="I453" s="209"/>
      <c r="J453" s="209"/>
      <c r="K453" s="209"/>
      <c r="L453" s="209"/>
      <c r="M453" s="209"/>
      <c r="N453" s="209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</row>
    <row r="454" spans="1:28" x14ac:dyDescent="0.35">
      <c r="B454" s="208"/>
      <c r="D454" s="209"/>
      <c r="E454" s="209"/>
      <c r="F454" s="209"/>
      <c r="G454" s="209"/>
      <c r="H454" s="209"/>
      <c r="I454" s="209"/>
      <c r="J454" s="209"/>
      <c r="K454" s="209"/>
      <c r="L454" s="209"/>
      <c r="M454" s="209"/>
      <c r="N454" s="209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</row>
    <row r="455" spans="1:28" x14ac:dyDescent="0.35">
      <c r="B455" s="208"/>
      <c r="D455" s="209"/>
      <c r="E455" s="209"/>
      <c r="F455" s="209"/>
      <c r="G455" s="209"/>
      <c r="H455" s="209"/>
      <c r="I455" s="209"/>
      <c r="J455" s="209"/>
      <c r="K455" s="209"/>
      <c r="L455" s="209"/>
      <c r="M455" s="209"/>
      <c r="N455" s="209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</row>
    <row r="456" spans="1:28" x14ac:dyDescent="0.35">
      <c r="B456" s="208"/>
      <c r="D456" s="209"/>
      <c r="E456" s="209"/>
      <c r="F456" s="209"/>
      <c r="G456" s="209"/>
      <c r="H456" s="209"/>
      <c r="I456" s="209"/>
      <c r="J456" s="209"/>
      <c r="K456" s="209"/>
      <c r="L456" s="209"/>
      <c r="M456" s="209"/>
      <c r="N456" s="209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</row>
    <row r="457" spans="1:28" x14ac:dyDescent="0.35">
      <c r="B457" s="208"/>
      <c r="D457" s="209"/>
      <c r="E457" s="209"/>
      <c r="F457" s="209"/>
      <c r="G457" s="209"/>
      <c r="H457" s="209"/>
      <c r="I457" s="209"/>
      <c r="J457" s="209"/>
      <c r="K457" s="209"/>
      <c r="L457" s="209"/>
      <c r="M457" s="209"/>
      <c r="N457" s="209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</row>
    <row r="458" spans="1:28" x14ac:dyDescent="0.35">
      <c r="A458" s="211"/>
      <c r="B458" s="208"/>
      <c r="D458" s="209"/>
      <c r="E458" s="209"/>
      <c r="F458" s="209"/>
      <c r="G458" s="209"/>
      <c r="H458" s="209"/>
      <c r="I458" s="209"/>
      <c r="J458" s="209"/>
      <c r="K458" s="209"/>
      <c r="L458" s="209"/>
      <c r="M458" s="209"/>
      <c r="N458" s="209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</row>
    <row r="459" spans="1:28" x14ac:dyDescent="0.35">
      <c r="A459" s="211"/>
      <c r="B459" s="208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</row>
    <row r="460" spans="1:28" x14ac:dyDescent="0.35">
      <c r="A460" s="211"/>
      <c r="B460" s="208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</row>
    <row r="461" spans="1:28" x14ac:dyDescent="0.35">
      <c r="A461" s="211"/>
      <c r="B461" s="208"/>
      <c r="D461" s="209"/>
      <c r="E461" s="209"/>
      <c r="F461" s="209"/>
      <c r="G461" s="209"/>
      <c r="H461" s="209"/>
      <c r="I461" s="209"/>
      <c r="J461" s="209"/>
      <c r="K461" s="209"/>
      <c r="L461" s="209"/>
      <c r="M461" s="209"/>
      <c r="N461" s="209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</row>
    <row r="462" spans="1:28" x14ac:dyDescent="0.35">
      <c r="A462" s="211"/>
      <c r="B462" s="208"/>
      <c r="D462" s="209"/>
      <c r="E462" s="209"/>
      <c r="F462" s="209"/>
      <c r="G462" s="209"/>
      <c r="H462" s="209"/>
      <c r="I462" s="209"/>
      <c r="J462" s="209"/>
      <c r="K462" s="209"/>
      <c r="L462" s="209"/>
      <c r="M462" s="209"/>
      <c r="N462" s="209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</row>
    <row r="463" spans="1:28" x14ac:dyDescent="0.35">
      <c r="A463" s="211"/>
      <c r="B463" s="208"/>
      <c r="D463" s="209"/>
      <c r="E463" s="209"/>
      <c r="F463" s="209"/>
      <c r="G463" s="209"/>
      <c r="H463" s="209"/>
      <c r="I463" s="209"/>
      <c r="J463" s="209"/>
      <c r="K463" s="209"/>
      <c r="L463" s="209"/>
      <c r="M463" s="209"/>
      <c r="N463" s="209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</row>
    <row r="464" spans="1:28" x14ac:dyDescent="0.35">
      <c r="A464" s="211"/>
      <c r="B464" s="208"/>
      <c r="D464" s="209"/>
      <c r="E464" s="209"/>
      <c r="F464" s="209"/>
      <c r="G464" s="209"/>
      <c r="H464" s="209"/>
      <c r="I464" s="209"/>
      <c r="J464" s="209"/>
      <c r="K464" s="209"/>
      <c r="L464" s="209"/>
      <c r="M464" s="209"/>
      <c r="N464" s="209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</row>
    <row r="465" spans="1:28" x14ac:dyDescent="0.35">
      <c r="A465" s="211"/>
      <c r="B465" s="208"/>
      <c r="C465" s="212"/>
      <c r="D465" s="209"/>
      <c r="E465" s="209"/>
      <c r="F465" s="209"/>
      <c r="G465" s="209"/>
      <c r="H465" s="209"/>
      <c r="I465" s="209"/>
      <c r="J465" s="209"/>
      <c r="K465" s="209"/>
      <c r="L465" s="209"/>
      <c r="M465" s="209"/>
      <c r="N465" s="209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</row>
    <row r="466" spans="1:28" x14ac:dyDescent="0.35">
      <c r="A466" s="211"/>
      <c r="B466" s="208"/>
      <c r="C466" s="212"/>
      <c r="D466" s="209"/>
      <c r="E466" s="209"/>
      <c r="F466" s="209"/>
      <c r="G466" s="209"/>
      <c r="H466" s="209"/>
      <c r="I466" s="209"/>
      <c r="J466" s="209"/>
      <c r="K466" s="209"/>
      <c r="L466" s="209"/>
      <c r="M466" s="209"/>
      <c r="N466" s="209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</row>
    <row r="467" spans="1:28" x14ac:dyDescent="0.35">
      <c r="A467" s="211"/>
      <c r="B467" s="208"/>
      <c r="C467" s="212"/>
      <c r="D467" s="209"/>
      <c r="E467" s="209"/>
      <c r="F467" s="209"/>
      <c r="G467" s="209"/>
      <c r="H467" s="209"/>
      <c r="I467" s="209"/>
      <c r="J467" s="209"/>
      <c r="K467" s="209"/>
      <c r="L467" s="209"/>
      <c r="M467" s="209"/>
      <c r="N467" s="209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</row>
    <row r="468" spans="1:28" x14ac:dyDescent="0.35">
      <c r="A468" s="211"/>
      <c r="B468" s="208"/>
      <c r="C468" s="212"/>
      <c r="D468" s="209"/>
      <c r="E468" s="209"/>
      <c r="F468" s="209"/>
      <c r="G468" s="209"/>
      <c r="H468" s="209"/>
      <c r="I468" s="209"/>
      <c r="J468" s="209"/>
      <c r="K468" s="209"/>
      <c r="L468" s="209"/>
      <c r="M468" s="209"/>
      <c r="N468" s="209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</row>
    <row r="469" spans="1:28" x14ac:dyDescent="0.35">
      <c r="A469" s="211"/>
      <c r="B469" s="208"/>
      <c r="C469" s="212"/>
      <c r="D469" s="209"/>
      <c r="E469" s="209"/>
      <c r="F469" s="209"/>
      <c r="G469" s="209"/>
      <c r="H469" s="209"/>
      <c r="I469" s="209"/>
      <c r="J469" s="209"/>
      <c r="K469" s="209"/>
      <c r="L469" s="209"/>
      <c r="M469" s="209"/>
      <c r="N469" s="209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</row>
    <row r="470" spans="1:28" x14ac:dyDescent="0.35">
      <c r="A470" s="211"/>
      <c r="B470" s="208"/>
      <c r="C470" s="212"/>
      <c r="D470" s="209"/>
      <c r="E470" s="209"/>
      <c r="F470" s="209"/>
      <c r="G470" s="209"/>
      <c r="H470" s="209"/>
      <c r="I470" s="209"/>
      <c r="J470" s="209"/>
      <c r="K470" s="209"/>
      <c r="L470" s="209"/>
      <c r="M470" s="209"/>
      <c r="N470" s="209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</row>
    <row r="471" spans="1:28" x14ac:dyDescent="0.35">
      <c r="A471" s="211"/>
      <c r="B471" s="208"/>
      <c r="C471" s="213"/>
      <c r="D471" s="209"/>
      <c r="E471" s="209"/>
      <c r="F471" s="209"/>
      <c r="G471" s="209"/>
      <c r="H471" s="209"/>
      <c r="I471" s="209"/>
      <c r="J471" s="209"/>
      <c r="K471" s="209"/>
      <c r="L471" s="209"/>
      <c r="M471" s="209"/>
      <c r="N471" s="209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</row>
    <row r="472" spans="1:28" x14ac:dyDescent="0.35">
      <c r="A472" s="211"/>
      <c r="B472" s="208"/>
      <c r="C472" s="212"/>
      <c r="D472" s="209"/>
      <c r="E472" s="209"/>
      <c r="F472" s="209"/>
      <c r="G472" s="209"/>
      <c r="H472" s="209"/>
      <c r="I472" s="209"/>
      <c r="J472" s="209"/>
      <c r="K472" s="209"/>
      <c r="L472" s="209"/>
      <c r="M472" s="209"/>
      <c r="N472" s="209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</row>
    <row r="473" spans="1:28" x14ac:dyDescent="0.35">
      <c r="A473" s="211"/>
      <c r="B473" s="208"/>
      <c r="C473" s="193"/>
      <c r="D473" s="209"/>
      <c r="E473" s="209"/>
      <c r="F473" s="209"/>
      <c r="G473" s="209"/>
      <c r="H473" s="209"/>
      <c r="I473" s="209"/>
      <c r="J473" s="209"/>
      <c r="K473" s="209"/>
      <c r="L473" s="209"/>
      <c r="M473" s="209"/>
      <c r="N473" s="209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</row>
    <row r="474" spans="1:28" x14ac:dyDescent="0.35">
      <c r="A474" s="211"/>
      <c r="B474" s="208"/>
      <c r="C474" s="193"/>
      <c r="D474" s="209"/>
      <c r="E474" s="209"/>
      <c r="F474" s="209"/>
      <c r="G474" s="209"/>
      <c r="H474" s="209"/>
      <c r="I474" s="209"/>
      <c r="J474" s="209"/>
      <c r="K474" s="209"/>
      <c r="L474" s="209"/>
      <c r="M474" s="209"/>
      <c r="N474" s="209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</row>
    <row r="475" spans="1:28" x14ac:dyDescent="0.35">
      <c r="A475" s="211"/>
      <c r="B475" s="208"/>
      <c r="C475" s="193"/>
      <c r="D475" s="209"/>
      <c r="E475" s="209"/>
      <c r="F475" s="209"/>
      <c r="G475" s="209"/>
      <c r="H475" s="209"/>
      <c r="I475" s="209"/>
      <c r="J475" s="209"/>
      <c r="K475" s="209"/>
      <c r="L475" s="209"/>
      <c r="M475" s="209"/>
      <c r="N475" s="209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</row>
    <row r="476" spans="1:28" x14ac:dyDescent="0.35">
      <c r="A476" s="211"/>
      <c r="B476" s="208"/>
      <c r="C476" s="193"/>
      <c r="D476" s="209"/>
      <c r="E476" s="209"/>
      <c r="F476" s="209"/>
      <c r="G476" s="209"/>
      <c r="H476" s="209"/>
      <c r="I476" s="209"/>
      <c r="J476" s="209"/>
      <c r="K476" s="209"/>
      <c r="L476" s="209"/>
      <c r="M476" s="209"/>
      <c r="N476" s="209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</row>
    <row r="477" spans="1:28" x14ac:dyDescent="0.35">
      <c r="A477" s="211"/>
      <c r="B477" s="208"/>
      <c r="C477" s="193"/>
      <c r="D477" s="209"/>
      <c r="E477" s="209"/>
      <c r="F477" s="209"/>
      <c r="G477" s="209"/>
      <c r="H477" s="209"/>
      <c r="I477" s="209"/>
      <c r="J477" s="209"/>
      <c r="K477" s="209"/>
      <c r="L477" s="209"/>
      <c r="M477" s="209"/>
      <c r="N477" s="209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</row>
    <row r="478" spans="1:28" x14ac:dyDescent="0.35">
      <c r="A478" s="211"/>
      <c r="B478" s="208"/>
      <c r="C478" s="193"/>
      <c r="D478" s="209"/>
      <c r="E478" s="208"/>
      <c r="F478" s="208"/>
      <c r="G478" s="208"/>
      <c r="H478" s="208"/>
      <c r="I478" s="208"/>
      <c r="J478" s="208"/>
      <c r="K478" s="208"/>
      <c r="L478" s="208"/>
      <c r="M478" s="208"/>
      <c r="N478" s="208"/>
    </row>
    <row r="479" spans="1:28" x14ac:dyDescent="0.35">
      <c r="A479" s="211"/>
      <c r="B479" s="208"/>
      <c r="C479" s="212"/>
      <c r="D479" s="209"/>
      <c r="E479" s="209"/>
      <c r="F479" s="209"/>
      <c r="G479" s="209"/>
      <c r="H479" s="209"/>
      <c r="I479" s="209"/>
      <c r="J479" s="209"/>
      <c r="K479" s="209"/>
      <c r="L479" s="209"/>
      <c r="M479" s="209"/>
      <c r="N479" s="209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</row>
    <row r="480" spans="1:28" x14ac:dyDescent="0.35">
      <c r="A480" s="211"/>
      <c r="B480" s="208"/>
      <c r="C480" s="212"/>
      <c r="D480" s="209"/>
      <c r="E480" s="209"/>
      <c r="F480" s="209"/>
      <c r="G480" s="209"/>
      <c r="H480" s="209"/>
      <c r="I480" s="209"/>
      <c r="J480" s="209"/>
      <c r="K480" s="209"/>
      <c r="L480" s="209"/>
      <c r="M480" s="209"/>
      <c r="N480" s="209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</row>
    <row r="481" spans="1:28" x14ac:dyDescent="0.35">
      <c r="A481" s="211"/>
      <c r="B481" s="208"/>
      <c r="C481" s="212"/>
      <c r="D481" s="209"/>
      <c r="E481" s="209"/>
      <c r="F481" s="209"/>
      <c r="G481" s="209"/>
      <c r="H481" s="209"/>
      <c r="I481" s="209"/>
      <c r="J481" s="209"/>
      <c r="K481" s="209"/>
      <c r="L481" s="209"/>
      <c r="M481" s="209"/>
      <c r="N481" s="209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</row>
    <row r="482" spans="1:28" x14ac:dyDescent="0.35">
      <c r="A482" s="211"/>
      <c r="B482" s="208"/>
      <c r="C482" s="212"/>
      <c r="D482" s="209"/>
      <c r="E482" s="209"/>
      <c r="F482" s="209"/>
      <c r="G482" s="209"/>
      <c r="H482" s="209"/>
      <c r="I482" s="209"/>
      <c r="J482" s="209"/>
      <c r="K482" s="209"/>
      <c r="L482" s="209"/>
      <c r="M482" s="209"/>
      <c r="N482" s="209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</row>
    <row r="483" spans="1:28" x14ac:dyDescent="0.35">
      <c r="A483" s="211"/>
      <c r="B483" s="208"/>
      <c r="C483" s="212"/>
      <c r="D483" s="209"/>
      <c r="E483" s="209"/>
      <c r="F483" s="209"/>
      <c r="G483" s="209"/>
      <c r="H483" s="209"/>
      <c r="I483" s="209"/>
      <c r="J483" s="209"/>
      <c r="K483" s="209"/>
      <c r="L483" s="209"/>
      <c r="M483" s="209"/>
      <c r="N483" s="209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</row>
    <row r="484" spans="1:28" x14ac:dyDescent="0.35">
      <c r="A484" s="211"/>
      <c r="B484" s="208"/>
      <c r="C484" s="212"/>
      <c r="D484" s="209"/>
      <c r="E484" s="209"/>
      <c r="F484" s="209"/>
      <c r="G484" s="209"/>
      <c r="H484" s="209"/>
      <c r="I484" s="209"/>
      <c r="J484" s="209"/>
      <c r="K484" s="209"/>
      <c r="L484" s="209"/>
      <c r="M484" s="209"/>
      <c r="N484" s="209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</row>
    <row r="485" spans="1:28" x14ac:dyDescent="0.35">
      <c r="A485" s="211"/>
      <c r="B485" s="208"/>
      <c r="C485" s="212"/>
      <c r="D485" s="209"/>
      <c r="E485" s="209"/>
      <c r="F485" s="209"/>
      <c r="G485" s="209"/>
      <c r="H485" s="209"/>
      <c r="I485" s="209"/>
      <c r="J485" s="209"/>
      <c r="K485" s="209"/>
      <c r="L485" s="209"/>
      <c r="M485" s="209"/>
      <c r="N485" s="209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</row>
    <row r="486" spans="1:28" x14ac:dyDescent="0.35">
      <c r="A486" s="211"/>
      <c r="B486" s="208"/>
      <c r="C486" s="212"/>
      <c r="D486" s="209"/>
      <c r="E486" s="209"/>
      <c r="F486" s="209"/>
      <c r="G486" s="209"/>
      <c r="H486" s="209"/>
      <c r="I486" s="209"/>
      <c r="J486" s="209"/>
      <c r="K486" s="209"/>
      <c r="L486" s="209"/>
      <c r="M486" s="209"/>
      <c r="N486" s="209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</row>
    <row r="487" spans="1:28" x14ac:dyDescent="0.35">
      <c r="A487" s="211"/>
      <c r="B487" s="208"/>
      <c r="C487" s="212"/>
      <c r="D487" s="209"/>
      <c r="E487" s="209"/>
      <c r="F487" s="209"/>
      <c r="G487" s="209"/>
      <c r="H487" s="209"/>
      <c r="I487" s="209"/>
      <c r="J487" s="209"/>
      <c r="K487" s="209"/>
      <c r="L487" s="209"/>
      <c r="M487" s="209"/>
      <c r="N487" s="209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</row>
    <row r="488" spans="1:28" x14ac:dyDescent="0.35">
      <c r="A488" s="211"/>
      <c r="B488" s="208"/>
      <c r="C488" s="212"/>
      <c r="D488" s="209"/>
      <c r="E488" s="209"/>
      <c r="F488" s="209"/>
      <c r="G488" s="209"/>
      <c r="H488" s="209"/>
      <c r="I488" s="209"/>
      <c r="J488" s="209"/>
      <c r="K488" s="209"/>
      <c r="L488" s="209"/>
      <c r="M488" s="209"/>
      <c r="N488" s="209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</row>
    <row r="489" spans="1:28" x14ac:dyDescent="0.35">
      <c r="A489" s="211"/>
      <c r="B489" s="208"/>
      <c r="C489" s="193"/>
      <c r="D489" s="208"/>
      <c r="E489" s="208"/>
      <c r="F489" s="208"/>
      <c r="G489" s="208"/>
      <c r="H489" s="208"/>
      <c r="I489" s="208"/>
      <c r="J489" s="208"/>
      <c r="K489" s="208"/>
      <c r="L489" s="208"/>
      <c r="M489" s="208"/>
      <c r="N489" s="208"/>
    </row>
    <row r="490" spans="1:28" x14ac:dyDescent="0.35">
      <c r="A490" s="211"/>
      <c r="B490" s="208"/>
      <c r="C490" s="212"/>
      <c r="D490" s="209"/>
      <c r="E490" s="209"/>
      <c r="F490" s="209"/>
      <c r="G490" s="209"/>
      <c r="H490" s="209"/>
      <c r="I490" s="209"/>
      <c r="J490" s="209"/>
      <c r="K490" s="209"/>
      <c r="L490" s="209"/>
      <c r="M490" s="209"/>
      <c r="N490" s="209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</row>
    <row r="491" spans="1:28" x14ac:dyDescent="0.35">
      <c r="A491" s="211"/>
      <c r="B491" s="208"/>
      <c r="C491" s="212"/>
      <c r="D491" s="209"/>
      <c r="E491" s="209"/>
      <c r="F491" s="209"/>
      <c r="G491" s="209"/>
      <c r="H491" s="209"/>
      <c r="I491" s="209"/>
      <c r="J491" s="209"/>
      <c r="K491" s="209"/>
      <c r="L491" s="209"/>
      <c r="M491" s="209"/>
      <c r="N491" s="209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</row>
    <row r="492" spans="1:28" x14ac:dyDescent="0.35">
      <c r="A492" s="211"/>
      <c r="B492" s="208"/>
      <c r="C492" s="212"/>
      <c r="D492" s="209"/>
      <c r="E492" s="209"/>
      <c r="F492" s="209"/>
      <c r="G492" s="209"/>
      <c r="H492" s="209"/>
      <c r="I492" s="209"/>
      <c r="J492" s="209"/>
      <c r="K492" s="209"/>
      <c r="L492" s="209"/>
      <c r="M492" s="209"/>
      <c r="N492" s="209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</row>
    <row r="493" spans="1:28" x14ac:dyDescent="0.35">
      <c r="A493" s="211"/>
      <c r="B493" s="208"/>
      <c r="C493" s="212"/>
      <c r="D493" s="209"/>
      <c r="E493" s="209"/>
      <c r="F493" s="209"/>
      <c r="G493" s="209"/>
      <c r="H493" s="209"/>
      <c r="I493" s="209"/>
      <c r="J493" s="209"/>
      <c r="K493" s="209"/>
      <c r="L493" s="209"/>
      <c r="M493" s="209"/>
      <c r="N493" s="209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</row>
    <row r="494" spans="1:28" x14ac:dyDescent="0.35">
      <c r="A494" s="211"/>
      <c r="B494" s="208"/>
      <c r="C494" s="212"/>
      <c r="D494" s="209"/>
      <c r="E494" s="209"/>
      <c r="F494" s="209"/>
      <c r="G494" s="209"/>
      <c r="H494" s="209"/>
      <c r="I494" s="209"/>
      <c r="J494" s="209"/>
      <c r="K494" s="209"/>
      <c r="L494" s="209"/>
      <c r="M494" s="209"/>
      <c r="N494" s="209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</row>
    <row r="495" spans="1:28" x14ac:dyDescent="0.35">
      <c r="A495" s="211"/>
      <c r="B495" s="208"/>
      <c r="C495" s="212"/>
      <c r="D495" s="209"/>
      <c r="E495" s="209"/>
      <c r="F495" s="209"/>
      <c r="G495" s="209"/>
      <c r="H495" s="209"/>
      <c r="I495" s="209"/>
      <c r="J495" s="209"/>
      <c r="K495" s="209"/>
      <c r="L495" s="209"/>
      <c r="M495" s="209"/>
      <c r="N495" s="209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</row>
    <row r="496" spans="1:28" x14ac:dyDescent="0.35">
      <c r="A496" s="211"/>
      <c r="B496" s="208"/>
      <c r="C496" s="212"/>
      <c r="D496" s="209"/>
      <c r="E496" s="209"/>
      <c r="F496" s="209"/>
      <c r="G496" s="209"/>
      <c r="H496" s="209"/>
      <c r="I496" s="209"/>
      <c r="J496" s="209"/>
      <c r="K496" s="209"/>
      <c r="L496" s="209"/>
      <c r="M496" s="209"/>
      <c r="N496" s="209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</row>
    <row r="497" spans="1:28" x14ac:dyDescent="0.35">
      <c r="A497" s="211"/>
      <c r="B497" s="208"/>
      <c r="C497" s="212"/>
      <c r="D497" s="209"/>
      <c r="E497" s="209"/>
      <c r="F497" s="209"/>
      <c r="G497" s="209"/>
      <c r="H497" s="209"/>
      <c r="I497" s="209"/>
      <c r="J497" s="209"/>
      <c r="K497" s="209"/>
      <c r="L497" s="209"/>
      <c r="M497" s="209"/>
      <c r="N497" s="209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</row>
    <row r="498" spans="1:28" x14ac:dyDescent="0.35">
      <c r="A498" s="211"/>
      <c r="B498" s="208"/>
      <c r="C498" s="212"/>
      <c r="D498" s="209"/>
      <c r="E498" s="209"/>
      <c r="F498" s="209"/>
      <c r="G498" s="209"/>
      <c r="H498" s="209"/>
      <c r="I498" s="209"/>
      <c r="J498" s="209"/>
      <c r="K498" s="209"/>
      <c r="L498" s="209"/>
      <c r="M498" s="209"/>
      <c r="N498" s="209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</row>
    <row r="499" spans="1:28" x14ac:dyDescent="0.35">
      <c r="A499" s="211"/>
      <c r="B499" s="208"/>
      <c r="C499" s="212"/>
      <c r="D499" s="209"/>
      <c r="E499" s="209"/>
      <c r="F499" s="209"/>
      <c r="G499" s="209"/>
      <c r="H499" s="209"/>
      <c r="I499" s="209"/>
      <c r="J499" s="209"/>
      <c r="K499" s="209"/>
      <c r="L499" s="209"/>
      <c r="M499" s="209"/>
      <c r="N499" s="209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</row>
    <row r="500" spans="1:28" x14ac:dyDescent="0.35">
      <c r="A500" s="211"/>
      <c r="B500" s="208"/>
      <c r="C500" s="212"/>
      <c r="D500" s="209"/>
      <c r="E500" s="209"/>
      <c r="F500" s="209"/>
      <c r="G500" s="209"/>
      <c r="H500" s="209"/>
      <c r="I500" s="209"/>
      <c r="J500" s="209"/>
      <c r="K500" s="209"/>
      <c r="L500" s="209"/>
      <c r="M500" s="209"/>
      <c r="N500" s="209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</row>
    <row r="501" spans="1:28" x14ac:dyDescent="0.35">
      <c r="A501" s="211"/>
      <c r="B501" s="208"/>
      <c r="C501" s="212"/>
      <c r="D501" s="209"/>
      <c r="E501" s="209"/>
      <c r="F501" s="209"/>
      <c r="G501" s="209"/>
      <c r="H501" s="209"/>
      <c r="I501" s="209"/>
      <c r="J501" s="209"/>
      <c r="K501" s="209"/>
      <c r="L501" s="209"/>
      <c r="M501" s="209"/>
      <c r="N501" s="209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</row>
    <row r="502" spans="1:28" x14ac:dyDescent="0.35">
      <c r="A502" s="211"/>
      <c r="B502" s="208"/>
      <c r="C502" s="212"/>
      <c r="D502" s="209"/>
      <c r="E502" s="209"/>
      <c r="F502" s="209"/>
      <c r="G502" s="209"/>
      <c r="H502" s="209"/>
      <c r="I502" s="209"/>
      <c r="J502" s="209"/>
      <c r="K502" s="209"/>
      <c r="L502" s="209"/>
      <c r="M502" s="209"/>
      <c r="N502" s="209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</row>
    <row r="503" spans="1:28" x14ac:dyDescent="0.35">
      <c r="A503" s="211"/>
      <c r="B503" s="208"/>
      <c r="C503" s="212"/>
      <c r="D503" s="209"/>
      <c r="E503" s="209"/>
      <c r="F503" s="209"/>
      <c r="G503" s="209"/>
      <c r="H503" s="209"/>
      <c r="I503" s="209"/>
      <c r="J503" s="209"/>
      <c r="K503" s="209"/>
      <c r="L503" s="209"/>
      <c r="M503" s="209"/>
      <c r="N503" s="209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</row>
    <row r="504" spans="1:28" x14ac:dyDescent="0.35">
      <c r="A504" s="211"/>
      <c r="B504" s="208"/>
      <c r="C504" s="212"/>
      <c r="D504" s="209"/>
      <c r="E504" s="209"/>
      <c r="F504" s="209"/>
      <c r="G504" s="209"/>
      <c r="H504" s="209"/>
      <c r="I504" s="209"/>
      <c r="J504" s="209"/>
      <c r="K504" s="209"/>
      <c r="L504" s="209"/>
      <c r="M504" s="209"/>
      <c r="N504" s="209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</row>
    <row r="505" spans="1:28" x14ac:dyDescent="0.35">
      <c r="A505" s="211"/>
      <c r="B505" s="208"/>
      <c r="C505" s="212"/>
      <c r="D505" s="209"/>
      <c r="E505" s="209"/>
      <c r="F505" s="209"/>
      <c r="G505" s="209"/>
      <c r="H505" s="209"/>
      <c r="I505" s="209"/>
      <c r="J505" s="209"/>
      <c r="K505" s="209"/>
      <c r="L505" s="209"/>
      <c r="M505" s="209"/>
      <c r="N505" s="209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</row>
    <row r="506" spans="1:28" x14ac:dyDescent="0.35">
      <c r="A506" s="211"/>
      <c r="B506" s="208"/>
      <c r="C506" s="212"/>
      <c r="D506" s="209"/>
      <c r="E506" s="209"/>
      <c r="F506" s="209"/>
      <c r="G506" s="209"/>
      <c r="H506" s="209"/>
      <c r="I506" s="209"/>
      <c r="J506" s="209"/>
      <c r="K506" s="209"/>
      <c r="L506" s="209"/>
      <c r="M506" s="209"/>
      <c r="N506" s="209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</row>
    <row r="507" spans="1:28" x14ac:dyDescent="0.35">
      <c r="A507" s="211"/>
      <c r="B507" s="208"/>
      <c r="C507" s="212"/>
      <c r="D507" s="209"/>
      <c r="E507" s="209"/>
      <c r="F507" s="209"/>
      <c r="G507" s="209"/>
      <c r="H507" s="209"/>
      <c r="I507" s="209"/>
      <c r="J507" s="209"/>
      <c r="K507" s="209"/>
      <c r="L507" s="209"/>
      <c r="M507" s="209"/>
      <c r="N507" s="209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</row>
    <row r="508" spans="1:28" x14ac:dyDescent="0.35">
      <c r="A508" s="211"/>
      <c r="B508" s="208"/>
      <c r="C508" s="212"/>
      <c r="D508" s="209"/>
      <c r="E508" s="209"/>
      <c r="F508" s="209"/>
      <c r="G508" s="209"/>
      <c r="H508" s="209"/>
      <c r="I508" s="209"/>
      <c r="J508" s="209"/>
      <c r="K508" s="209"/>
      <c r="L508" s="209"/>
      <c r="M508" s="209"/>
      <c r="N508" s="209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</row>
    <row r="509" spans="1:28" x14ac:dyDescent="0.35">
      <c r="A509" s="211"/>
      <c r="B509" s="208"/>
      <c r="C509" s="212"/>
      <c r="D509" s="209"/>
      <c r="E509" s="209"/>
      <c r="F509" s="209"/>
      <c r="G509" s="209"/>
      <c r="H509" s="209"/>
      <c r="I509" s="209"/>
      <c r="J509" s="209"/>
      <c r="K509" s="209"/>
      <c r="L509" s="209"/>
      <c r="M509" s="209"/>
      <c r="N509" s="209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</row>
    <row r="510" spans="1:28" x14ac:dyDescent="0.35">
      <c r="A510" s="211"/>
      <c r="B510" s="208"/>
      <c r="C510" s="212"/>
      <c r="D510" s="209"/>
      <c r="E510" s="209"/>
      <c r="F510" s="209"/>
      <c r="G510" s="209"/>
      <c r="H510" s="209"/>
      <c r="I510" s="209"/>
      <c r="J510" s="209"/>
      <c r="K510" s="209"/>
      <c r="L510" s="209"/>
      <c r="M510" s="209"/>
      <c r="N510" s="209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</row>
    <row r="511" spans="1:28" x14ac:dyDescent="0.35">
      <c r="A511" s="211"/>
      <c r="B511" s="208"/>
      <c r="C511" s="212"/>
      <c r="D511" s="209"/>
      <c r="E511" s="209"/>
      <c r="F511" s="209"/>
      <c r="G511" s="209"/>
      <c r="H511" s="209"/>
      <c r="I511" s="209"/>
      <c r="J511" s="209"/>
      <c r="K511" s="209"/>
      <c r="L511" s="209"/>
      <c r="M511" s="209"/>
      <c r="N511" s="209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</row>
    <row r="512" spans="1:28" x14ac:dyDescent="0.35">
      <c r="A512" s="211"/>
      <c r="B512" s="208"/>
      <c r="C512" s="212"/>
      <c r="D512" s="209"/>
      <c r="E512" s="209"/>
      <c r="F512" s="209"/>
      <c r="G512" s="209"/>
      <c r="H512" s="209"/>
      <c r="I512" s="209"/>
      <c r="J512" s="209"/>
      <c r="K512" s="209"/>
      <c r="L512" s="209"/>
      <c r="M512" s="209"/>
      <c r="N512" s="209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</row>
    <row r="513" spans="1:28" x14ac:dyDescent="0.35">
      <c r="A513" s="211"/>
      <c r="B513" s="208"/>
      <c r="C513" s="212"/>
      <c r="D513" s="209"/>
      <c r="E513" s="209"/>
      <c r="F513" s="209"/>
      <c r="G513" s="209"/>
      <c r="H513" s="209"/>
      <c r="I513" s="209"/>
      <c r="J513" s="209"/>
      <c r="K513" s="209"/>
      <c r="L513" s="209"/>
      <c r="M513" s="209"/>
      <c r="N513" s="209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</row>
    <row r="514" spans="1:28" x14ac:dyDescent="0.35">
      <c r="A514" s="211"/>
      <c r="B514" s="208"/>
      <c r="C514" s="212"/>
      <c r="D514" s="209"/>
      <c r="E514" s="209"/>
      <c r="F514" s="209"/>
      <c r="G514" s="209"/>
      <c r="H514" s="209"/>
      <c r="I514" s="209"/>
      <c r="J514" s="209"/>
      <c r="K514" s="209"/>
      <c r="L514" s="209"/>
      <c r="M514" s="209"/>
      <c r="N514" s="209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</row>
    <row r="515" spans="1:28" x14ac:dyDescent="0.35">
      <c r="A515" s="211"/>
      <c r="B515" s="208"/>
      <c r="C515" s="212"/>
      <c r="D515" s="208"/>
      <c r="E515" s="208"/>
      <c r="F515" s="208"/>
      <c r="G515" s="208"/>
      <c r="H515" s="208"/>
      <c r="I515" s="208"/>
      <c r="J515" s="208"/>
      <c r="K515" s="208"/>
      <c r="L515" s="208"/>
      <c r="M515" s="208"/>
      <c r="N515" s="208"/>
    </row>
    <row r="516" spans="1:28" x14ac:dyDescent="0.35">
      <c r="A516" s="211"/>
      <c r="B516" s="208"/>
      <c r="C516" s="208"/>
      <c r="D516" s="208"/>
      <c r="E516" s="208"/>
      <c r="F516" s="208"/>
      <c r="G516" s="208"/>
      <c r="H516" s="208"/>
      <c r="I516" s="208"/>
      <c r="J516" s="208"/>
      <c r="K516" s="208"/>
      <c r="L516" s="208"/>
      <c r="M516" s="208"/>
      <c r="N516" s="208"/>
    </row>
    <row r="517" spans="1:28" x14ac:dyDescent="0.35">
      <c r="A517" s="211"/>
      <c r="B517" s="208"/>
      <c r="C517" s="208"/>
      <c r="D517" s="208"/>
      <c r="E517" s="208"/>
      <c r="F517" s="208"/>
      <c r="G517" s="208"/>
      <c r="H517" s="208"/>
      <c r="I517" s="208"/>
      <c r="J517" s="208"/>
      <c r="K517" s="208"/>
      <c r="L517" s="208"/>
      <c r="M517" s="208"/>
      <c r="N517" s="208"/>
    </row>
    <row r="518" spans="1:28" x14ac:dyDescent="0.35">
      <c r="A518" s="211"/>
      <c r="B518" s="208"/>
      <c r="C518" s="208"/>
      <c r="D518" s="208"/>
      <c r="E518" s="208"/>
      <c r="F518" s="208"/>
      <c r="G518" s="208"/>
      <c r="H518" s="208"/>
      <c r="I518" s="208"/>
      <c r="J518" s="208"/>
      <c r="K518" s="208"/>
      <c r="L518" s="208"/>
      <c r="M518" s="208"/>
      <c r="N518" s="208"/>
    </row>
    <row r="519" spans="1:28" x14ac:dyDescent="0.35">
      <c r="A519" s="211"/>
      <c r="B519" s="208"/>
      <c r="C519" s="208"/>
      <c r="D519" s="208"/>
      <c r="E519" s="208"/>
      <c r="F519" s="208"/>
      <c r="G519" s="208"/>
      <c r="H519" s="208"/>
      <c r="I519" s="208"/>
      <c r="J519" s="208"/>
      <c r="K519" s="208"/>
      <c r="L519" s="208"/>
      <c r="M519" s="208"/>
      <c r="N519" s="208"/>
    </row>
    <row r="520" spans="1:28" x14ac:dyDescent="0.35">
      <c r="A520" s="211"/>
      <c r="B520" s="208"/>
      <c r="C520" s="208"/>
      <c r="D520" s="208"/>
      <c r="E520" s="208"/>
      <c r="F520" s="208"/>
      <c r="G520" s="208"/>
      <c r="H520" s="208"/>
      <c r="I520" s="208"/>
      <c r="J520" s="208"/>
      <c r="K520" s="208"/>
      <c r="L520" s="208"/>
      <c r="M520" s="208"/>
      <c r="N520" s="208"/>
    </row>
    <row r="521" spans="1:28" x14ac:dyDescent="0.35">
      <c r="A521" s="211"/>
      <c r="B521" s="208"/>
      <c r="C521" s="208"/>
      <c r="D521" s="208"/>
      <c r="E521" s="208"/>
      <c r="F521" s="208"/>
      <c r="G521" s="208"/>
      <c r="H521" s="208"/>
      <c r="I521" s="208"/>
      <c r="J521" s="208"/>
      <c r="K521" s="208"/>
      <c r="L521" s="208"/>
      <c r="M521" s="208"/>
      <c r="N521" s="208"/>
    </row>
    <row r="522" spans="1:28" x14ac:dyDescent="0.35">
      <c r="A522" s="211"/>
      <c r="B522" s="208"/>
      <c r="C522" s="208"/>
      <c r="D522" s="208"/>
      <c r="E522" s="208"/>
      <c r="F522" s="208"/>
      <c r="G522" s="208"/>
      <c r="H522" s="208"/>
      <c r="I522" s="208"/>
      <c r="J522" s="208"/>
      <c r="K522" s="208"/>
      <c r="L522" s="208"/>
      <c r="M522" s="208"/>
      <c r="N522" s="208"/>
    </row>
    <row r="523" spans="1:28" x14ac:dyDescent="0.35">
      <c r="A523" s="211"/>
      <c r="B523" s="208"/>
      <c r="C523" s="208"/>
      <c r="D523" s="208"/>
      <c r="E523" s="208"/>
      <c r="F523" s="208"/>
      <c r="G523" s="208"/>
      <c r="H523" s="208"/>
      <c r="I523" s="208"/>
      <c r="J523" s="208"/>
      <c r="K523" s="208"/>
      <c r="L523" s="208"/>
      <c r="M523" s="208"/>
      <c r="N523" s="208"/>
    </row>
    <row r="524" spans="1:28" x14ac:dyDescent="0.35">
      <c r="A524" s="211"/>
      <c r="B524" s="208"/>
      <c r="C524" s="208"/>
      <c r="D524" s="208"/>
      <c r="E524" s="208"/>
      <c r="F524" s="208"/>
      <c r="G524" s="208"/>
      <c r="H524" s="208"/>
      <c r="I524" s="208"/>
      <c r="J524" s="208"/>
      <c r="K524" s="208"/>
      <c r="L524" s="208"/>
      <c r="M524" s="208"/>
      <c r="N524" s="208"/>
    </row>
    <row r="525" spans="1:28" x14ac:dyDescent="0.35">
      <c r="A525" s="211"/>
      <c r="B525" s="208"/>
      <c r="C525" s="208"/>
      <c r="D525" s="208"/>
      <c r="E525" s="208"/>
      <c r="F525" s="208"/>
      <c r="G525" s="208"/>
      <c r="H525" s="208"/>
      <c r="I525" s="208"/>
      <c r="J525" s="208"/>
      <c r="K525" s="208"/>
      <c r="L525" s="208"/>
      <c r="M525" s="208"/>
      <c r="N525" s="208"/>
    </row>
    <row r="526" spans="1:28" x14ac:dyDescent="0.35">
      <c r="A526" s="211"/>
      <c r="B526" s="208"/>
      <c r="C526" s="208"/>
      <c r="D526" s="208"/>
      <c r="E526" s="208"/>
      <c r="F526" s="208"/>
      <c r="G526" s="208"/>
      <c r="H526" s="208"/>
      <c r="I526" s="208"/>
      <c r="J526" s="208"/>
      <c r="K526" s="208"/>
      <c r="L526" s="208"/>
      <c r="M526" s="208"/>
      <c r="N526" s="208"/>
    </row>
    <row r="527" spans="1:28" x14ac:dyDescent="0.35">
      <c r="A527" s="211"/>
      <c r="B527" s="208"/>
      <c r="C527" s="208"/>
      <c r="D527" s="208"/>
      <c r="E527" s="208"/>
      <c r="F527" s="208"/>
      <c r="G527" s="208"/>
      <c r="H527" s="208"/>
      <c r="I527" s="208"/>
      <c r="J527" s="208"/>
      <c r="K527" s="208"/>
      <c r="L527" s="208"/>
      <c r="M527" s="208"/>
      <c r="N527" s="208"/>
    </row>
    <row r="528" spans="1:28" x14ac:dyDescent="0.35">
      <c r="A528" s="211"/>
      <c r="B528" s="208"/>
      <c r="C528" s="208"/>
      <c r="D528" s="208"/>
      <c r="E528" s="208"/>
      <c r="F528" s="208"/>
      <c r="G528" s="208"/>
      <c r="H528" s="208"/>
      <c r="I528" s="208"/>
      <c r="J528" s="208"/>
      <c r="K528" s="208"/>
      <c r="L528" s="208"/>
      <c r="M528" s="208"/>
      <c r="N528" s="208"/>
    </row>
    <row r="529" spans="1:14" x14ac:dyDescent="0.35">
      <c r="A529" s="211"/>
      <c r="B529" s="208"/>
      <c r="C529" s="208"/>
      <c r="D529" s="208"/>
      <c r="E529" s="208"/>
      <c r="F529" s="208"/>
      <c r="G529" s="208"/>
      <c r="H529" s="208"/>
      <c r="I529" s="208"/>
      <c r="J529" s="208"/>
      <c r="K529" s="208"/>
      <c r="L529" s="208"/>
      <c r="M529" s="208"/>
      <c r="N529" s="208"/>
    </row>
    <row r="530" spans="1:14" x14ac:dyDescent="0.35">
      <c r="A530" s="211"/>
      <c r="B530" s="208"/>
      <c r="C530" s="208"/>
      <c r="D530" s="208"/>
      <c r="E530" s="208"/>
      <c r="F530" s="208"/>
      <c r="G530" s="208"/>
      <c r="H530" s="208"/>
      <c r="I530" s="208"/>
      <c r="J530" s="208"/>
      <c r="K530" s="208"/>
      <c r="L530" s="208"/>
      <c r="M530" s="208"/>
      <c r="N530" s="208"/>
    </row>
    <row r="531" spans="1:14" x14ac:dyDescent="0.35">
      <c r="A531" s="211"/>
      <c r="B531" s="208"/>
      <c r="C531" s="208"/>
      <c r="D531" s="208"/>
      <c r="E531" s="208"/>
      <c r="F531" s="208"/>
      <c r="G531" s="208"/>
      <c r="H531" s="208"/>
      <c r="I531" s="208"/>
      <c r="J531" s="208"/>
      <c r="K531" s="208"/>
      <c r="L531" s="208"/>
      <c r="M531" s="208"/>
      <c r="N531" s="208"/>
    </row>
    <row r="532" spans="1:14" x14ac:dyDescent="0.35">
      <c r="A532" s="211"/>
      <c r="B532" s="208"/>
      <c r="C532" s="208"/>
      <c r="D532" s="208"/>
      <c r="E532" s="208"/>
      <c r="F532" s="208"/>
      <c r="G532" s="208"/>
      <c r="H532" s="208"/>
      <c r="I532" s="208"/>
      <c r="J532" s="208"/>
      <c r="K532" s="208"/>
      <c r="L532" s="208"/>
      <c r="M532" s="208"/>
      <c r="N532" s="208"/>
    </row>
    <row r="533" spans="1:14" x14ac:dyDescent="0.35">
      <c r="A533" s="211"/>
      <c r="B533" s="208"/>
      <c r="C533" s="208"/>
      <c r="D533" s="208"/>
      <c r="E533" s="208"/>
      <c r="F533" s="208"/>
      <c r="G533" s="208"/>
      <c r="H533" s="208"/>
      <c r="I533" s="208"/>
      <c r="J533" s="208"/>
      <c r="K533" s="208"/>
      <c r="L533" s="208"/>
      <c r="M533" s="208"/>
      <c r="N533" s="208"/>
    </row>
    <row r="534" spans="1:14" x14ac:dyDescent="0.35">
      <c r="A534" s="211"/>
      <c r="B534" s="208"/>
      <c r="C534" s="208"/>
      <c r="D534" s="208"/>
      <c r="E534" s="208"/>
      <c r="F534" s="208"/>
      <c r="G534" s="208"/>
      <c r="H534" s="208"/>
      <c r="I534" s="208"/>
      <c r="J534" s="208"/>
      <c r="K534" s="208"/>
      <c r="L534" s="208"/>
      <c r="M534" s="208"/>
      <c r="N534" s="208"/>
    </row>
    <row r="535" spans="1:14" x14ac:dyDescent="0.35">
      <c r="A535" s="211"/>
      <c r="B535" s="208"/>
      <c r="C535" s="208"/>
      <c r="D535" s="208"/>
      <c r="E535" s="208"/>
      <c r="F535" s="208"/>
      <c r="G535" s="208"/>
      <c r="H535" s="208"/>
      <c r="I535" s="208"/>
      <c r="J535" s="208"/>
      <c r="K535" s="208"/>
      <c r="L535" s="208"/>
      <c r="M535" s="208"/>
      <c r="N535" s="208"/>
    </row>
    <row r="536" spans="1:14" x14ac:dyDescent="0.35">
      <c r="A536" s="211"/>
      <c r="B536" s="208"/>
      <c r="C536" s="208"/>
      <c r="D536" s="208"/>
      <c r="E536" s="208"/>
      <c r="F536" s="208"/>
      <c r="G536" s="208"/>
      <c r="H536" s="208"/>
      <c r="I536" s="208"/>
      <c r="J536" s="208"/>
      <c r="K536" s="208"/>
      <c r="L536" s="208"/>
      <c r="M536" s="208"/>
      <c r="N536" s="208"/>
    </row>
    <row r="537" spans="1:14" x14ac:dyDescent="0.35">
      <c r="A537" s="211"/>
      <c r="B537" s="208"/>
      <c r="C537" s="208"/>
      <c r="D537" s="208"/>
      <c r="E537" s="208"/>
      <c r="F537" s="208"/>
      <c r="G537" s="208"/>
      <c r="H537" s="208"/>
      <c r="I537" s="208"/>
      <c r="J537" s="208"/>
      <c r="K537" s="208"/>
      <c r="L537" s="208"/>
      <c r="M537" s="208"/>
      <c r="N537" s="208"/>
    </row>
    <row r="538" spans="1:14" x14ac:dyDescent="0.35">
      <c r="A538" s="211"/>
      <c r="B538" s="208"/>
      <c r="C538" s="208"/>
      <c r="D538" s="208"/>
      <c r="E538" s="208"/>
      <c r="F538" s="208"/>
      <c r="G538" s="208"/>
      <c r="H538" s="208"/>
      <c r="I538" s="208"/>
      <c r="J538" s="208"/>
      <c r="K538" s="208"/>
      <c r="L538" s="208"/>
      <c r="M538" s="208"/>
      <c r="N538" s="208"/>
    </row>
    <row r="539" spans="1:14" x14ac:dyDescent="0.35">
      <c r="A539" s="211"/>
      <c r="B539" s="208"/>
      <c r="C539" s="208"/>
      <c r="D539" s="208"/>
      <c r="E539" s="208"/>
      <c r="F539" s="208"/>
      <c r="G539" s="208"/>
      <c r="H539" s="208"/>
      <c r="I539" s="208"/>
      <c r="J539" s="208"/>
      <c r="K539" s="208"/>
      <c r="L539" s="208"/>
      <c r="M539" s="208"/>
      <c r="N539" s="208"/>
    </row>
    <row r="540" spans="1:14" x14ac:dyDescent="0.35">
      <c r="A540" s="211"/>
      <c r="B540" s="208"/>
      <c r="C540" s="208"/>
      <c r="D540" s="208"/>
      <c r="E540" s="208"/>
      <c r="F540" s="208"/>
      <c r="G540" s="208"/>
      <c r="H540" s="208"/>
      <c r="I540" s="208"/>
      <c r="J540" s="208"/>
      <c r="K540" s="208"/>
      <c r="L540" s="208"/>
      <c r="M540" s="208"/>
      <c r="N540" s="208"/>
    </row>
    <row r="541" spans="1:14" x14ac:dyDescent="0.35">
      <c r="A541" s="211"/>
      <c r="B541" s="208"/>
      <c r="C541" s="208"/>
      <c r="D541" s="208"/>
      <c r="E541" s="208"/>
      <c r="F541" s="208"/>
      <c r="G541" s="208"/>
      <c r="H541" s="208"/>
      <c r="I541" s="208"/>
      <c r="J541" s="208"/>
      <c r="K541" s="208"/>
      <c r="L541" s="208"/>
      <c r="M541" s="208"/>
      <c r="N541" s="208"/>
    </row>
    <row r="542" spans="1:14" x14ac:dyDescent="0.35">
      <c r="A542" s="211"/>
      <c r="B542" s="208"/>
      <c r="C542" s="208"/>
      <c r="D542" s="208"/>
      <c r="E542" s="208"/>
      <c r="F542" s="208"/>
      <c r="G542" s="208"/>
      <c r="H542" s="208"/>
      <c r="I542" s="208"/>
      <c r="J542" s="208"/>
      <c r="K542" s="208"/>
      <c r="L542" s="208"/>
      <c r="M542" s="208"/>
      <c r="N542" s="208"/>
    </row>
    <row r="543" spans="1:14" x14ac:dyDescent="0.35">
      <c r="A543" s="211"/>
      <c r="B543" s="208"/>
      <c r="C543" s="208"/>
      <c r="D543" s="208"/>
      <c r="E543" s="208"/>
      <c r="F543" s="208"/>
      <c r="G543" s="208"/>
      <c r="H543" s="208"/>
      <c r="I543" s="208"/>
      <c r="J543" s="208"/>
      <c r="K543" s="208"/>
      <c r="L543" s="208"/>
      <c r="M543" s="208"/>
      <c r="N543" s="208"/>
    </row>
    <row r="544" spans="1:14" x14ac:dyDescent="0.35">
      <c r="A544" s="211"/>
      <c r="B544" s="208"/>
      <c r="C544" s="208"/>
      <c r="D544" s="208"/>
      <c r="E544" s="208"/>
      <c r="F544" s="208"/>
      <c r="G544" s="208"/>
      <c r="H544" s="208"/>
      <c r="I544" s="208"/>
      <c r="J544" s="208"/>
      <c r="K544" s="208"/>
      <c r="L544" s="208"/>
      <c r="M544" s="208"/>
      <c r="N544" s="208"/>
    </row>
    <row r="545" spans="1:14" x14ac:dyDescent="0.35">
      <c r="A545" s="211"/>
      <c r="B545" s="208"/>
      <c r="C545" s="208"/>
      <c r="D545" s="208"/>
      <c r="E545" s="208"/>
      <c r="F545" s="208"/>
      <c r="G545" s="208"/>
      <c r="H545" s="208"/>
      <c r="I545" s="208"/>
      <c r="J545" s="208"/>
      <c r="K545" s="208"/>
      <c r="L545" s="208"/>
      <c r="M545" s="208"/>
      <c r="N545" s="208"/>
    </row>
    <row r="546" spans="1:14" x14ac:dyDescent="0.35">
      <c r="A546" s="211"/>
      <c r="B546" s="208"/>
      <c r="C546" s="208"/>
      <c r="D546" s="208"/>
      <c r="E546" s="208"/>
      <c r="F546" s="208"/>
      <c r="G546" s="208"/>
      <c r="H546" s="208"/>
      <c r="I546" s="208"/>
      <c r="J546" s="208"/>
      <c r="K546" s="208"/>
      <c r="L546" s="208"/>
      <c r="M546" s="208"/>
      <c r="N546" s="208"/>
    </row>
    <row r="547" spans="1:14" x14ac:dyDescent="0.35">
      <c r="A547" s="211"/>
      <c r="B547" s="208"/>
      <c r="C547" s="208"/>
      <c r="D547" s="208"/>
      <c r="E547" s="208"/>
      <c r="F547" s="208"/>
      <c r="G547" s="208"/>
      <c r="H547" s="208"/>
      <c r="I547" s="208"/>
      <c r="J547" s="208"/>
      <c r="K547" s="208"/>
      <c r="L547" s="208"/>
      <c r="M547" s="208"/>
      <c r="N547" s="208"/>
    </row>
    <row r="548" spans="1:14" x14ac:dyDescent="0.35">
      <c r="A548" s="211"/>
      <c r="B548" s="208"/>
      <c r="C548" s="208"/>
      <c r="D548" s="208"/>
      <c r="E548" s="208"/>
      <c r="F548" s="208"/>
      <c r="G548" s="208"/>
      <c r="H548" s="208"/>
      <c r="I548" s="208"/>
      <c r="J548" s="208"/>
      <c r="K548" s="208"/>
      <c r="L548" s="208"/>
      <c r="M548" s="208"/>
      <c r="N548" s="208"/>
    </row>
    <row r="549" spans="1:14" x14ac:dyDescent="0.35">
      <c r="A549" s="211"/>
      <c r="B549" s="208"/>
      <c r="C549" s="208"/>
      <c r="D549" s="208"/>
      <c r="E549" s="208"/>
      <c r="F549" s="208"/>
      <c r="G549" s="208"/>
      <c r="H549" s="208"/>
      <c r="I549" s="208"/>
      <c r="J549" s="208"/>
      <c r="K549" s="208"/>
      <c r="L549" s="208"/>
      <c r="M549" s="208"/>
      <c r="N549" s="208"/>
    </row>
    <row r="550" spans="1:14" x14ac:dyDescent="0.35">
      <c r="A550" s="211"/>
      <c r="B550" s="208"/>
      <c r="C550" s="208"/>
      <c r="D550" s="208"/>
      <c r="E550" s="208"/>
      <c r="F550" s="208"/>
      <c r="G550" s="208"/>
      <c r="H550" s="208"/>
      <c r="I550" s="208"/>
      <c r="J550" s="208"/>
      <c r="K550" s="208"/>
      <c r="L550" s="208"/>
      <c r="M550" s="208"/>
      <c r="N550" s="208"/>
    </row>
    <row r="551" spans="1:14" x14ac:dyDescent="0.35">
      <c r="A551" s="211"/>
      <c r="B551" s="208"/>
      <c r="C551" s="208"/>
      <c r="D551" s="208"/>
      <c r="E551" s="208"/>
      <c r="F551" s="208"/>
      <c r="G551" s="208"/>
      <c r="H551" s="208"/>
      <c r="I551" s="208"/>
      <c r="J551" s="208"/>
      <c r="K551" s="208"/>
      <c r="L551" s="208"/>
      <c r="M551" s="208"/>
      <c r="N551" s="208"/>
    </row>
    <row r="552" spans="1:14" x14ac:dyDescent="0.35">
      <c r="A552" s="211"/>
      <c r="B552" s="208"/>
      <c r="C552" s="208"/>
      <c r="D552" s="208"/>
      <c r="E552" s="208"/>
      <c r="F552" s="208"/>
      <c r="G552" s="208"/>
      <c r="H552" s="208"/>
      <c r="I552" s="208"/>
      <c r="J552" s="208"/>
      <c r="K552" s="208"/>
      <c r="L552" s="208"/>
      <c r="M552" s="208"/>
      <c r="N552" s="208"/>
    </row>
    <row r="553" spans="1:14" x14ac:dyDescent="0.35">
      <c r="A553" s="211"/>
      <c r="B553" s="208"/>
      <c r="C553" s="208"/>
      <c r="D553" s="208"/>
      <c r="E553" s="208"/>
      <c r="F553" s="208"/>
      <c r="G553" s="208"/>
      <c r="H553" s="208"/>
      <c r="I553" s="208"/>
      <c r="J553" s="208"/>
      <c r="K553" s="208"/>
      <c r="L553" s="208"/>
      <c r="M553" s="208"/>
      <c r="N553" s="208"/>
    </row>
    <row r="554" spans="1:14" x14ac:dyDescent="0.35">
      <c r="A554" s="211"/>
      <c r="B554" s="208"/>
      <c r="C554" s="208"/>
      <c r="D554" s="208"/>
      <c r="E554" s="208"/>
      <c r="F554" s="208"/>
      <c r="G554" s="208"/>
      <c r="H554" s="208"/>
      <c r="I554" s="208"/>
      <c r="J554" s="208"/>
      <c r="K554" s="208"/>
      <c r="L554" s="208"/>
      <c r="M554" s="208"/>
      <c r="N554" s="208"/>
    </row>
    <row r="555" spans="1:14" x14ac:dyDescent="0.35">
      <c r="A555" s="211"/>
      <c r="B555" s="208"/>
      <c r="C555" s="208"/>
      <c r="D555" s="208"/>
      <c r="E555" s="208"/>
      <c r="F555" s="208"/>
      <c r="G555" s="208"/>
      <c r="H555" s="208"/>
      <c r="I555" s="208"/>
      <c r="J555" s="208"/>
      <c r="K555" s="208"/>
      <c r="L555" s="208"/>
      <c r="M555" s="208"/>
      <c r="N555" s="208"/>
    </row>
    <row r="556" spans="1:14" x14ac:dyDescent="0.35">
      <c r="A556" s="211"/>
      <c r="B556" s="208"/>
      <c r="C556" s="208"/>
      <c r="D556" s="208"/>
      <c r="E556" s="208"/>
      <c r="F556" s="208"/>
      <c r="G556" s="208"/>
      <c r="H556" s="208"/>
      <c r="I556" s="208"/>
      <c r="J556" s="208"/>
      <c r="K556" s="208"/>
      <c r="L556" s="208"/>
      <c r="M556" s="208"/>
      <c r="N556" s="208"/>
    </row>
    <row r="557" spans="1:14" x14ac:dyDescent="0.35">
      <c r="A557" s="211"/>
      <c r="B557" s="208"/>
      <c r="C557" s="208"/>
      <c r="D557" s="208"/>
      <c r="E557" s="208"/>
      <c r="F557" s="208"/>
      <c r="G557" s="208"/>
      <c r="H557" s="208"/>
      <c r="I557" s="208"/>
      <c r="J557" s="208"/>
      <c r="K557" s="208"/>
      <c r="L557" s="208"/>
      <c r="M557" s="208"/>
      <c r="N557" s="208"/>
    </row>
    <row r="558" spans="1:14" x14ac:dyDescent="0.35">
      <c r="A558" s="211"/>
      <c r="B558" s="208"/>
      <c r="C558" s="208"/>
      <c r="D558" s="208"/>
      <c r="E558" s="208"/>
      <c r="F558" s="208"/>
      <c r="G558" s="208"/>
      <c r="H558" s="208"/>
      <c r="I558" s="208"/>
      <c r="J558" s="208"/>
      <c r="K558" s="208"/>
      <c r="L558" s="208"/>
      <c r="M558" s="208"/>
      <c r="N558" s="208"/>
    </row>
    <row r="559" spans="1:14" x14ac:dyDescent="0.35">
      <c r="A559" s="211"/>
      <c r="B559" s="208"/>
      <c r="C559" s="208"/>
      <c r="D559" s="208"/>
      <c r="E559" s="208"/>
      <c r="F559" s="208"/>
      <c r="G559" s="208"/>
      <c r="H559" s="208"/>
      <c r="I559" s="208"/>
      <c r="J559" s="208"/>
      <c r="K559" s="208"/>
      <c r="L559" s="208"/>
      <c r="M559" s="208"/>
      <c r="N559" s="208"/>
    </row>
    <row r="560" spans="1:14" x14ac:dyDescent="0.35">
      <c r="A560" s="211"/>
      <c r="B560" s="208"/>
      <c r="C560" s="208"/>
      <c r="D560" s="208"/>
      <c r="E560" s="208"/>
      <c r="F560" s="208"/>
      <c r="G560" s="208"/>
      <c r="H560" s="208"/>
      <c r="I560" s="208"/>
      <c r="J560" s="208"/>
      <c r="K560" s="208"/>
      <c r="L560" s="208"/>
      <c r="M560" s="208"/>
      <c r="N560" s="208"/>
    </row>
    <row r="561" spans="1:14" x14ac:dyDescent="0.35">
      <c r="A561" s="211"/>
      <c r="B561" s="208"/>
      <c r="C561" s="208"/>
      <c r="D561" s="208"/>
      <c r="E561" s="208"/>
      <c r="F561" s="208"/>
      <c r="G561" s="208"/>
      <c r="H561" s="208"/>
      <c r="I561" s="208"/>
      <c r="J561" s="208"/>
      <c r="K561" s="208"/>
      <c r="L561" s="208"/>
      <c r="M561" s="208"/>
      <c r="N561" s="208"/>
    </row>
    <row r="562" spans="1:14" x14ac:dyDescent="0.35">
      <c r="A562" s="211"/>
      <c r="B562" s="208"/>
      <c r="C562" s="208"/>
      <c r="D562" s="208"/>
      <c r="E562" s="208"/>
      <c r="F562" s="208"/>
      <c r="G562" s="208"/>
      <c r="H562" s="208"/>
      <c r="I562" s="208"/>
      <c r="J562" s="208"/>
      <c r="K562" s="208"/>
      <c r="L562" s="208"/>
      <c r="M562" s="208"/>
      <c r="N562" s="208"/>
    </row>
    <row r="563" spans="1:14" x14ac:dyDescent="0.35">
      <c r="A563" s="211"/>
      <c r="B563" s="208"/>
      <c r="C563" s="208"/>
      <c r="D563" s="208"/>
      <c r="E563" s="208"/>
      <c r="F563" s="208"/>
      <c r="G563" s="208"/>
      <c r="H563" s="208"/>
      <c r="I563" s="208"/>
      <c r="J563" s="208"/>
      <c r="K563" s="208"/>
      <c r="L563" s="208"/>
      <c r="M563" s="208"/>
      <c r="N563" s="208"/>
    </row>
    <row r="564" spans="1:14" x14ac:dyDescent="0.35">
      <c r="A564" s="211"/>
      <c r="B564" s="208"/>
      <c r="C564" s="208"/>
      <c r="D564" s="208"/>
      <c r="E564" s="208"/>
      <c r="F564" s="208"/>
      <c r="G564" s="208"/>
      <c r="H564" s="208"/>
      <c r="I564" s="208"/>
      <c r="J564" s="208"/>
      <c r="K564" s="208"/>
      <c r="L564" s="208"/>
      <c r="M564" s="208"/>
      <c r="N564" s="208"/>
    </row>
    <row r="565" spans="1:14" x14ac:dyDescent="0.35">
      <c r="A565" s="211"/>
      <c r="B565" s="208"/>
      <c r="C565" s="208"/>
      <c r="D565" s="208"/>
      <c r="E565" s="208"/>
      <c r="F565" s="208"/>
      <c r="G565" s="208"/>
      <c r="H565" s="208"/>
      <c r="I565" s="208"/>
      <c r="J565" s="208"/>
      <c r="K565" s="208"/>
      <c r="L565" s="208"/>
      <c r="M565" s="208"/>
      <c r="N565" s="208"/>
    </row>
    <row r="566" spans="1:14" x14ac:dyDescent="0.35">
      <c r="A566" s="211"/>
      <c r="B566" s="208"/>
      <c r="C566" s="208"/>
      <c r="D566" s="208"/>
      <c r="E566" s="208"/>
      <c r="F566" s="208"/>
      <c r="G566" s="208"/>
      <c r="H566" s="208"/>
      <c r="I566" s="208"/>
      <c r="J566" s="208"/>
      <c r="K566" s="208"/>
      <c r="L566" s="208"/>
      <c r="M566" s="208"/>
      <c r="N566" s="208"/>
    </row>
    <row r="567" spans="1:14" x14ac:dyDescent="0.35">
      <c r="A567" s="211"/>
      <c r="B567" s="208"/>
      <c r="C567" s="208"/>
      <c r="D567" s="208"/>
      <c r="E567" s="208"/>
      <c r="F567" s="208"/>
      <c r="G567" s="208"/>
      <c r="H567" s="208"/>
      <c r="I567" s="208"/>
      <c r="J567" s="208"/>
      <c r="K567" s="208"/>
      <c r="L567" s="208"/>
      <c r="M567" s="208"/>
      <c r="N567" s="208"/>
    </row>
    <row r="568" spans="1:14" x14ac:dyDescent="0.35">
      <c r="A568" s="211"/>
      <c r="B568" s="208"/>
      <c r="C568" s="208"/>
      <c r="D568" s="208"/>
      <c r="E568" s="208"/>
      <c r="F568" s="208"/>
      <c r="G568" s="208"/>
      <c r="H568" s="208"/>
      <c r="I568" s="208"/>
      <c r="J568" s="208"/>
      <c r="K568" s="208"/>
      <c r="L568" s="208"/>
      <c r="M568" s="208"/>
      <c r="N568" s="208"/>
    </row>
    <row r="569" spans="1:14" x14ac:dyDescent="0.35">
      <c r="A569" s="211"/>
      <c r="B569" s="208"/>
      <c r="C569" s="208"/>
      <c r="D569" s="208"/>
      <c r="E569" s="208"/>
      <c r="F569" s="208"/>
      <c r="G569" s="208"/>
      <c r="H569" s="208"/>
      <c r="I569" s="208"/>
      <c r="J569" s="208"/>
      <c r="K569" s="208"/>
      <c r="L569" s="208"/>
      <c r="M569" s="208"/>
      <c r="N569" s="208"/>
    </row>
    <row r="570" spans="1:14" x14ac:dyDescent="0.35">
      <c r="A570" s="211"/>
      <c r="B570" s="208"/>
      <c r="C570" s="208"/>
      <c r="D570" s="208"/>
      <c r="E570" s="208"/>
      <c r="F570" s="208"/>
      <c r="G570" s="208"/>
      <c r="H570" s="208"/>
      <c r="I570" s="208"/>
      <c r="J570" s="208"/>
      <c r="K570" s="208"/>
      <c r="L570" s="208"/>
      <c r="M570" s="208"/>
      <c r="N570" s="208"/>
    </row>
    <row r="571" spans="1:14" x14ac:dyDescent="0.35">
      <c r="A571" s="211"/>
      <c r="B571" s="208"/>
      <c r="C571" s="208"/>
      <c r="D571" s="208"/>
      <c r="E571" s="208"/>
      <c r="F571" s="208"/>
      <c r="G571" s="208"/>
      <c r="H571" s="208"/>
      <c r="I571" s="208"/>
      <c r="J571" s="208"/>
      <c r="K571" s="208"/>
      <c r="L571" s="208"/>
      <c r="M571" s="208"/>
      <c r="N571" s="208"/>
    </row>
    <row r="572" spans="1:14" x14ac:dyDescent="0.35">
      <c r="A572" s="211"/>
      <c r="B572" s="208"/>
      <c r="C572" s="208"/>
      <c r="D572" s="208"/>
      <c r="E572" s="208"/>
      <c r="F572" s="208"/>
      <c r="G572" s="208"/>
      <c r="H572" s="208"/>
      <c r="I572" s="208"/>
      <c r="J572" s="208"/>
      <c r="K572" s="208"/>
      <c r="L572" s="208"/>
      <c r="M572" s="208"/>
      <c r="N572" s="208"/>
    </row>
    <row r="573" spans="1:14" x14ac:dyDescent="0.35">
      <c r="A573" s="211"/>
      <c r="B573" s="208"/>
      <c r="C573" s="208"/>
      <c r="D573" s="208"/>
      <c r="E573" s="208"/>
      <c r="F573" s="208"/>
      <c r="G573" s="208"/>
      <c r="H573" s="208"/>
      <c r="I573" s="208"/>
      <c r="J573" s="208"/>
      <c r="K573" s="208"/>
      <c r="L573" s="208"/>
      <c r="M573" s="208"/>
      <c r="N573" s="208"/>
    </row>
    <row r="574" spans="1:14" x14ac:dyDescent="0.35">
      <c r="A574" s="211"/>
      <c r="B574" s="208"/>
      <c r="C574" s="208"/>
      <c r="D574" s="208"/>
      <c r="E574" s="208"/>
      <c r="F574" s="208"/>
      <c r="G574" s="208"/>
      <c r="H574" s="208"/>
      <c r="I574" s="208"/>
      <c r="J574" s="208"/>
      <c r="K574" s="208"/>
      <c r="L574" s="208"/>
      <c r="M574" s="208"/>
      <c r="N574" s="208"/>
    </row>
    <row r="575" spans="1:14" x14ac:dyDescent="0.35">
      <c r="A575" s="211"/>
      <c r="B575" s="208"/>
      <c r="C575" s="208"/>
      <c r="D575" s="208"/>
      <c r="E575" s="208"/>
      <c r="F575" s="208"/>
      <c r="G575" s="208"/>
      <c r="H575" s="208"/>
      <c r="I575" s="208"/>
      <c r="J575" s="208"/>
      <c r="K575" s="208"/>
      <c r="L575" s="208"/>
      <c r="M575" s="208"/>
      <c r="N575" s="208"/>
    </row>
    <row r="576" spans="1:14" x14ac:dyDescent="0.35">
      <c r="A576" s="211"/>
      <c r="B576" s="208"/>
      <c r="C576" s="208"/>
      <c r="D576" s="208"/>
      <c r="E576" s="208"/>
      <c r="F576" s="208"/>
      <c r="G576" s="208"/>
      <c r="H576" s="208"/>
      <c r="I576" s="208"/>
      <c r="J576" s="208"/>
      <c r="K576" s="208"/>
      <c r="L576" s="208"/>
      <c r="M576" s="208"/>
      <c r="N576" s="208"/>
    </row>
    <row r="577" spans="1:14" x14ac:dyDescent="0.35">
      <c r="A577" s="211"/>
      <c r="B577" s="208"/>
      <c r="C577" s="208"/>
      <c r="D577" s="208"/>
      <c r="E577" s="208"/>
      <c r="F577" s="208"/>
      <c r="G577" s="208"/>
      <c r="H577" s="208"/>
      <c r="I577" s="208"/>
      <c r="J577" s="208"/>
      <c r="K577" s="208"/>
      <c r="L577" s="208"/>
      <c r="M577" s="208"/>
      <c r="N577" s="208"/>
    </row>
    <row r="578" spans="1:14" x14ac:dyDescent="0.35">
      <c r="A578" s="211"/>
      <c r="B578" s="208"/>
      <c r="C578" s="208"/>
      <c r="D578" s="208"/>
      <c r="E578" s="208"/>
      <c r="F578" s="208"/>
      <c r="G578" s="208"/>
      <c r="H578" s="208"/>
      <c r="I578" s="208"/>
      <c r="J578" s="208"/>
      <c r="K578" s="208"/>
      <c r="L578" s="208"/>
      <c r="M578" s="208"/>
      <c r="N578" s="208"/>
    </row>
    <row r="579" spans="1:14" x14ac:dyDescent="0.35">
      <c r="A579" s="211"/>
      <c r="B579" s="208"/>
      <c r="C579" s="208"/>
      <c r="D579" s="208"/>
      <c r="E579" s="208"/>
      <c r="F579" s="208"/>
      <c r="G579" s="208"/>
      <c r="H579" s="208"/>
      <c r="I579" s="208"/>
      <c r="J579" s="208"/>
      <c r="K579" s="208"/>
      <c r="L579" s="208"/>
      <c r="M579" s="208"/>
      <c r="N579" s="208"/>
    </row>
    <row r="580" spans="1:14" x14ac:dyDescent="0.35">
      <c r="A580" s="211"/>
      <c r="B580" s="208"/>
      <c r="C580" s="208"/>
      <c r="D580" s="208"/>
      <c r="E580" s="208"/>
      <c r="F580" s="208"/>
      <c r="G580" s="208"/>
      <c r="H580" s="208"/>
      <c r="I580" s="208"/>
      <c r="J580" s="208"/>
      <c r="K580" s="208"/>
      <c r="L580" s="208"/>
      <c r="M580" s="208"/>
      <c r="N580" s="208"/>
    </row>
    <row r="581" spans="1:14" x14ac:dyDescent="0.35">
      <c r="A581" s="211"/>
      <c r="B581" s="208"/>
      <c r="C581" s="208"/>
      <c r="D581" s="208"/>
      <c r="E581" s="208"/>
      <c r="F581" s="208"/>
      <c r="G581" s="208"/>
      <c r="H581" s="208"/>
      <c r="I581" s="208"/>
      <c r="J581" s="208"/>
      <c r="K581" s="208"/>
      <c r="L581" s="208"/>
      <c r="M581" s="208"/>
      <c r="N581" s="208"/>
    </row>
    <row r="582" spans="1:14" x14ac:dyDescent="0.35">
      <c r="A582" s="211"/>
      <c r="B582" s="208"/>
      <c r="C582" s="208"/>
      <c r="D582" s="208"/>
      <c r="E582" s="208"/>
      <c r="F582" s="208"/>
      <c r="G582" s="208"/>
      <c r="H582" s="208"/>
      <c r="I582" s="208"/>
      <c r="J582" s="208"/>
      <c r="K582" s="208"/>
      <c r="L582" s="208"/>
      <c r="M582" s="208"/>
      <c r="N582" s="208"/>
    </row>
    <row r="583" spans="1:14" x14ac:dyDescent="0.35">
      <c r="A583" s="211"/>
      <c r="B583" s="208"/>
      <c r="C583" s="208"/>
      <c r="D583" s="208"/>
      <c r="E583" s="208"/>
      <c r="F583" s="208"/>
      <c r="G583" s="208"/>
      <c r="H583" s="208"/>
      <c r="I583" s="208"/>
      <c r="J583" s="208"/>
      <c r="K583" s="208"/>
      <c r="L583" s="208"/>
      <c r="M583" s="208"/>
      <c r="N583" s="208"/>
    </row>
    <row r="584" spans="1:14" x14ac:dyDescent="0.35">
      <c r="A584" s="211"/>
      <c r="B584" s="208"/>
      <c r="C584" s="208"/>
      <c r="D584" s="208"/>
      <c r="E584" s="208"/>
      <c r="F584" s="208"/>
      <c r="G584" s="208"/>
      <c r="H584" s="208"/>
      <c r="I584" s="208"/>
      <c r="J584" s="208"/>
      <c r="K584" s="208"/>
      <c r="L584" s="208"/>
      <c r="M584" s="208"/>
      <c r="N584" s="208"/>
    </row>
    <row r="585" spans="1:14" x14ac:dyDescent="0.35">
      <c r="A585" s="211"/>
      <c r="B585" s="208"/>
      <c r="C585" s="208"/>
      <c r="D585" s="208"/>
      <c r="E585" s="208"/>
      <c r="F585" s="208"/>
      <c r="G585" s="208"/>
      <c r="H585" s="208"/>
      <c r="I585" s="208"/>
      <c r="J585" s="208"/>
      <c r="K585" s="208"/>
      <c r="L585" s="208"/>
      <c r="M585" s="208"/>
      <c r="N585" s="208"/>
    </row>
    <row r="586" spans="1:14" x14ac:dyDescent="0.35">
      <c r="A586" s="211"/>
      <c r="B586" s="208"/>
      <c r="C586" s="208"/>
      <c r="D586" s="208"/>
      <c r="E586" s="208"/>
      <c r="F586" s="208"/>
      <c r="G586" s="208"/>
      <c r="H586" s="208"/>
      <c r="I586" s="208"/>
      <c r="J586" s="208"/>
      <c r="K586" s="208"/>
      <c r="L586" s="208"/>
      <c r="M586" s="208"/>
      <c r="N586" s="208"/>
    </row>
    <row r="587" spans="1:14" x14ac:dyDescent="0.35">
      <c r="A587" s="211"/>
      <c r="B587" s="208"/>
      <c r="C587" s="208"/>
      <c r="D587" s="208"/>
      <c r="E587" s="208"/>
      <c r="F587" s="208"/>
      <c r="G587" s="208"/>
      <c r="H587" s="208"/>
      <c r="I587" s="208"/>
      <c r="J587" s="208"/>
      <c r="K587" s="208"/>
      <c r="L587" s="208"/>
      <c r="M587" s="208"/>
      <c r="N587" s="208"/>
    </row>
    <row r="588" spans="1:14" x14ac:dyDescent="0.35">
      <c r="A588" s="211"/>
      <c r="B588" s="208"/>
      <c r="C588" s="208"/>
      <c r="D588" s="208"/>
      <c r="E588" s="208"/>
      <c r="F588" s="208"/>
      <c r="G588" s="208"/>
      <c r="H588" s="208"/>
      <c r="I588" s="208"/>
      <c r="J588" s="208"/>
      <c r="K588" s="208"/>
      <c r="L588" s="208"/>
      <c r="M588" s="208"/>
      <c r="N588" s="208"/>
    </row>
    <row r="589" spans="1:14" x14ac:dyDescent="0.35">
      <c r="A589" s="211"/>
      <c r="B589" s="208"/>
      <c r="C589" s="208"/>
      <c r="D589" s="208"/>
      <c r="E589" s="208"/>
      <c r="F589" s="208"/>
      <c r="G589" s="208"/>
      <c r="H589" s="208"/>
      <c r="I589" s="208"/>
      <c r="J589" s="208"/>
      <c r="K589" s="208"/>
      <c r="L589" s="208"/>
      <c r="M589" s="208"/>
      <c r="N589" s="208"/>
    </row>
    <row r="590" spans="1:14" x14ac:dyDescent="0.35">
      <c r="A590" s="211"/>
      <c r="B590" s="208"/>
      <c r="C590" s="208"/>
      <c r="D590" s="208"/>
      <c r="E590" s="208"/>
      <c r="F590" s="208"/>
      <c r="G590" s="208"/>
      <c r="H590" s="208"/>
      <c r="I590" s="208"/>
      <c r="J590" s="208"/>
      <c r="K590" s="208"/>
      <c r="L590" s="208"/>
      <c r="M590" s="208"/>
      <c r="N590" s="208"/>
    </row>
    <row r="591" spans="1:14" x14ac:dyDescent="0.35">
      <c r="A591" s="211"/>
      <c r="B591" s="208"/>
      <c r="C591" s="208"/>
      <c r="D591" s="208"/>
      <c r="E591" s="208"/>
      <c r="F591" s="208"/>
      <c r="G591" s="208"/>
      <c r="H591" s="208"/>
      <c r="I591" s="208"/>
      <c r="J591" s="208"/>
      <c r="K591" s="208"/>
      <c r="L591" s="208"/>
      <c r="M591" s="208"/>
      <c r="N591" s="208"/>
    </row>
    <row r="592" spans="1:14" x14ac:dyDescent="0.35">
      <c r="A592" s="211"/>
      <c r="C592" s="33"/>
    </row>
    <row r="593" spans="1:3" x14ac:dyDescent="0.35">
      <c r="A593" s="211"/>
      <c r="C593" s="33"/>
    </row>
    <row r="594" spans="1:3" x14ac:dyDescent="0.35">
      <c r="A594" s="211"/>
      <c r="C594" s="33"/>
    </row>
    <row r="595" spans="1:3" x14ac:dyDescent="0.35">
      <c r="A595" s="211"/>
      <c r="C595" s="33"/>
    </row>
    <row r="596" spans="1:3" x14ac:dyDescent="0.35">
      <c r="A596" s="211"/>
      <c r="C596" s="33"/>
    </row>
    <row r="597" spans="1:3" x14ac:dyDescent="0.35">
      <c r="A597" s="211"/>
      <c r="C597" s="33"/>
    </row>
    <row r="598" spans="1:3" x14ac:dyDescent="0.35">
      <c r="A598" s="211"/>
      <c r="C598" s="33"/>
    </row>
    <row r="599" spans="1:3" x14ac:dyDescent="0.35">
      <c r="A599" s="211"/>
      <c r="C599" s="33"/>
    </row>
    <row r="600" spans="1:3" x14ac:dyDescent="0.35">
      <c r="A600" s="211"/>
      <c r="C600" s="33"/>
    </row>
    <row r="601" spans="1:3" x14ac:dyDescent="0.35">
      <c r="A601" s="211"/>
      <c r="C601" s="33"/>
    </row>
    <row r="602" spans="1:3" x14ac:dyDescent="0.35">
      <c r="A602" s="211"/>
      <c r="B602" s="211"/>
      <c r="C602" s="33"/>
    </row>
    <row r="603" spans="1:3" x14ac:dyDescent="0.35">
      <c r="A603" s="211"/>
      <c r="B603" s="211"/>
      <c r="C603" s="33"/>
    </row>
    <row r="604" spans="1:3" x14ac:dyDescent="0.35">
      <c r="A604" s="211"/>
      <c r="B604" s="211"/>
      <c r="C604" s="33"/>
    </row>
    <row r="605" spans="1:3" x14ac:dyDescent="0.35">
      <c r="A605" s="211"/>
      <c r="B605" s="211"/>
      <c r="C605" s="33"/>
    </row>
    <row r="606" spans="1:3" x14ac:dyDescent="0.35">
      <c r="A606" s="211"/>
      <c r="B606" s="211"/>
      <c r="C606" s="33"/>
    </row>
    <row r="607" spans="1:3" x14ac:dyDescent="0.35">
      <c r="A607" s="211"/>
      <c r="B607" s="211"/>
      <c r="C607" s="33"/>
    </row>
    <row r="608" spans="1:3" x14ac:dyDescent="0.35">
      <c r="A608" s="211"/>
      <c r="B608" s="211"/>
      <c r="C608" s="33"/>
    </row>
    <row r="609" spans="1:3" x14ac:dyDescent="0.35">
      <c r="A609" s="211"/>
      <c r="B609" s="211"/>
      <c r="C609" s="33"/>
    </row>
    <row r="610" spans="1:3" x14ac:dyDescent="0.35">
      <c r="A610" s="211"/>
      <c r="B610" s="211"/>
      <c r="C610" s="33"/>
    </row>
    <row r="611" spans="1:3" x14ac:dyDescent="0.35">
      <c r="A611" s="211"/>
      <c r="B611" s="211"/>
      <c r="C611" s="33"/>
    </row>
    <row r="612" spans="1:3" x14ac:dyDescent="0.35">
      <c r="A612" s="211"/>
      <c r="B612" s="211"/>
      <c r="C612" s="33"/>
    </row>
    <row r="613" spans="1:3" x14ac:dyDescent="0.35">
      <c r="A613" s="211"/>
      <c r="B613" s="211"/>
      <c r="C613" s="33"/>
    </row>
    <row r="614" spans="1:3" x14ac:dyDescent="0.35">
      <c r="A614" s="211"/>
      <c r="B614" s="211"/>
      <c r="C614" s="33"/>
    </row>
    <row r="615" spans="1:3" x14ac:dyDescent="0.35">
      <c r="A615" s="211"/>
      <c r="B615" s="211"/>
      <c r="C615" s="33"/>
    </row>
    <row r="616" spans="1:3" x14ac:dyDescent="0.35">
      <c r="A616" s="211"/>
      <c r="B616" s="211"/>
      <c r="C616" s="33"/>
    </row>
    <row r="617" spans="1:3" x14ac:dyDescent="0.35">
      <c r="A617" s="211"/>
      <c r="B617" s="211"/>
      <c r="C617" s="33"/>
    </row>
    <row r="618" spans="1:3" x14ac:dyDescent="0.35">
      <c r="A618" s="211"/>
      <c r="B618" s="211"/>
      <c r="C618" s="33"/>
    </row>
    <row r="619" spans="1:3" x14ac:dyDescent="0.35">
      <c r="A619" s="211"/>
      <c r="B619" s="211"/>
      <c r="C619" s="33"/>
    </row>
    <row r="620" spans="1:3" x14ac:dyDescent="0.35">
      <c r="A620" s="211"/>
      <c r="B620" s="211"/>
      <c r="C620" s="33"/>
    </row>
    <row r="621" spans="1:3" x14ac:dyDescent="0.35">
      <c r="A621" s="211"/>
      <c r="B621" s="211"/>
      <c r="C621" s="33"/>
    </row>
    <row r="622" spans="1:3" x14ac:dyDescent="0.35">
      <c r="A622" s="211"/>
      <c r="B622" s="211"/>
      <c r="C622" s="33"/>
    </row>
    <row r="623" spans="1:3" x14ac:dyDescent="0.35">
      <c r="A623" s="211"/>
      <c r="B623" s="211"/>
      <c r="C623" s="33"/>
    </row>
    <row r="624" spans="1:3" x14ac:dyDescent="0.35">
      <c r="A624" s="211"/>
      <c r="B624" s="211"/>
      <c r="C624" s="33"/>
    </row>
    <row r="625" spans="1:3" x14ac:dyDescent="0.35">
      <c r="A625" s="211"/>
      <c r="B625" s="211"/>
      <c r="C625" s="33"/>
    </row>
    <row r="626" spans="1:3" x14ac:dyDescent="0.35">
      <c r="A626" s="211"/>
      <c r="B626" s="211"/>
      <c r="C626" s="33"/>
    </row>
    <row r="627" spans="1:3" x14ac:dyDescent="0.35">
      <c r="A627" s="211"/>
      <c r="B627" s="211"/>
      <c r="C627" s="33"/>
    </row>
    <row r="628" spans="1:3" x14ac:dyDescent="0.35">
      <c r="A628" s="211"/>
      <c r="B628" s="211"/>
      <c r="C628" s="33"/>
    </row>
    <row r="629" spans="1:3" x14ac:dyDescent="0.35">
      <c r="A629" s="211"/>
      <c r="B629" s="211"/>
      <c r="C629" s="33"/>
    </row>
    <row r="630" spans="1:3" x14ac:dyDescent="0.35">
      <c r="A630" s="211"/>
      <c r="B630" s="211"/>
      <c r="C630" s="33"/>
    </row>
    <row r="631" spans="1:3" x14ac:dyDescent="0.35">
      <c r="A631" s="211"/>
      <c r="B631" s="211"/>
      <c r="C631" s="33"/>
    </row>
    <row r="632" spans="1:3" x14ac:dyDescent="0.35">
      <c r="A632" s="211"/>
      <c r="B632" s="211"/>
      <c r="C632" s="33"/>
    </row>
    <row r="633" spans="1:3" x14ac:dyDescent="0.35">
      <c r="A633" s="211"/>
      <c r="B633" s="211"/>
      <c r="C633" s="33"/>
    </row>
    <row r="634" spans="1:3" x14ac:dyDescent="0.35">
      <c r="A634" s="211"/>
      <c r="B634" s="211"/>
      <c r="C634" s="33"/>
    </row>
    <row r="635" spans="1:3" x14ac:dyDescent="0.35">
      <c r="A635" s="211"/>
      <c r="B635" s="211"/>
      <c r="C635" s="33"/>
    </row>
    <row r="636" spans="1:3" x14ac:dyDescent="0.35">
      <c r="A636" s="211"/>
      <c r="B636" s="211"/>
      <c r="C636" s="33"/>
    </row>
    <row r="637" spans="1:3" x14ac:dyDescent="0.35">
      <c r="A637" s="211"/>
      <c r="B637" s="211"/>
      <c r="C637" s="33"/>
    </row>
    <row r="638" spans="1:3" x14ac:dyDescent="0.35">
      <c r="A638" s="211"/>
      <c r="B638" s="211"/>
      <c r="C638" s="33"/>
    </row>
    <row r="639" spans="1:3" x14ac:dyDescent="0.35">
      <c r="A639" s="211"/>
      <c r="B639" s="211"/>
      <c r="C639" s="33"/>
    </row>
    <row r="640" spans="1:3" x14ac:dyDescent="0.35">
      <c r="A640" s="211"/>
      <c r="B640" s="211"/>
      <c r="C640" s="33"/>
    </row>
    <row r="641" spans="1:3" x14ac:dyDescent="0.35">
      <c r="A641" s="211"/>
      <c r="B641" s="211"/>
      <c r="C641" s="33"/>
    </row>
    <row r="642" spans="1:3" x14ac:dyDescent="0.35">
      <c r="A642" s="211"/>
      <c r="B642" s="211"/>
      <c r="C642" s="33"/>
    </row>
    <row r="643" spans="1:3" x14ac:dyDescent="0.35">
      <c r="A643" s="211"/>
      <c r="B643" s="211"/>
      <c r="C643" s="33"/>
    </row>
    <row r="644" spans="1:3" x14ac:dyDescent="0.35">
      <c r="A644" s="211"/>
      <c r="B644" s="211"/>
      <c r="C644" s="33"/>
    </row>
    <row r="645" spans="1:3" x14ac:dyDescent="0.35">
      <c r="A645" s="211"/>
      <c r="B645" s="211"/>
      <c r="C645" s="33"/>
    </row>
    <row r="646" spans="1:3" x14ac:dyDescent="0.35">
      <c r="A646" s="211"/>
      <c r="B646" s="211"/>
      <c r="C646" s="33"/>
    </row>
    <row r="647" spans="1:3" x14ac:dyDescent="0.35">
      <c r="A647" s="211"/>
      <c r="B647" s="211"/>
      <c r="C647" s="33"/>
    </row>
    <row r="648" spans="1:3" x14ac:dyDescent="0.35">
      <c r="A648" s="211"/>
      <c r="B648" s="211"/>
      <c r="C648" s="33"/>
    </row>
    <row r="649" spans="1:3" x14ac:dyDescent="0.35">
      <c r="A649" s="211"/>
      <c r="B649" s="211"/>
      <c r="C649" s="33"/>
    </row>
    <row r="650" spans="1:3" x14ac:dyDescent="0.35">
      <c r="A650" s="211"/>
      <c r="B650" s="211"/>
      <c r="C650" s="33"/>
    </row>
    <row r="651" spans="1:3" x14ac:dyDescent="0.35">
      <c r="A651" s="211"/>
      <c r="B651" s="211"/>
      <c r="C651" s="33"/>
    </row>
    <row r="652" spans="1:3" x14ac:dyDescent="0.35">
      <c r="A652" s="211"/>
      <c r="B652" s="211"/>
      <c r="C652" s="33"/>
    </row>
    <row r="653" spans="1:3" x14ac:dyDescent="0.35">
      <c r="A653" s="211"/>
      <c r="B653" s="211"/>
      <c r="C653" s="33"/>
    </row>
    <row r="654" spans="1:3" x14ac:dyDescent="0.35">
      <c r="A654" s="211"/>
      <c r="B654" s="211"/>
      <c r="C654" s="33"/>
    </row>
    <row r="655" spans="1:3" x14ac:dyDescent="0.35">
      <c r="A655" s="211"/>
      <c r="B655" s="211"/>
      <c r="C655" s="33"/>
    </row>
    <row r="656" spans="1:3" x14ac:dyDescent="0.35">
      <c r="A656" s="211"/>
      <c r="B656" s="211"/>
      <c r="C656" s="33"/>
    </row>
    <row r="657" spans="1:3" x14ac:dyDescent="0.35">
      <c r="A657" s="211"/>
      <c r="B657" s="211"/>
      <c r="C657" s="33"/>
    </row>
    <row r="658" spans="1:3" x14ac:dyDescent="0.35">
      <c r="A658" s="211"/>
      <c r="B658" s="211"/>
      <c r="C658" s="33"/>
    </row>
    <row r="659" spans="1:3" x14ac:dyDescent="0.35">
      <c r="A659" s="211"/>
      <c r="B659" s="211"/>
      <c r="C659" s="33"/>
    </row>
    <row r="660" spans="1:3" x14ac:dyDescent="0.35">
      <c r="A660" s="211"/>
      <c r="B660" s="211"/>
      <c r="C660" s="33"/>
    </row>
    <row r="661" spans="1:3" x14ac:dyDescent="0.35">
      <c r="A661" s="211"/>
      <c r="B661" s="211"/>
      <c r="C661" s="33"/>
    </row>
    <row r="662" spans="1:3" x14ac:dyDescent="0.35">
      <c r="A662" s="211"/>
      <c r="B662" s="211"/>
      <c r="C662" s="33"/>
    </row>
    <row r="663" spans="1:3" x14ac:dyDescent="0.35">
      <c r="A663" s="211"/>
      <c r="B663" s="211"/>
      <c r="C663" s="33"/>
    </row>
    <row r="664" spans="1:3" x14ac:dyDescent="0.35">
      <c r="A664" s="211"/>
      <c r="B664" s="211"/>
      <c r="C664" s="33"/>
    </row>
    <row r="665" spans="1:3" x14ac:dyDescent="0.35">
      <c r="A665" s="211"/>
      <c r="B665" s="211"/>
      <c r="C665" s="33"/>
    </row>
    <row r="666" spans="1:3" x14ac:dyDescent="0.35">
      <c r="A666" s="211"/>
      <c r="B666" s="211"/>
      <c r="C666" s="33"/>
    </row>
    <row r="667" spans="1:3" x14ac:dyDescent="0.35">
      <c r="A667" s="211"/>
      <c r="B667" s="211"/>
      <c r="C667" s="33"/>
    </row>
    <row r="668" spans="1:3" x14ac:dyDescent="0.35">
      <c r="A668" s="211"/>
      <c r="B668" s="211"/>
      <c r="C668" s="33"/>
    </row>
    <row r="669" spans="1:3" x14ac:dyDescent="0.35">
      <c r="A669" s="211"/>
      <c r="B669" s="211"/>
      <c r="C669" s="33"/>
    </row>
    <row r="670" spans="1:3" x14ac:dyDescent="0.35">
      <c r="A670" s="211"/>
      <c r="B670" s="211"/>
      <c r="C670" s="33"/>
    </row>
    <row r="671" spans="1:3" x14ac:dyDescent="0.35">
      <c r="A671" s="211"/>
      <c r="B671" s="211"/>
      <c r="C671" s="33"/>
    </row>
    <row r="672" spans="1:3" x14ac:dyDescent="0.35">
      <c r="A672" s="211"/>
      <c r="B672" s="211"/>
      <c r="C672" s="33"/>
    </row>
    <row r="673" spans="1:3" x14ac:dyDescent="0.35">
      <c r="A673" s="211"/>
      <c r="B673" s="211"/>
      <c r="C673" s="33"/>
    </row>
    <row r="674" spans="1:3" x14ac:dyDescent="0.35">
      <c r="A674" s="211"/>
      <c r="B674" s="211"/>
      <c r="C674" s="33"/>
    </row>
    <row r="675" spans="1:3" x14ac:dyDescent="0.35">
      <c r="A675" s="211"/>
      <c r="B675" s="211"/>
      <c r="C675" s="33"/>
    </row>
    <row r="676" spans="1:3" x14ac:dyDescent="0.35">
      <c r="A676" s="211"/>
      <c r="B676" s="211"/>
      <c r="C676" s="33"/>
    </row>
    <row r="677" spans="1:3" x14ac:dyDescent="0.35">
      <c r="A677" s="211"/>
      <c r="B677" s="211"/>
      <c r="C677" s="33"/>
    </row>
    <row r="678" spans="1:3" x14ac:dyDescent="0.35">
      <c r="A678" s="211"/>
      <c r="B678" s="211"/>
      <c r="C678" s="33"/>
    </row>
    <row r="679" spans="1:3" x14ac:dyDescent="0.35">
      <c r="A679" s="211"/>
      <c r="B679" s="211"/>
      <c r="C679" s="33"/>
    </row>
    <row r="680" spans="1:3" x14ac:dyDescent="0.35">
      <c r="A680" s="211"/>
      <c r="B680" s="211"/>
      <c r="C680" s="33"/>
    </row>
    <row r="681" spans="1:3" x14ac:dyDescent="0.35">
      <c r="A681" s="211"/>
      <c r="B681" s="211"/>
      <c r="C681" s="33"/>
    </row>
    <row r="682" spans="1:3" x14ac:dyDescent="0.35">
      <c r="A682" s="211"/>
      <c r="B682" s="211"/>
      <c r="C682" s="33"/>
    </row>
    <row r="683" spans="1:3" x14ac:dyDescent="0.35">
      <c r="A683" s="211"/>
      <c r="B683" s="211"/>
      <c r="C683" s="33"/>
    </row>
    <row r="684" spans="1:3" x14ac:dyDescent="0.35">
      <c r="A684" s="211"/>
      <c r="B684" s="211"/>
      <c r="C684" s="33"/>
    </row>
    <row r="685" spans="1:3" x14ac:dyDescent="0.35">
      <c r="A685" s="211"/>
      <c r="B685" s="211"/>
      <c r="C685" s="33"/>
    </row>
    <row r="686" spans="1:3" x14ac:dyDescent="0.35">
      <c r="A686" s="211"/>
      <c r="B686" s="211"/>
      <c r="C686" s="33"/>
    </row>
    <row r="687" spans="1:3" x14ac:dyDescent="0.35">
      <c r="A687" s="211"/>
      <c r="B687" s="211"/>
      <c r="C687" s="33"/>
    </row>
    <row r="688" spans="1:3" x14ac:dyDescent="0.35">
      <c r="A688" s="211"/>
      <c r="B688" s="211"/>
      <c r="C688" s="33"/>
    </row>
    <row r="689" spans="1:3" x14ac:dyDescent="0.35">
      <c r="A689" s="211"/>
      <c r="B689" s="211"/>
      <c r="C689" s="33"/>
    </row>
    <row r="690" spans="1:3" x14ac:dyDescent="0.35">
      <c r="A690" s="211"/>
      <c r="B690" s="211"/>
      <c r="C690" s="33"/>
    </row>
    <row r="691" spans="1:3" x14ac:dyDescent="0.35">
      <c r="A691" s="211"/>
      <c r="B691" s="211"/>
      <c r="C691" s="33"/>
    </row>
    <row r="692" spans="1:3" x14ac:dyDescent="0.35">
      <c r="A692" s="211"/>
      <c r="B692" s="211"/>
      <c r="C692" s="33"/>
    </row>
    <row r="693" spans="1:3" x14ac:dyDescent="0.35">
      <c r="A693" s="211"/>
      <c r="B693" s="211"/>
      <c r="C693" s="33"/>
    </row>
    <row r="694" spans="1:3" x14ac:dyDescent="0.35">
      <c r="A694" s="211"/>
      <c r="B694" s="211"/>
      <c r="C694" s="33"/>
    </row>
    <row r="695" spans="1:3" x14ac:dyDescent="0.35">
      <c r="A695" s="211"/>
      <c r="B695" s="211"/>
      <c r="C695" s="33"/>
    </row>
    <row r="696" spans="1:3" x14ac:dyDescent="0.35">
      <c r="A696" s="211"/>
      <c r="B696" s="211"/>
      <c r="C696" s="33"/>
    </row>
    <row r="697" spans="1:3" x14ac:dyDescent="0.35">
      <c r="A697" s="211"/>
      <c r="B697" s="211"/>
      <c r="C697" s="33"/>
    </row>
    <row r="698" spans="1:3" x14ac:dyDescent="0.35">
      <c r="A698" s="211"/>
      <c r="B698" s="211"/>
      <c r="C698" s="33"/>
    </row>
    <row r="699" spans="1:3" x14ac:dyDescent="0.35">
      <c r="A699" s="211"/>
      <c r="B699" s="211"/>
      <c r="C699" s="33"/>
    </row>
    <row r="700" spans="1:3" x14ac:dyDescent="0.35">
      <c r="A700" s="211"/>
      <c r="B700" s="211"/>
      <c r="C700" s="33"/>
    </row>
    <row r="701" spans="1:3" x14ac:dyDescent="0.35">
      <c r="A701" s="211"/>
      <c r="B701" s="211"/>
      <c r="C701" s="33"/>
    </row>
    <row r="702" spans="1:3" x14ac:dyDescent="0.35">
      <c r="A702" s="211"/>
      <c r="B702" s="211"/>
      <c r="C702" s="33"/>
    </row>
    <row r="703" spans="1:3" x14ac:dyDescent="0.35">
      <c r="A703" s="211"/>
      <c r="B703" s="211"/>
      <c r="C703" s="33"/>
    </row>
    <row r="704" spans="1:3" x14ac:dyDescent="0.35">
      <c r="A704" s="211"/>
      <c r="B704" s="211"/>
      <c r="C704" s="33"/>
    </row>
    <row r="705" spans="1:3" x14ac:dyDescent="0.35">
      <c r="A705" s="211"/>
      <c r="B705" s="211"/>
      <c r="C705" s="33"/>
    </row>
    <row r="706" spans="1:3" x14ac:dyDescent="0.35">
      <c r="A706" s="211"/>
      <c r="B706" s="211"/>
      <c r="C706" s="33"/>
    </row>
    <row r="707" spans="1:3" x14ac:dyDescent="0.35">
      <c r="A707" s="211"/>
      <c r="B707" s="211"/>
      <c r="C707" s="33"/>
    </row>
    <row r="708" spans="1:3" x14ac:dyDescent="0.35">
      <c r="A708" s="211"/>
      <c r="B708" s="211"/>
      <c r="C708" s="33"/>
    </row>
    <row r="709" spans="1:3" x14ac:dyDescent="0.35">
      <c r="A709" s="211"/>
      <c r="B709" s="211"/>
      <c r="C709" s="33"/>
    </row>
    <row r="710" spans="1:3" x14ac:dyDescent="0.35">
      <c r="A710" s="211"/>
      <c r="B710" s="211"/>
      <c r="C710" s="33"/>
    </row>
    <row r="711" spans="1:3" x14ac:dyDescent="0.35">
      <c r="A711" s="211"/>
      <c r="B711" s="211"/>
      <c r="C711" s="33"/>
    </row>
    <row r="712" spans="1:3" x14ac:dyDescent="0.35">
      <c r="A712" s="211"/>
      <c r="B712" s="211"/>
      <c r="C712" s="33"/>
    </row>
    <row r="713" spans="1:3" x14ac:dyDescent="0.35">
      <c r="A713" s="211"/>
      <c r="B713" s="211"/>
      <c r="C713" s="33"/>
    </row>
    <row r="714" spans="1:3" x14ac:dyDescent="0.35">
      <c r="A714" s="211"/>
      <c r="B714" s="211"/>
      <c r="C714" s="33"/>
    </row>
    <row r="715" spans="1:3" x14ac:dyDescent="0.35">
      <c r="A715" s="211"/>
      <c r="B715" s="211"/>
      <c r="C715" s="33"/>
    </row>
    <row r="716" spans="1:3" x14ac:dyDescent="0.35">
      <c r="A716" s="211"/>
      <c r="B716" s="211"/>
      <c r="C716" s="33"/>
    </row>
    <row r="717" spans="1:3" x14ac:dyDescent="0.35">
      <c r="A717" s="211"/>
      <c r="B717" s="211"/>
      <c r="C717" s="33"/>
    </row>
    <row r="718" spans="1:3" x14ac:dyDescent="0.35">
      <c r="A718" s="211"/>
      <c r="B718" s="211"/>
      <c r="C718" s="33"/>
    </row>
    <row r="719" spans="1:3" x14ac:dyDescent="0.35">
      <c r="A719" s="211"/>
      <c r="B719" s="211"/>
      <c r="C719" s="33"/>
    </row>
    <row r="720" spans="1:3" x14ac:dyDescent="0.35">
      <c r="A720" s="211"/>
      <c r="B720" s="211"/>
      <c r="C720" s="33"/>
    </row>
    <row r="721" spans="1:3" x14ac:dyDescent="0.35">
      <c r="A721" s="211"/>
      <c r="B721" s="211"/>
      <c r="C721" s="33"/>
    </row>
    <row r="722" spans="1:3" x14ac:dyDescent="0.35">
      <c r="A722" s="211"/>
      <c r="B722" s="211"/>
      <c r="C722" s="33"/>
    </row>
    <row r="723" spans="1:3" x14ac:dyDescent="0.35">
      <c r="A723" s="211"/>
      <c r="B723" s="211"/>
      <c r="C723" s="33"/>
    </row>
    <row r="724" spans="1:3" x14ac:dyDescent="0.35">
      <c r="A724" s="211"/>
      <c r="B724" s="211"/>
      <c r="C724" s="33"/>
    </row>
    <row r="725" spans="1:3" x14ac:dyDescent="0.35">
      <c r="A725" s="211"/>
      <c r="B725" s="211"/>
      <c r="C725" s="33"/>
    </row>
    <row r="726" spans="1:3" x14ac:dyDescent="0.35">
      <c r="A726" s="211"/>
      <c r="B726" s="211"/>
      <c r="C726" s="33"/>
    </row>
    <row r="727" spans="1:3" x14ac:dyDescent="0.35">
      <c r="A727" s="211"/>
      <c r="B727" s="211"/>
      <c r="C727" s="33"/>
    </row>
    <row r="728" spans="1:3" x14ac:dyDescent="0.35">
      <c r="A728" s="211"/>
      <c r="B728" s="211"/>
      <c r="C728" s="33"/>
    </row>
    <row r="729" spans="1:3" x14ac:dyDescent="0.35">
      <c r="A729" s="211"/>
      <c r="B729" s="211"/>
      <c r="C729" s="33"/>
    </row>
    <row r="730" spans="1:3" x14ac:dyDescent="0.35">
      <c r="A730" s="211"/>
      <c r="B730" s="211"/>
      <c r="C730" s="33"/>
    </row>
    <row r="731" spans="1:3" x14ac:dyDescent="0.35">
      <c r="A731" s="211"/>
      <c r="B731" s="211"/>
      <c r="C731" s="33"/>
    </row>
    <row r="732" spans="1:3" x14ac:dyDescent="0.35">
      <c r="A732" s="211"/>
      <c r="B732" s="211"/>
      <c r="C732" s="33"/>
    </row>
    <row r="733" spans="1:3" x14ac:dyDescent="0.35">
      <c r="A733" s="211"/>
      <c r="B733" s="211"/>
      <c r="C733" s="33"/>
    </row>
    <row r="734" spans="1:3" x14ac:dyDescent="0.35">
      <c r="A734" s="211"/>
      <c r="B734" s="211"/>
      <c r="C734" s="33"/>
    </row>
    <row r="735" spans="1:3" x14ac:dyDescent="0.35">
      <c r="A735" s="211"/>
      <c r="B735" s="211"/>
      <c r="C735" s="33"/>
    </row>
    <row r="736" spans="1:3" x14ac:dyDescent="0.35">
      <c r="A736" s="211"/>
      <c r="B736" s="211"/>
      <c r="C736" s="33"/>
    </row>
    <row r="737" spans="1:3" x14ac:dyDescent="0.35">
      <c r="A737" s="211"/>
      <c r="B737" s="211"/>
      <c r="C737" s="33"/>
    </row>
    <row r="738" spans="1:3" x14ac:dyDescent="0.35">
      <c r="A738" s="211"/>
      <c r="B738" s="211"/>
      <c r="C738" s="33"/>
    </row>
    <row r="739" spans="1:3" x14ac:dyDescent="0.35">
      <c r="A739" s="211"/>
      <c r="B739" s="211"/>
      <c r="C739" s="33"/>
    </row>
    <row r="740" spans="1:3" x14ac:dyDescent="0.35">
      <c r="A740" s="211"/>
      <c r="B740" s="211"/>
      <c r="C740" s="33"/>
    </row>
    <row r="741" spans="1:3" x14ac:dyDescent="0.35">
      <c r="A741" s="211"/>
      <c r="B741" s="211"/>
      <c r="C741" s="33"/>
    </row>
    <row r="742" spans="1:3" x14ac:dyDescent="0.35">
      <c r="A742" s="211"/>
      <c r="B742" s="211"/>
      <c r="C742" s="33"/>
    </row>
    <row r="743" spans="1:3" x14ac:dyDescent="0.35">
      <c r="A743" s="211"/>
      <c r="B743" s="211"/>
      <c r="C743" s="33"/>
    </row>
    <row r="744" spans="1:3" x14ac:dyDescent="0.35">
      <c r="A744" s="211"/>
      <c r="B744" s="211"/>
      <c r="C744" s="33"/>
    </row>
    <row r="745" spans="1:3" x14ac:dyDescent="0.35">
      <c r="A745" s="211"/>
      <c r="B745" s="211"/>
      <c r="C745" s="33"/>
    </row>
    <row r="746" spans="1:3" x14ac:dyDescent="0.35">
      <c r="A746" s="211"/>
      <c r="B746" s="211"/>
      <c r="C746" s="33"/>
    </row>
    <row r="747" spans="1:3" x14ac:dyDescent="0.35">
      <c r="A747" s="211"/>
      <c r="B747" s="211"/>
      <c r="C747" s="33"/>
    </row>
    <row r="748" spans="1:3" x14ac:dyDescent="0.35">
      <c r="A748" s="211"/>
      <c r="B748" s="211"/>
      <c r="C748" s="33"/>
    </row>
    <row r="749" spans="1:3" x14ac:dyDescent="0.35">
      <c r="A749" s="211"/>
      <c r="B749" s="211"/>
      <c r="C749" s="33"/>
    </row>
    <row r="750" spans="1:3" x14ac:dyDescent="0.35">
      <c r="A750" s="211"/>
      <c r="B750" s="211"/>
      <c r="C750" s="33"/>
    </row>
    <row r="751" spans="1:3" x14ac:dyDescent="0.35">
      <c r="A751" s="211"/>
      <c r="B751" s="211"/>
      <c r="C751" s="33"/>
    </row>
    <row r="752" spans="1:3" x14ac:dyDescent="0.35">
      <c r="A752" s="211"/>
      <c r="B752" s="211"/>
      <c r="C752" s="33"/>
    </row>
    <row r="753" spans="1:3" x14ac:dyDescent="0.35">
      <c r="A753" s="211"/>
      <c r="B753" s="211"/>
      <c r="C753" s="33"/>
    </row>
    <row r="754" spans="1:3" x14ac:dyDescent="0.35">
      <c r="A754" s="211"/>
      <c r="B754" s="211"/>
      <c r="C754" s="33"/>
    </row>
    <row r="755" spans="1:3" x14ac:dyDescent="0.35">
      <c r="A755" s="211"/>
      <c r="B755" s="211"/>
      <c r="C755" s="33"/>
    </row>
    <row r="756" spans="1:3" x14ac:dyDescent="0.35">
      <c r="A756" s="211"/>
      <c r="B756" s="211"/>
      <c r="C756" s="33"/>
    </row>
    <row r="757" spans="1:3" x14ac:dyDescent="0.35">
      <c r="A757" s="211"/>
      <c r="B757" s="211"/>
      <c r="C757" s="33"/>
    </row>
    <row r="758" spans="1:3" x14ac:dyDescent="0.35">
      <c r="A758" s="211"/>
      <c r="B758" s="211"/>
      <c r="C758" s="33"/>
    </row>
    <row r="759" spans="1:3" x14ac:dyDescent="0.35">
      <c r="A759" s="211"/>
      <c r="B759" s="211"/>
      <c r="C759" s="33"/>
    </row>
    <row r="760" spans="1:3" x14ac:dyDescent="0.35">
      <c r="A760" s="211"/>
      <c r="B760" s="211"/>
      <c r="C760" s="33"/>
    </row>
    <row r="761" spans="1:3" x14ac:dyDescent="0.35">
      <c r="A761" s="211"/>
      <c r="B761" s="211"/>
      <c r="C761" s="33"/>
    </row>
    <row r="762" spans="1:3" x14ac:dyDescent="0.35">
      <c r="A762" s="211"/>
      <c r="B762" s="211"/>
      <c r="C762" s="33"/>
    </row>
    <row r="763" spans="1:3" x14ac:dyDescent="0.35">
      <c r="A763" s="211"/>
      <c r="B763" s="211"/>
      <c r="C763" s="33"/>
    </row>
    <row r="764" spans="1:3" x14ac:dyDescent="0.35">
      <c r="A764" s="211"/>
      <c r="B764" s="211"/>
      <c r="C764" s="33"/>
    </row>
    <row r="765" spans="1:3" x14ac:dyDescent="0.35">
      <c r="A765" s="211"/>
      <c r="B765" s="211"/>
      <c r="C765" s="33"/>
    </row>
    <row r="766" spans="1:3" x14ac:dyDescent="0.35">
      <c r="A766" s="211"/>
      <c r="B766" s="211"/>
      <c r="C766" s="33"/>
    </row>
    <row r="767" spans="1:3" x14ac:dyDescent="0.35">
      <c r="A767" s="211"/>
      <c r="B767" s="211"/>
      <c r="C767" s="33"/>
    </row>
    <row r="768" spans="1:3" x14ac:dyDescent="0.35">
      <c r="A768" s="211"/>
      <c r="B768" s="211"/>
      <c r="C768" s="33"/>
    </row>
    <row r="769" spans="1:3" x14ac:dyDescent="0.35">
      <c r="A769" s="211"/>
      <c r="B769" s="211"/>
      <c r="C769" s="33"/>
    </row>
    <row r="770" spans="1:3" x14ac:dyDescent="0.35">
      <c r="A770" s="211"/>
      <c r="B770" s="211"/>
      <c r="C770" s="33"/>
    </row>
    <row r="771" spans="1:3" x14ac:dyDescent="0.35">
      <c r="A771" s="211"/>
      <c r="B771" s="211"/>
      <c r="C771" s="33"/>
    </row>
    <row r="772" spans="1:3" x14ac:dyDescent="0.35">
      <c r="A772" s="211"/>
      <c r="B772" s="211"/>
      <c r="C772" s="33"/>
    </row>
    <row r="773" spans="1:3" x14ac:dyDescent="0.35">
      <c r="A773" s="211"/>
      <c r="B773" s="211"/>
      <c r="C773" s="33"/>
    </row>
    <row r="774" spans="1:3" x14ac:dyDescent="0.35">
      <c r="A774" s="211"/>
      <c r="B774" s="211"/>
      <c r="C774" s="33"/>
    </row>
    <row r="775" spans="1:3" x14ac:dyDescent="0.35">
      <c r="A775" s="211"/>
      <c r="B775" s="211"/>
      <c r="C775" s="33"/>
    </row>
    <row r="776" spans="1:3" x14ac:dyDescent="0.35">
      <c r="A776" s="211"/>
      <c r="B776" s="211"/>
      <c r="C776" s="33"/>
    </row>
    <row r="777" spans="1:3" x14ac:dyDescent="0.35">
      <c r="A777" s="211"/>
      <c r="B777" s="211"/>
      <c r="C777" s="33"/>
    </row>
    <row r="778" spans="1:3" x14ac:dyDescent="0.35">
      <c r="A778" s="211"/>
      <c r="B778" s="211"/>
      <c r="C778" s="33"/>
    </row>
    <row r="779" spans="1:3" x14ac:dyDescent="0.35">
      <c r="A779" s="211"/>
      <c r="B779" s="211"/>
      <c r="C779" s="33"/>
    </row>
    <row r="780" spans="1:3" x14ac:dyDescent="0.35">
      <c r="A780" s="211"/>
      <c r="B780" s="211"/>
      <c r="C780" s="33"/>
    </row>
    <row r="781" spans="1:3" x14ac:dyDescent="0.35">
      <c r="A781" s="211"/>
      <c r="B781" s="211"/>
      <c r="C781" s="33"/>
    </row>
    <row r="782" spans="1:3" x14ac:dyDescent="0.35">
      <c r="A782" s="211"/>
      <c r="B782" s="211"/>
      <c r="C782" s="33"/>
    </row>
    <row r="783" spans="1:3" x14ac:dyDescent="0.35">
      <c r="A783" s="211"/>
      <c r="B783" s="211"/>
      <c r="C783" s="33"/>
    </row>
    <row r="784" spans="1:3" x14ac:dyDescent="0.35">
      <c r="A784" s="211"/>
      <c r="B784" s="211"/>
      <c r="C784" s="33"/>
    </row>
    <row r="785" spans="1:3" x14ac:dyDescent="0.35">
      <c r="A785" s="211"/>
      <c r="B785" s="211"/>
      <c r="C785" s="33"/>
    </row>
    <row r="786" spans="1:3" x14ac:dyDescent="0.35">
      <c r="A786" s="211"/>
      <c r="B786" s="211"/>
      <c r="C786" s="33"/>
    </row>
    <row r="787" spans="1:3" x14ac:dyDescent="0.35">
      <c r="A787" s="211"/>
      <c r="B787" s="211"/>
      <c r="C787" s="33"/>
    </row>
    <row r="788" spans="1:3" x14ac:dyDescent="0.35">
      <c r="A788" s="211"/>
      <c r="B788" s="211"/>
      <c r="C788" s="33"/>
    </row>
    <row r="789" spans="1:3" x14ac:dyDescent="0.35">
      <c r="A789" s="211"/>
      <c r="B789" s="211"/>
      <c r="C789" s="33"/>
    </row>
    <row r="790" spans="1:3" x14ac:dyDescent="0.35">
      <c r="A790" s="211"/>
      <c r="B790" s="211"/>
      <c r="C790" s="33"/>
    </row>
    <row r="791" spans="1:3" x14ac:dyDescent="0.35">
      <c r="A791" s="211"/>
      <c r="B791" s="211"/>
      <c r="C791" s="33"/>
    </row>
    <row r="792" spans="1:3" x14ac:dyDescent="0.35">
      <c r="A792" s="211"/>
      <c r="B792" s="211"/>
      <c r="C792" s="33"/>
    </row>
    <row r="793" spans="1:3" x14ac:dyDescent="0.35">
      <c r="A793" s="211"/>
      <c r="B793" s="211"/>
      <c r="C793" s="33"/>
    </row>
    <row r="794" spans="1:3" x14ac:dyDescent="0.35">
      <c r="A794" s="211"/>
      <c r="B794" s="211"/>
      <c r="C794" s="33"/>
    </row>
    <row r="795" spans="1:3" x14ac:dyDescent="0.35">
      <c r="A795" s="211"/>
      <c r="B795" s="211"/>
      <c r="C795" s="33"/>
    </row>
    <row r="796" spans="1:3" x14ac:dyDescent="0.35">
      <c r="A796" s="211"/>
      <c r="B796" s="211"/>
      <c r="C796" s="33"/>
    </row>
    <row r="797" spans="1:3" x14ac:dyDescent="0.35">
      <c r="A797" s="211"/>
      <c r="B797" s="211"/>
      <c r="C797" s="33"/>
    </row>
    <row r="798" spans="1:3" x14ac:dyDescent="0.35">
      <c r="A798" s="211"/>
      <c r="B798" s="211"/>
      <c r="C798" s="33"/>
    </row>
    <row r="799" spans="1:3" x14ac:dyDescent="0.35">
      <c r="A799" s="211"/>
      <c r="B799" s="211"/>
      <c r="C799" s="33"/>
    </row>
    <row r="800" spans="1:3" x14ac:dyDescent="0.35">
      <c r="A800" s="211"/>
      <c r="B800" s="211"/>
      <c r="C800" s="33"/>
    </row>
    <row r="801" spans="1:3" x14ac:dyDescent="0.35">
      <c r="A801" s="211"/>
      <c r="B801" s="211"/>
      <c r="C801" s="33"/>
    </row>
    <row r="802" spans="1:3" x14ac:dyDescent="0.35">
      <c r="A802" s="211"/>
      <c r="B802" s="211"/>
      <c r="C802" s="33"/>
    </row>
    <row r="803" spans="1:3" x14ac:dyDescent="0.35">
      <c r="A803" s="211"/>
      <c r="B803" s="211"/>
      <c r="C803" s="33"/>
    </row>
    <row r="804" spans="1:3" x14ac:dyDescent="0.35">
      <c r="A804" s="211"/>
      <c r="B804" s="211"/>
      <c r="C804" s="33"/>
    </row>
    <row r="805" spans="1:3" x14ac:dyDescent="0.35">
      <c r="A805" s="211"/>
      <c r="B805" s="211"/>
      <c r="C805" s="33"/>
    </row>
    <row r="806" spans="1:3" x14ac:dyDescent="0.35">
      <c r="A806" s="211"/>
      <c r="B806" s="211"/>
      <c r="C806" s="33"/>
    </row>
    <row r="807" spans="1:3" x14ac:dyDescent="0.35">
      <c r="A807" s="211"/>
      <c r="B807" s="211"/>
      <c r="C807" s="33"/>
    </row>
    <row r="808" spans="1:3" x14ac:dyDescent="0.35">
      <c r="A808" s="211"/>
      <c r="B808" s="211"/>
      <c r="C808" s="33"/>
    </row>
    <row r="809" spans="1:3" x14ac:dyDescent="0.35">
      <c r="A809" s="211"/>
      <c r="B809" s="211"/>
      <c r="C809" s="33"/>
    </row>
    <row r="810" spans="1:3" x14ac:dyDescent="0.35">
      <c r="A810" s="211"/>
      <c r="B810" s="211"/>
      <c r="C810" s="33"/>
    </row>
    <row r="811" spans="1:3" x14ac:dyDescent="0.35">
      <c r="A811" s="211"/>
      <c r="B811" s="211"/>
      <c r="C811" s="33"/>
    </row>
    <row r="812" spans="1:3" x14ac:dyDescent="0.35">
      <c r="A812" s="211"/>
      <c r="B812" s="211"/>
      <c r="C812" s="33"/>
    </row>
    <row r="813" spans="1:3" x14ac:dyDescent="0.35">
      <c r="A813" s="211"/>
      <c r="B813" s="211"/>
      <c r="C813" s="33"/>
    </row>
    <row r="814" spans="1:3" x14ac:dyDescent="0.35">
      <c r="A814" s="211"/>
      <c r="B814" s="211"/>
      <c r="C814" s="33"/>
    </row>
    <row r="815" spans="1:3" x14ac:dyDescent="0.35">
      <c r="A815" s="211"/>
      <c r="B815" s="211"/>
      <c r="C815" s="33"/>
    </row>
    <row r="816" spans="1:3" x14ac:dyDescent="0.35">
      <c r="A816" s="211"/>
      <c r="B816" s="211"/>
      <c r="C816" s="33"/>
    </row>
    <row r="817" spans="1:3" x14ac:dyDescent="0.35">
      <c r="A817" s="211"/>
      <c r="B817" s="211"/>
      <c r="C817" s="33"/>
    </row>
    <row r="818" spans="1:3" x14ac:dyDescent="0.35">
      <c r="A818" s="211"/>
      <c r="B818" s="211"/>
      <c r="C818" s="33"/>
    </row>
    <row r="819" spans="1:3" x14ac:dyDescent="0.35">
      <c r="A819" s="211"/>
      <c r="B819" s="211"/>
      <c r="C819" s="33"/>
    </row>
    <row r="820" spans="1:3" x14ac:dyDescent="0.35">
      <c r="A820" s="211"/>
      <c r="B820" s="211"/>
      <c r="C820" s="33"/>
    </row>
    <row r="821" spans="1:3" x14ac:dyDescent="0.35">
      <c r="A821" s="211"/>
      <c r="B821" s="211"/>
      <c r="C821" s="33"/>
    </row>
    <row r="822" spans="1:3" x14ac:dyDescent="0.35">
      <c r="A822" s="211"/>
      <c r="B822" s="211"/>
      <c r="C822" s="33"/>
    </row>
    <row r="823" spans="1:3" x14ac:dyDescent="0.35">
      <c r="A823" s="211"/>
      <c r="B823" s="211"/>
      <c r="C823" s="33"/>
    </row>
    <row r="824" spans="1:3" x14ac:dyDescent="0.35">
      <c r="A824" s="211"/>
      <c r="B824" s="211"/>
      <c r="C824" s="33"/>
    </row>
    <row r="825" spans="1:3" x14ac:dyDescent="0.35">
      <c r="A825" s="211"/>
      <c r="B825" s="211"/>
      <c r="C825" s="33"/>
    </row>
    <row r="826" spans="1:3" x14ac:dyDescent="0.35">
      <c r="A826" s="211"/>
      <c r="B826" s="211"/>
      <c r="C826" s="33"/>
    </row>
    <row r="827" spans="1:3" x14ac:dyDescent="0.35">
      <c r="A827" s="211"/>
      <c r="B827" s="211"/>
      <c r="C827" s="33"/>
    </row>
    <row r="828" spans="1:3" x14ac:dyDescent="0.35">
      <c r="A828" s="211"/>
      <c r="B828" s="211"/>
      <c r="C828" s="33"/>
    </row>
    <row r="829" spans="1:3" x14ac:dyDescent="0.35">
      <c r="A829" s="211"/>
      <c r="B829" s="211"/>
      <c r="C829" s="33"/>
    </row>
    <row r="830" spans="1:3" x14ac:dyDescent="0.35">
      <c r="A830" s="211"/>
      <c r="B830" s="211"/>
      <c r="C830" s="33"/>
    </row>
    <row r="831" spans="1:3" x14ac:dyDescent="0.35">
      <c r="A831" s="211"/>
      <c r="B831" s="211"/>
      <c r="C831" s="33"/>
    </row>
    <row r="832" spans="1:3" x14ac:dyDescent="0.35">
      <c r="A832" s="211"/>
      <c r="B832" s="211"/>
      <c r="C832" s="33"/>
    </row>
    <row r="833" spans="1:3" x14ac:dyDescent="0.35">
      <c r="A833" s="211"/>
      <c r="B833" s="211"/>
      <c r="C833" s="33"/>
    </row>
    <row r="834" spans="1:3" x14ac:dyDescent="0.35">
      <c r="A834" s="211"/>
      <c r="B834" s="211"/>
      <c r="C834" s="33"/>
    </row>
    <row r="835" spans="1:3" x14ac:dyDescent="0.35">
      <c r="A835" s="211"/>
      <c r="B835" s="211"/>
      <c r="C835" s="33"/>
    </row>
    <row r="836" spans="1:3" x14ac:dyDescent="0.35">
      <c r="A836" s="211"/>
      <c r="B836" s="211"/>
      <c r="C836" s="33"/>
    </row>
    <row r="837" spans="1:3" x14ac:dyDescent="0.35">
      <c r="A837" s="211"/>
      <c r="B837" s="211"/>
      <c r="C837" s="33"/>
    </row>
    <row r="838" spans="1:3" x14ac:dyDescent="0.35">
      <c r="A838" s="211"/>
      <c r="B838" s="211"/>
      <c r="C838" s="33"/>
    </row>
    <row r="839" spans="1:3" x14ac:dyDescent="0.35">
      <c r="A839" s="211"/>
      <c r="B839" s="211"/>
      <c r="C839" s="33"/>
    </row>
    <row r="840" spans="1:3" x14ac:dyDescent="0.35">
      <c r="A840" s="211"/>
      <c r="B840" s="211"/>
      <c r="C840" s="33"/>
    </row>
    <row r="841" spans="1:3" x14ac:dyDescent="0.35">
      <c r="A841" s="211"/>
      <c r="B841" s="211"/>
      <c r="C841" s="33"/>
    </row>
    <row r="842" spans="1:3" x14ac:dyDescent="0.35">
      <c r="A842" s="211"/>
      <c r="B842" s="211"/>
      <c r="C842" s="33"/>
    </row>
    <row r="843" spans="1:3" x14ac:dyDescent="0.35">
      <c r="A843" s="211"/>
      <c r="B843" s="211"/>
      <c r="C843" s="33"/>
    </row>
    <row r="844" spans="1:3" x14ac:dyDescent="0.35">
      <c r="A844" s="211"/>
      <c r="B844" s="211"/>
      <c r="C844" s="33"/>
    </row>
    <row r="845" spans="1:3" x14ac:dyDescent="0.35">
      <c r="A845" s="211"/>
      <c r="B845" s="211"/>
      <c r="C845" s="33"/>
    </row>
    <row r="846" spans="1:3" x14ac:dyDescent="0.35">
      <c r="A846" s="211"/>
      <c r="B846" s="211"/>
      <c r="C846" s="33"/>
    </row>
    <row r="847" spans="1:3" x14ac:dyDescent="0.35">
      <c r="A847" s="211"/>
      <c r="B847" s="211"/>
      <c r="C847" s="33"/>
    </row>
    <row r="848" spans="1:3" x14ac:dyDescent="0.35">
      <c r="A848" s="211"/>
      <c r="B848" s="211"/>
      <c r="C848" s="33"/>
    </row>
    <row r="849" spans="1:3" x14ac:dyDescent="0.35">
      <c r="A849" s="211"/>
      <c r="B849" s="211"/>
      <c r="C849" s="33"/>
    </row>
    <row r="850" spans="1:3" x14ac:dyDescent="0.35">
      <c r="A850" s="211"/>
      <c r="B850" s="211"/>
      <c r="C850" s="33"/>
    </row>
    <row r="851" spans="1:3" x14ac:dyDescent="0.35">
      <c r="A851" s="211"/>
      <c r="B851" s="211"/>
      <c r="C851" s="33"/>
    </row>
    <row r="852" spans="1:3" x14ac:dyDescent="0.35">
      <c r="A852" s="211"/>
      <c r="B852" s="211"/>
      <c r="C852" s="33"/>
    </row>
    <row r="853" spans="1:3" x14ac:dyDescent="0.35">
      <c r="A853" s="211"/>
      <c r="B853" s="211"/>
      <c r="C853" s="33"/>
    </row>
    <row r="854" spans="1:3" x14ac:dyDescent="0.35">
      <c r="A854" s="211"/>
      <c r="B854" s="211"/>
      <c r="C854" s="33"/>
    </row>
    <row r="855" spans="1:3" x14ac:dyDescent="0.35">
      <c r="A855" s="211"/>
      <c r="B855" s="211"/>
      <c r="C855" s="33"/>
    </row>
    <row r="856" spans="1:3" x14ac:dyDescent="0.35">
      <c r="A856" s="211"/>
      <c r="B856" s="211"/>
      <c r="C856" s="33"/>
    </row>
    <row r="857" spans="1:3" x14ac:dyDescent="0.35">
      <c r="A857" s="211"/>
      <c r="B857" s="211"/>
      <c r="C857" s="33"/>
    </row>
    <row r="858" spans="1:3" x14ac:dyDescent="0.35">
      <c r="A858" s="211"/>
      <c r="B858" s="211"/>
      <c r="C858" s="33"/>
    </row>
    <row r="859" spans="1:3" x14ac:dyDescent="0.35">
      <c r="A859" s="211"/>
      <c r="B859" s="211"/>
      <c r="C859" s="33"/>
    </row>
    <row r="860" spans="1:3" x14ac:dyDescent="0.35">
      <c r="A860" s="211"/>
      <c r="B860" s="211"/>
      <c r="C860" s="33"/>
    </row>
    <row r="861" spans="1:3" x14ac:dyDescent="0.35">
      <c r="A861" s="211"/>
      <c r="B861" s="211"/>
      <c r="C861" s="33"/>
    </row>
    <row r="862" spans="1:3" x14ac:dyDescent="0.35">
      <c r="A862" s="211"/>
      <c r="B862" s="211"/>
      <c r="C862" s="33"/>
    </row>
    <row r="863" spans="1:3" x14ac:dyDescent="0.35">
      <c r="A863" s="211"/>
      <c r="B863" s="211"/>
      <c r="C863" s="33"/>
    </row>
    <row r="864" spans="1:3" x14ac:dyDescent="0.35">
      <c r="A864" s="211"/>
      <c r="B864" s="211"/>
      <c r="C864" s="33"/>
    </row>
    <row r="865" spans="1:3" x14ac:dyDescent="0.35">
      <c r="A865" s="211"/>
      <c r="B865" s="211"/>
      <c r="C865" s="33"/>
    </row>
    <row r="866" spans="1:3" x14ac:dyDescent="0.35">
      <c r="A866" s="211"/>
      <c r="B866" s="211"/>
      <c r="C866" s="33"/>
    </row>
    <row r="867" spans="1:3" x14ac:dyDescent="0.35">
      <c r="A867" s="211"/>
      <c r="B867" s="211"/>
      <c r="C867" s="33"/>
    </row>
    <row r="868" spans="1:3" x14ac:dyDescent="0.35">
      <c r="A868" s="211"/>
      <c r="B868" s="211"/>
      <c r="C868" s="33"/>
    </row>
    <row r="869" spans="1:3" x14ac:dyDescent="0.35">
      <c r="A869" s="211"/>
      <c r="B869" s="211"/>
      <c r="C869" s="33"/>
    </row>
    <row r="870" spans="1:3" x14ac:dyDescent="0.35">
      <c r="A870" s="211"/>
      <c r="B870" s="211"/>
      <c r="C870" s="33"/>
    </row>
    <row r="871" spans="1:3" x14ac:dyDescent="0.35">
      <c r="A871" s="211"/>
      <c r="B871" s="211"/>
      <c r="C871" s="33"/>
    </row>
    <row r="872" spans="1:3" x14ac:dyDescent="0.35">
      <c r="A872" s="211"/>
      <c r="B872" s="211"/>
      <c r="C872" s="33"/>
    </row>
    <row r="873" spans="1:3" x14ac:dyDescent="0.35">
      <c r="A873" s="211"/>
      <c r="B873" s="211"/>
      <c r="C873" s="33"/>
    </row>
    <row r="874" spans="1:3" x14ac:dyDescent="0.35">
      <c r="A874" s="211"/>
      <c r="B874" s="211"/>
      <c r="C874" s="33"/>
    </row>
    <row r="875" spans="1:3" x14ac:dyDescent="0.35">
      <c r="A875" s="211"/>
      <c r="B875" s="211"/>
      <c r="C875" s="33"/>
    </row>
    <row r="876" spans="1:3" x14ac:dyDescent="0.35">
      <c r="A876" s="211"/>
      <c r="B876" s="211"/>
      <c r="C876" s="33"/>
    </row>
    <row r="877" spans="1:3" x14ac:dyDescent="0.35">
      <c r="A877" s="211"/>
      <c r="B877" s="211"/>
      <c r="C877" s="33"/>
    </row>
    <row r="878" spans="1:3" x14ac:dyDescent="0.35">
      <c r="A878" s="211"/>
      <c r="B878" s="211"/>
      <c r="C878" s="33"/>
    </row>
    <row r="879" spans="1:3" x14ac:dyDescent="0.35">
      <c r="A879" s="211"/>
      <c r="B879" s="211"/>
      <c r="C879" s="33"/>
    </row>
    <row r="880" spans="1:3" x14ac:dyDescent="0.35">
      <c r="A880" s="211"/>
      <c r="B880" s="211"/>
      <c r="C880" s="33"/>
    </row>
    <row r="881" spans="1:3" x14ac:dyDescent="0.35">
      <c r="A881" s="211"/>
      <c r="B881" s="211"/>
      <c r="C881" s="33"/>
    </row>
    <row r="882" spans="1:3" x14ac:dyDescent="0.35">
      <c r="A882" s="211"/>
      <c r="B882" s="211"/>
      <c r="C882" s="33"/>
    </row>
    <row r="883" spans="1:3" x14ac:dyDescent="0.35">
      <c r="A883" s="211"/>
      <c r="B883" s="211"/>
      <c r="C883" s="33"/>
    </row>
    <row r="884" spans="1:3" x14ac:dyDescent="0.35">
      <c r="A884" s="211"/>
      <c r="B884" s="211"/>
      <c r="C884" s="33"/>
    </row>
    <row r="885" spans="1:3" x14ac:dyDescent="0.35">
      <c r="A885" s="211"/>
      <c r="B885" s="211"/>
      <c r="C885" s="33"/>
    </row>
    <row r="886" spans="1:3" x14ac:dyDescent="0.35">
      <c r="A886" s="211"/>
      <c r="B886" s="211"/>
      <c r="C886" s="33"/>
    </row>
    <row r="887" spans="1:3" x14ac:dyDescent="0.35">
      <c r="A887" s="211"/>
      <c r="B887" s="211"/>
      <c r="C887" s="33"/>
    </row>
    <row r="888" spans="1:3" x14ac:dyDescent="0.35">
      <c r="A888" s="211"/>
      <c r="B888" s="211"/>
      <c r="C888" s="33"/>
    </row>
    <row r="889" spans="1:3" x14ac:dyDescent="0.35">
      <c r="A889" s="211"/>
      <c r="B889" s="211"/>
      <c r="C889" s="33"/>
    </row>
    <row r="890" spans="1:3" x14ac:dyDescent="0.35">
      <c r="A890" s="211"/>
      <c r="B890" s="211"/>
      <c r="C890" s="33"/>
    </row>
    <row r="891" spans="1:3" x14ac:dyDescent="0.35">
      <c r="A891" s="211"/>
      <c r="B891" s="211"/>
      <c r="C891" s="33"/>
    </row>
    <row r="892" spans="1:3" x14ac:dyDescent="0.35">
      <c r="A892" s="211"/>
      <c r="B892" s="211"/>
      <c r="C892" s="33"/>
    </row>
    <row r="893" spans="1:3" x14ac:dyDescent="0.35">
      <c r="A893" s="211"/>
      <c r="B893" s="211"/>
      <c r="C893" s="33"/>
    </row>
    <row r="894" spans="1:3" x14ac:dyDescent="0.35">
      <c r="A894" s="211"/>
      <c r="B894" s="211"/>
      <c r="C894" s="33"/>
    </row>
    <row r="895" spans="1:3" x14ac:dyDescent="0.35">
      <c r="A895" s="211"/>
      <c r="B895" s="211"/>
      <c r="C895" s="33"/>
    </row>
    <row r="896" spans="1:3" x14ac:dyDescent="0.35">
      <c r="A896" s="211"/>
      <c r="B896" s="211"/>
      <c r="C896" s="33"/>
    </row>
    <row r="897" spans="1:3" x14ac:dyDescent="0.35">
      <c r="A897" s="211"/>
      <c r="B897" s="211"/>
      <c r="C897" s="33"/>
    </row>
    <row r="898" spans="1:3" x14ac:dyDescent="0.35">
      <c r="A898" s="211"/>
      <c r="B898" s="211"/>
      <c r="C898" s="33"/>
    </row>
    <row r="899" spans="1:3" x14ac:dyDescent="0.35">
      <c r="A899" s="211"/>
      <c r="B899" s="211"/>
      <c r="C899" s="33"/>
    </row>
    <row r="900" spans="1:3" x14ac:dyDescent="0.35">
      <c r="A900" s="211"/>
      <c r="B900" s="211"/>
      <c r="C900" s="33"/>
    </row>
    <row r="901" spans="1:3" x14ac:dyDescent="0.35">
      <c r="A901" s="211"/>
      <c r="B901" s="211"/>
      <c r="C901" s="33"/>
    </row>
    <row r="902" spans="1:3" x14ac:dyDescent="0.35">
      <c r="A902" s="211"/>
      <c r="B902" s="211"/>
      <c r="C902" s="33"/>
    </row>
    <row r="903" spans="1:3" x14ac:dyDescent="0.35">
      <c r="A903" s="211"/>
      <c r="B903" s="211"/>
      <c r="C903" s="33"/>
    </row>
    <row r="904" spans="1:3" x14ac:dyDescent="0.35">
      <c r="A904" s="211"/>
      <c r="B904" s="211"/>
      <c r="C904" s="33"/>
    </row>
    <row r="905" spans="1:3" x14ac:dyDescent="0.35">
      <c r="A905" s="211"/>
      <c r="B905" s="211"/>
      <c r="C905" s="33"/>
    </row>
    <row r="906" spans="1:3" x14ac:dyDescent="0.35">
      <c r="A906" s="211"/>
      <c r="B906" s="211"/>
      <c r="C906" s="33"/>
    </row>
    <row r="907" spans="1:3" x14ac:dyDescent="0.35">
      <c r="A907" s="211"/>
      <c r="B907" s="211"/>
      <c r="C907" s="33"/>
    </row>
    <row r="908" spans="1:3" x14ac:dyDescent="0.35">
      <c r="A908" s="211"/>
      <c r="B908" s="211"/>
      <c r="C908" s="33"/>
    </row>
    <row r="909" spans="1:3" x14ac:dyDescent="0.35">
      <c r="A909" s="211"/>
      <c r="B909" s="211"/>
      <c r="C909" s="33"/>
    </row>
    <row r="910" spans="1:3" x14ac:dyDescent="0.35">
      <c r="A910" s="211"/>
      <c r="B910" s="211"/>
      <c r="C910" s="33"/>
    </row>
    <row r="911" spans="1:3" x14ac:dyDescent="0.35">
      <c r="A911" s="211"/>
      <c r="B911" s="211"/>
      <c r="C911" s="33"/>
    </row>
    <row r="912" spans="1:3" x14ac:dyDescent="0.35">
      <c r="A912" s="211"/>
      <c r="B912" s="211"/>
      <c r="C912" s="33"/>
    </row>
    <row r="913" spans="1:3" x14ac:dyDescent="0.35">
      <c r="A913" s="211"/>
      <c r="B913" s="211"/>
      <c r="C913" s="33"/>
    </row>
    <row r="914" spans="1:3" x14ac:dyDescent="0.35">
      <c r="A914" s="211"/>
      <c r="B914" s="211"/>
      <c r="C914" s="33"/>
    </row>
    <row r="915" spans="1:3" x14ac:dyDescent="0.35">
      <c r="A915" s="211"/>
      <c r="B915" s="211"/>
      <c r="C915" s="33"/>
    </row>
    <row r="916" spans="1:3" x14ac:dyDescent="0.35">
      <c r="A916" s="211"/>
      <c r="B916" s="211"/>
      <c r="C916" s="33"/>
    </row>
    <row r="917" spans="1:3" x14ac:dyDescent="0.35">
      <c r="A917" s="211"/>
      <c r="B917" s="211"/>
      <c r="C917" s="33"/>
    </row>
    <row r="918" spans="1:3" x14ac:dyDescent="0.35">
      <c r="A918" s="211"/>
      <c r="B918" s="211"/>
      <c r="C918" s="33"/>
    </row>
    <row r="919" spans="1:3" x14ac:dyDescent="0.35">
      <c r="A919" s="211"/>
      <c r="B919" s="211"/>
      <c r="C919" s="33"/>
    </row>
    <row r="920" spans="1:3" x14ac:dyDescent="0.35">
      <c r="A920" s="211"/>
      <c r="B920" s="211"/>
      <c r="C920" s="33"/>
    </row>
    <row r="921" spans="1:3" x14ac:dyDescent="0.35">
      <c r="A921" s="211"/>
      <c r="B921" s="211"/>
      <c r="C921" s="33"/>
    </row>
    <row r="922" spans="1:3" x14ac:dyDescent="0.35">
      <c r="A922" s="211"/>
      <c r="B922" s="211"/>
      <c r="C922" s="33"/>
    </row>
    <row r="923" spans="1:3" x14ac:dyDescent="0.35">
      <c r="A923" s="211"/>
      <c r="B923" s="211"/>
      <c r="C923" s="33"/>
    </row>
    <row r="924" spans="1:3" x14ac:dyDescent="0.35">
      <c r="A924" s="211"/>
      <c r="B924" s="211"/>
      <c r="C924" s="33"/>
    </row>
    <row r="925" spans="1:3" x14ac:dyDescent="0.35">
      <c r="A925" s="211"/>
      <c r="B925" s="211"/>
      <c r="C925" s="33"/>
    </row>
    <row r="926" spans="1:3" x14ac:dyDescent="0.35">
      <c r="A926" s="211"/>
      <c r="B926" s="211"/>
      <c r="C926" s="33"/>
    </row>
    <row r="927" spans="1:3" x14ac:dyDescent="0.35">
      <c r="A927" s="211"/>
      <c r="B927" s="211"/>
      <c r="C927" s="33"/>
    </row>
    <row r="928" spans="1:3" x14ac:dyDescent="0.35">
      <c r="A928" s="211"/>
      <c r="B928" s="211"/>
      <c r="C928" s="33"/>
    </row>
    <row r="929" spans="1:3" x14ac:dyDescent="0.35">
      <c r="A929" s="211"/>
      <c r="B929" s="211"/>
      <c r="C929" s="33"/>
    </row>
    <row r="930" spans="1:3" x14ac:dyDescent="0.35">
      <c r="A930" s="211"/>
      <c r="B930" s="211"/>
      <c r="C930" s="33"/>
    </row>
    <row r="931" spans="1:3" x14ac:dyDescent="0.35">
      <c r="A931" s="211"/>
      <c r="B931" s="211"/>
      <c r="C931" s="33"/>
    </row>
    <row r="932" spans="1:3" x14ac:dyDescent="0.35">
      <c r="A932" s="211"/>
      <c r="B932" s="211"/>
      <c r="C932" s="33"/>
    </row>
    <row r="933" spans="1:3" x14ac:dyDescent="0.35">
      <c r="A933" s="211"/>
      <c r="B933" s="211"/>
      <c r="C933" s="33"/>
    </row>
    <row r="934" spans="1:3" x14ac:dyDescent="0.35">
      <c r="A934" s="211"/>
      <c r="B934" s="211"/>
      <c r="C934" s="33"/>
    </row>
    <row r="935" spans="1:3" x14ac:dyDescent="0.35">
      <c r="A935" s="211"/>
      <c r="B935" s="211"/>
      <c r="C935" s="33"/>
    </row>
    <row r="936" spans="1:3" x14ac:dyDescent="0.35">
      <c r="A936" s="211"/>
      <c r="B936" s="211"/>
      <c r="C936" s="33"/>
    </row>
    <row r="937" spans="1:3" x14ac:dyDescent="0.35">
      <c r="A937" s="211"/>
      <c r="B937" s="211"/>
      <c r="C937" s="33"/>
    </row>
    <row r="938" spans="1:3" x14ac:dyDescent="0.35">
      <c r="A938" s="211"/>
      <c r="B938" s="211"/>
      <c r="C938" s="33"/>
    </row>
    <row r="939" spans="1:3" x14ac:dyDescent="0.35">
      <c r="A939" s="211"/>
      <c r="B939" s="211"/>
      <c r="C939" s="33"/>
    </row>
    <row r="940" spans="1:3" x14ac:dyDescent="0.35">
      <c r="A940" s="211"/>
      <c r="B940" s="211"/>
      <c r="C940" s="33"/>
    </row>
    <row r="941" spans="1:3" x14ac:dyDescent="0.35">
      <c r="A941" s="211"/>
      <c r="B941" s="211"/>
      <c r="C941" s="33"/>
    </row>
    <row r="942" spans="1:3" x14ac:dyDescent="0.35">
      <c r="A942" s="211"/>
      <c r="B942" s="211"/>
      <c r="C942" s="33"/>
    </row>
    <row r="943" spans="1:3" x14ac:dyDescent="0.35">
      <c r="A943" s="211"/>
      <c r="B943" s="211"/>
      <c r="C943" s="33"/>
    </row>
    <row r="944" spans="1:3" x14ac:dyDescent="0.35">
      <c r="A944" s="211"/>
      <c r="B944" s="211"/>
      <c r="C944" s="33"/>
    </row>
    <row r="945" spans="1:3" x14ac:dyDescent="0.35">
      <c r="A945" s="211"/>
      <c r="B945" s="211"/>
      <c r="C945" s="33"/>
    </row>
    <row r="946" spans="1:3" x14ac:dyDescent="0.35">
      <c r="A946" s="211"/>
      <c r="B946" s="211"/>
      <c r="C946" s="33"/>
    </row>
    <row r="947" spans="1:3" x14ac:dyDescent="0.35">
      <c r="A947" s="211"/>
      <c r="B947" s="211"/>
      <c r="C947" s="33"/>
    </row>
    <row r="948" spans="1:3" x14ac:dyDescent="0.35">
      <c r="A948" s="211"/>
      <c r="B948" s="211"/>
      <c r="C948" s="33"/>
    </row>
    <row r="949" spans="1:3" x14ac:dyDescent="0.35">
      <c r="A949" s="211"/>
      <c r="B949" s="211"/>
      <c r="C949" s="33"/>
    </row>
    <row r="950" spans="1:3" x14ac:dyDescent="0.35">
      <c r="A950" s="211"/>
      <c r="B950" s="211"/>
      <c r="C950" s="33"/>
    </row>
    <row r="951" spans="1:3" x14ac:dyDescent="0.35">
      <c r="A951" s="211"/>
      <c r="B951" s="211"/>
      <c r="C951" s="33"/>
    </row>
    <row r="952" spans="1:3" x14ac:dyDescent="0.35">
      <c r="A952" s="211"/>
      <c r="B952" s="211"/>
      <c r="C952" s="33"/>
    </row>
    <row r="953" spans="1:3" x14ac:dyDescent="0.35">
      <c r="A953" s="211"/>
      <c r="B953" s="211"/>
      <c r="C953" s="33"/>
    </row>
    <row r="954" spans="1:3" x14ac:dyDescent="0.35">
      <c r="A954" s="211"/>
      <c r="B954" s="211"/>
      <c r="C954" s="33"/>
    </row>
    <row r="955" spans="1:3" x14ac:dyDescent="0.35">
      <c r="A955" s="211"/>
      <c r="B955" s="211"/>
      <c r="C955" s="33"/>
    </row>
    <row r="956" spans="1:3" x14ac:dyDescent="0.35">
      <c r="A956" s="211"/>
      <c r="B956" s="211"/>
      <c r="C956" s="33"/>
    </row>
    <row r="957" spans="1:3" x14ac:dyDescent="0.35">
      <c r="A957" s="211"/>
      <c r="B957" s="211"/>
      <c r="C957" s="33"/>
    </row>
    <row r="958" spans="1:3" x14ac:dyDescent="0.35">
      <c r="A958" s="211"/>
      <c r="B958" s="211"/>
      <c r="C958" s="33"/>
    </row>
    <row r="959" spans="1:3" x14ac:dyDescent="0.35">
      <c r="A959" s="211"/>
      <c r="B959" s="211"/>
      <c r="C959" s="33"/>
    </row>
    <row r="960" spans="1:3" x14ac:dyDescent="0.35">
      <c r="A960" s="211"/>
      <c r="B960" s="211"/>
      <c r="C960" s="33"/>
    </row>
    <row r="961" spans="1:3" x14ac:dyDescent="0.35">
      <c r="A961" s="211"/>
      <c r="B961" s="211"/>
      <c r="C961" s="33"/>
    </row>
    <row r="962" spans="1:3" x14ac:dyDescent="0.35">
      <c r="A962" s="211"/>
      <c r="B962" s="211"/>
      <c r="C962" s="33"/>
    </row>
    <row r="963" spans="1:3" x14ac:dyDescent="0.35">
      <c r="A963" s="211"/>
      <c r="B963" s="211"/>
      <c r="C963" s="33"/>
    </row>
    <row r="964" spans="1:3" x14ac:dyDescent="0.35">
      <c r="A964" s="211"/>
      <c r="B964" s="211"/>
      <c r="C964" s="33"/>
    </row>
    <row r="965" spans="1:3" x14ac:dyDescent="0.35">
      <c r="A965" s="211"/>
      <c r="B965" s="211"/>
      <c r="C965" s="33"/>
    </row>
    <row r="966" spans="1:3" x14ac:dyDescent="0.35">
      <c r="A966" s="211"/>
      <c r="B966" s="211"/>
      <c r="C966" s="33"/>
    </row>
    <row r="967" spans="1:3" x14ac:dyDescent="0.35">
      <c r="A967" s="211"/>
      <c r="B967" s="211"/>
      <c r="C967" s="33"/>
    </row>
    <row r="968" spans="1:3" x14ac:dyDescent="0.35">
      <c r="A968" s="211"/>
      <c r="B968" s="211"/>
      <c r="C968" s="33"/>
    </row>
    <row r="969" spans="1:3" x14ac:dyDescent="0.35">
      <c r="A969" s="211"/>
      <c r="B969" s="211"/>
      <c r="C969" s="33"/>
    </row>
    <row r="970" spans="1:3" x14ac:dyDescent="0.35">
      <c r="A970" s="211"/>
      <c r="B970" s="211"/>
      <c r="C970" s="33"/>
    </row>
    <row r="971" spans="1:3" x14ac:dyDescent="0.35">
      <c r="A971" s="211"/>
      <c r="B971" s="211"/>
      <c r="C971" s="33"/>
    </row>
    <row r="972" spans="1:3" x14ac:dyDescent="0.35">
      <c r="A972" s="211"/>
      <c r="B972" s="211"/>
      <c r="C972" s="33"/>
    </row>
    <row r="973" spans="1:3" x14ac:dyDescent="0.35">
      <c r="A973" s="211"/>
      <c r="B973" s="211"/>
      <c r="C973" s="33"/>
    </row>
    <row r="974" spans="1:3" x14ac:dyDescent="0.35">
      <c r="A974" s="211"/>
      <c r="B974" s="211"/>
      <c r="C974" s="33"/>
    </row>
    <row r="975" spans="1:3" x14ac:dyDescent="0.35">
      <c r="A975" s="211"/>
      <c r="B975" s="211"/>
      <c r="C975" s="33"/>
    </row>
    <row r="976" spans="1:3" x14ac:dyDescent="0.35">
      <c r="A976" s="211"/>
      <c r="B976" s="211"/>
      <c r="C976" s="33"/>
    </row>
    <row r="977" spans="1:3" x14ac:dyDescent="0.35">
      <c r="A977" s="211"/>
      <c r="B977" s="211"/>
      <c r="C977" s="33"/>
    </row>
    <row r="978" spans="1:3" x14ac:dyDescent="0.35">
      <c r="A978" s="211"/>
      <c r="B978" s="211"/>
      <c r="C978" s="33"/>
    </row>
    <row r="979" spans="1:3" x14ac:dyDescent="0.35">
      <c r="A979" s="211"/>
      <c r="B979" s="211"/>
      <c r="C979" s="33"/>
    </row>
    <row r="980" spans="1:3" x14ac:dyDescent="0.35">
      <c r="A980" s="211"/>
      <c r="B980" s="211"/>
      <c r="C980" s="33"/>
    </row>
    <row r="981" spans="1:3" x14ac:dyDescent="0.35">
      <c r="A981" s="211"/>
      <c r="B981" s="211"/>
      <c r="C981" s="33"/>
    </row>
    <row r="982" spans="1:3" x14ac:dyDescent="0.35">
      <c r="A982" s="211"/>
      <c r="B982" s="211"/>
      <c r="C982" s="33"/>
    </row>
    <row r="983" spans="1:3" x14ac:dyDescent="0.35">
      <c r="A983" s="211"/>
      <c r="B983" s="211"/>
      <c r="C983" s="33"/>
    </row>
    <row r="984" spans="1:3" x14ac:dyDescent="0.35">
      <c r="A984" s="211"/>
      <c r="B984" s="211"/>
      <c r="C984" s="33"/>
    </row>
    <row r="985" spans="1:3" x14ac:dyDescent="0.35">
      <c r="A985" s="211"/>
      <c r="B985" s="211"/>
      <c r="C985" s="33"/>
    </row>
    <row r="986" spans="1:3" x14ac:dyDescent="0.35">
      <c r="C986" s="33"/>
    </row>
    <row r="987" spans="1:3" x14ac:dyDescent="0.35">
      <c r="C987" s="33"/>
    </row>
    <row r="988" spans="1:3" x14ac:dyDescent="0.35">
      <c r="C988" s="33"/>
    </row>
    <row r="989" spans="1:3" x14ac:dyDescent="0.35">
      <c r="C989" s="33"/>
    </row>
    <row r="990" spans="1:3" x14ac:dyDescent="0.35">
      <c r="C990" s="33"/>
    </row>
    <row r="991" spans="1:3" x14ac:dyDescent="0.35">
      <c r="C991" s="33"/>
    </row>
    <row r="992" spans="1:3" x14ac:dyDescent="0.35">
      <c r="C992" s="33"/>
    </row>
    <row r="993" spans="1:3" x14ac:dyDescent="0.35">
      <c r="C993" s="33"/>
    </row>
    <row r="994" spans="1:3" x14ac:dyDescent="0.35">
      <c r="C994" s="33"/>
    </row>
    <row r="995" spans="1:3" x14ac:dyDescent="0.35">
      <c r="C995" s="33"/>
    </row>
    <row r="996" spans="1:3" x14ac:dyDescent="0.35">
      <c r="C996" s="33"/>
    </row>
    <row r="997" spans="1:3" x14ac:dyDescent="0.35">
      <c r="C997" s="33"/>
    </row>
    <row r="998" spans="1:3" x14ac:dyDescent="0.35">
      <c r="C998" s="33"/>
    </row>
    <row r="999" spans="1:3" x14ac:dyDescent="0.35">
      <c r="C999" s="33"/>
    </row>
    <row r="1000" spans="1:3" x14ac:dyDescent="0.35">
      <c r="A1000" s="34"/>
      <c r="B1000" s="34"/>
    </row>
    <row r="1001" spans="1:3" x14ac:dyDescent="0.35">
      <c r="A1001" s="34"/>
      <c r="B1001" s="34"/>
    </row>
    <row r="1002" spans="1:3" x14ac:dyDescent="0.35">
      <c r="A1002" s="34"/>
      <c r="B1002" s="34"/>
    </row>
    <row r="1003" spans="1:3" x14ac:dyDescent="0.35">
      <c r="A1003" s="34"/>
      <c r="B1003" s="34"/>
    </row>
    <row r="1004" spans="1:3" x14ac:dyDescent="0.35">
      <c r="A1004" s="34"/>
      <c r="B1004" s="34"/>
    </row>
    <row r="1005" spans="1:3" x14ac:dyDescent="0.35">
      <c r="A1005" s="34"/>
      <c r="B1005" s="34"/>
    </row>
    <row r="1006" spans="1:3" x14ac:dyDescent="0.35">
      <c r="A1006" s="34"/>
      <c r="B1006" s="34"/>
    </row>
    <row r="1007" spans="1:3" x14ac:dyDescent="0.35">
      <c r="A1007" s="34"/>
      <c r="B1007" s="34"/>
    </row>
    <row r="1008" spans="1:3" x14ac:dyDescent="0.35">
      <c r="A1008" s="34"/>
      <c r="B1008" s="34"/>
    </row>
    <row r="1009" spans="1:3" x14ac:dyDescent="0.35">
      <c r="A1009" s="34"/>
      <c r="B1009" s="34"/>
    </row>
    <row r="1010" spans="1:3" x14ac:dyDescent="0.35">
      <c r="A1010" s="34"/>
      <c r="B1010" s="34"/>
    </row>
    <row r="1011" spans="1:3" x14ac:dyDescent="0.35">
      <c r="A1011" s="34"/>
      <c r="B1011" s="34"/>
    </row>
    <row r="1012" spans="1:3" x14ac:dyDescent="0.35">
      <c r="A1012" s="34"/>
      <c r="B1012" s="34"/>
    </row>
    <row r="1013" spans="1:3" x14ac:dyDescent="0.35">
      <c r="A1013" s="34"/>
      <c r="B1013" s="34"/>
    </row>
    <row r="1014" spans="1:3" x14ac:dyDescent="0.35">
      <c r="A1014" s="34"/>
      <c r="B1014" s="34"/>
    </row>
    <row r="1015" spans="1:3" x14ac:dyDescent="0.35">
      <c r="A1015" s="34"/>
      <c r="B1015" s="34"/>
    </row>
    <row r="1016" spans="1:3" x14ac:dyDescent="0.35">
      <c r="A1016" s="34"/>
      <c r="B1016" s="34"/>
    </row>
    <row r="1017" spans="1:3" x14ac:dyDescent="0.35">
      <c r="A1017" s="34"/>
      <c r="B1017" s="34"/>
    </row>
    <row r="1018" spans="1:3" x14ac:dyDescent="0.35">
      <c r="A1018" s="34"/>
      <c r="B1018" s="34"/>
    </row>
    <row r="1019" spans="1:3" x14ac:dyDescent="0.35">
      <c r="A1019" s="34"/>
      <c r="B1019" s="34"/>
    </row>
    <row r="1020" spans="1:3" x14ac:dyDescent="0.35">
      <c r="C1020" s="33"/>
    </row>
    <row r="1021" spans="1:3" x14ac:dyDescent="0.35">
      <c r="C1021" s="33"/>
    </row>
    <row r="1022" spans="1:3" x14ac:dyDescent="0.35">
      <c r="C1022" s="33"/>
    </row>
    <row r="1023" spans="1:3" x14ac:dyDescent="0.35">
      <c r="C1023" s="33"/>
    </row>
    <row r="1024" spans="1:3" x14ac:dyDescent="0.35">
      <c r="C1024" s="33"/>
    </row>
    <row r="1025" spans="1:3" x14ac:dyDescent="0.35">
      <c r="C1025" s="33"/>
    </row>
    <row r="1026" spans="1:3" x14ac:dyDescent="0.35">
      <c r="C1026" s="33"/>
    </row>
    <row r="1027" spans="1:3" x14ac:dyDescent="0.35">
      <c r="C1027" s="33"/>
    </row>
    <row r="1028" spans="1:3" x14ac:dyDescent="0.35">
      <c r="C1028" s="33"/>
    </row>
    <row r="1029" spans="1:3" x14ac:dyDescent="0.35">
      <c r="C1029" s="33"/>
    </row>
    <row r="1030" spans="1:3" x14ac:dyDescent="0.35">
      <c r="C1030" s="33"/>
    </row>
    <row r="1031" spans="1:3" x14ac:dyDescent="0.35">
      <c r="C1031" s="33"/>
    </row>
    <row r="1032" spans="1:3" x14ac:dyDescent="0.35">
      <c r="C1032" s="33"/>
    </row>
    <row r="1033" spans="1:3" x14ac:dyDescent="0.35">
      <c r="C1033" s="33"/>
    </row>
    <row r="1034" spans="1:3" x14ac:dyDescent="0.35">
      <c r="A1034" s="211"/>
      <c r="B1034" s="211"/>
      <c r="C1034" s="33"/>
    </row>
    <row r="1035" spans="1:3" x14ac:dyDescent="0.35">
      <c r="A1035" s="211"/>
      <c r="B1035" s="211"/>
      <c r="C1035" s="33"/>
    </row>
    <row r="1036" spans="1:3" x14ac:dyDescent="0.35">
      <c r="A1036" s="211"/>
      <c r="B1036" s="211"/>
      <c r="C1036" s="33"/>
    </row>
    <row r="1037" spans="1:3" x14ac:dyDescent="0.35">
      <c r="A1037" s="211"/>
      <c r="B1037" s="211"/>
      <c r="C1037" s="33"/>
    </row>
    <row r="1038" spans="1:3" x14ac:dyDescent="0.35">
      <c r="A1038" s="211"/>
      <c r="B1038" s="211"/>
      <c r="C1038" s="33"/>
    </row>
    <row r="1039" spans="1:3" x14ac:dyDescent="0.35">
      <c r="A1039" s="211"/>
      <c r="B1039" s="211"/>
      <c r="C1039" s="33"/>
    </row>
    <row r="1040" spans="1:3" x14ac:dyDescent="0.35">
      <c r="A1040" s="211"/>
      <c r="B1040" s="211"/>
      <c r="C1040" s="33"/>
    </row>
    <row r="1041" spans="1:3" x14ac:dyDescent="0.35">
      <c r="A1041" s="211"/>
      <c r="B1041" s="211"/>
      <c r="C1041" s="33"/>
    </row>
    <row r="1042" spans="1:3" x14ac:dyDescent="0.35">
      <c r="A1042" s="211"/>
      <c r="B1042" s="211"/>
      <c r="C1042" s="33"/>
    </row>
    <row r="1043" spans="1:3" x14ac:dyDescent="0.35">
      <c r="A1043" s="211"/>
      <c r="B1043" s="211"/>
      <c r="C1043" s="33"/>
    </row>
    <row r="1044" spans="1:3" x14ac:dyDescent="0.35">
      <c r="A1044" s="211"/>
      <c r="B1044" s="211"/>
      <c r="C1044" s="33"/>
    </row>
    <row r="1045" spans="1:3" x14ac:dyDescent="0.35">
      <c r="A1045" s="211"/>
      <c r="B1045" s="211"/>
      <c r="C1045" s="33"/>
    </row>
    <row r="1046" spans="1:3" x14ac:dyDescent="0.35">
      <c r="A1046" s="211"/>
      <c r="B1046" s="211"/>
      <c r="C1046" s="33"/>
    </row>
    <row r="1047" spans="1:3" x14ac:dyDescent="0.35">
      <c r="A1047" s="211"/>
      <c r="B1047" s="211"/>
      <c r="C1047" s="33"/>
    </row>
    <row r="1048" spans="1:3" x14ac:dyDescent="0.35">
      <c r="A1048" s="211"/>
      <c r="B1048" s="211"/>
      <c r="C1048" s="33"/>
    </row>
    <row r="1049" spans="1:3" x14ac:dyDescent="0.35">
      <c r="A1049" s="211"/>
      <c r="B1049" s="211"/>
      <c r="C1049" s="33"/>
    </row>
    <row r="1050" spans="1:3" x14ac:dyDescent="0.35">
      <c r="A1050" s="211"/>
      <c r="B1050" s="211"/>
      <c r="C1050" s="33"/>
    </row>
    <row r="1051" spans="1:3" x14ac:dyDescent="0.35">
      <c r="A1051" s="211"/>
      <c r="B1051" s="211"/>
      <c r="C1051" s="33"/>
    </row>
    <row r="1052" spans="1:3" x14ac:dyDescent="0.35">
      <c r="A1052" s="211"/>
      <c r="B1052" s="211"/>
      <c r="C1052" s="33"/>
    </row>
    <row r="1053" spans="1:3" x14ac:dyDescent="0.35">
      <c r="A1053" s="211"/>
      <c r="B1053" s="211"/>
      <c r="C1053" s="33"/>
    </row>
    <row r="1054" spans="1:3" x14ac:dyDescent="0.35">
      <c r="A1054" s="211"/>
      <c r="B1054" s="211"/>
      <c r="C1054" s="33"/>
    </row>
    <row r="1055" spans="1:3" x14ac:dyDescent="0.35">
      <c r="A1055" s="211"/>
      <c r="B1055" s="211"/>
      <c r="C1055" s="33"/>
    </row>
    <row r="1056" spans="1:3" x14ac:dyDescent="0.35">
      <c r="A1056" s="211"/>
      <c r="B1056" s="211"/>
      <c r="C1056" s="33"/>
    </row>
    <row r="1057" spans="1:3" x14ac:dyDescent="0.35">
      <c r="A1057" s="211"/>
      <c r="B1057" s="211"/>
      <c r="C1057" s="33"/>
    </row>
    <row r="1058" spans="1:3" x14ac:dyDescent="0.35">
      <c r="A1058" s="211"/>
      <c r="B1058" s="211"/>
      <c r="C1058" s="33"/>
    </row>
    <row r="1059" spans="1:3" x14ac:dyDescent="0.35">
      <c r="A1059" s="211"/>
      <c r="B1059" s="211"/>
      <c r="C1059" s="33"/>
    </row>
    <row r="1060" spans="1:3" x14ac:dyDescent="0.35">
      <c r="A1060" s="211"/>
      <c r="B1060" s="211"/>
      <c r="C1060" s="33"/>
    </row>
    <row r="1061" spans="1:3" x14ac:dyDescent="0.35">
      <c r="A1061" s="211"/>
      <c r="B1061" s="211"/>
      <c r="C1061" s="33"/>
    </row>
    <row r="1062" spans="1:3" x14ac:dyDescent="0.35">
      <c r="A1062" s="211"/>
      <c r="B1062" s="211"/>
      <c r="C1062" s="33"/>
    </row>
    <row r="1063" spans="1:3" x14ac:dyDescent="0.35">
      <c r="A1063" s="211"/>
      <c r="B1063" s="211"/>
      <c r="C1063" s="33"/>
    </row>
    <row r="1064" spans="1:3" x14ac:dyDescent="0.35">
      <c r="A1064" s="211"/>
      <c r="B1064" s="211"/>
      <c r="C1064" s="33"/>
    </row>
    <row r="1065" spans="1:3" x14ac:dyDescent="0.35">
      <c r="A1065" s="211"/>
      <c r="B1065" s="211"/>
      <c r="C1065" s="33"/>
    </row>
    <row r="1066" spans="1:3" x14ac:dyDescent="0.35">
      <c r="A1066" s="211"/>
      <c r="B1066" s="211"/>
      <c r="C1066" s="33"/>
    </row>
    <row r="1067" spans="1:3" x14ac:dyDescent="0.35">
      <c r="A1067" s="211"/>
      <c r="B1067" s="211"/>
      <c r="C1067" s="33"/>
    </row>
    <row r="1068" spans="1:3" x14ac:dyDescent="0.35">
      <c r="A1068" s="211"/>
      <c r="B1068" s="211"/>
      <c r="C1068" s="33"/>
    </row>
    <row r="1069" spans="1:3" x14ac:dyDescent="0.35">
      <c r="A1069" s="211"/>
      <c r="B1069" s="211"/>
      <c r="C1069" s="33"/>
    </row>
    <row r="1070" spans="1:3" x14ac:dyDescent="0.35">
      <c r="A1070" s="211"/>
      <c r="B1070" s="211"/>
      <c r="C1070" s="33"/>
    </row>
    <row r="1071" spans="1:3" x14ac:dyDescent="0.35">
      <c r="A1071" s="211"/>
      <c r="B1071" s="211"/>
      <c r="C1071" s="33"/>
    </row>
    <row r="1072" spans="1:3" x14ac:dyDescent="0.35">
      <c r="A1072" s="211"/>
      <c r="B1072" s="211"/>
      <c r="C1072" s="33"/>
    </row>
    <row r="1073" spans="1:27" x14ac:dyDescent="0.35">
      <c r="A1073" s="211"/>
      <c r="B1073" s="211"/>
      <c r="C1073" s="33"/>
    </row>
    <row r="1074" spans="1:27" x14ac:dyDescent="0.35">
      <c r="A1074" s="211"/>
      <c r="B1074" s="211"/>
      <c r="C1074" s="33"/>
    </row>
    <row r="1075" spans="1:27" x14ac:dyDescent="0.35">
      <c r="A1075" s="211"/>
      <c r="B1075" s="211"/>
      <c r="C1075" s="33"/>
    </row>
    <row r="1076" spans="1:27" x14ac:dyDescent="0.35">
      <c r="A1076" s="211"/>
      <c r="B1076" s="211"/>
      <c r="C1076" s="33"/>
    </row>
    <row r="1077" spans="1:27" x14ac:dyDescent="0.35">
      <c r="A1077" s="211"/>
      <c r="B1077" s="211"/>
      <c r="C1077" s="33"/>
    </row>
    <row r="1078" spans="1:27" x14ac:dyDescent="0.35">
      <c r="A1078" s="211"/>
      <c r="B1078" s="211"/>
      <c r="C1078" s="33"/>
    </row>
    <row r="1079" spans="1:27" x14ac:dyDescent="0.35">
      <c r="A1079" s="211"/>
      <c r="B1079" s="211"/>
      <c r="C1079" s="33"/>
    </row>
    <row r="1080" spans="1:27" x14ac:dyDescent="0.35">
      <c r="A1080" s="211"/>
      <c r="B1080" s="211"/>
      <c r="C1080" s="33"/>
    </row>
    <row r="1081" spans="1:27" x14ac:dyDescent="0.35">
      <c r="A1081" s="211"/>
      <c r="B1081" s="211"/>
      <c r="C1081" s="33"/>
    </row>
    <row r="1082" spans="1:27" x14ac:dyDescent="0.35">
      <c r="A1082" s="211"/>
      <c r="B1082" s="211"/>
      <c r="C1082" s="33"/>
    </row>
    <row r="1083" spans="1:27" x14ac:dyDescent="0.35">
      <c r="A1083" s="211"/>
      <c r="B1083" s="211"/>
      <c r="C1083" s="33"/>
    </row>
    <row r="1084" spans="1:27" x14ac:dyDescent="0.35">
      <c r="A1084" s="211"/>
      <c r="B1084" s="211"/>
      <c r="C1084" s="33"/>
    </row>
    <row r="1085" spans="1:27" x14ac:dyDescent="0.35">
      <c r="A1085" s="211"/>
      <c r="B1085" s="211"/>
      <c r="C1085" s="33"/>
    </row>
    <row r="1086" spans="1:27" x14ac:dyDescent="0.35">
      <c r="A1086" s="211"/>
      <c r="B1086" s="211"/>
      <c r="C1086" s="33"/>
    </row>
    <row r="1087" spans="1:27" x14ac:dyDescent="0.35">
      <c r="A1087" s="211"/>
      <c r="B1087" s="211"/>
      <c r="C1087" s="33"/>
      <c r="AA1087" s="214"/>
    </row>
    <row r="1088" spans="1:27" x14ac:dyDescent="0.35">
      <c r="A1088" s="211"/>
      <c r="B1088" s="211"/>
      <c r="C1088" s="33"/>
      <c r="AA1088" s="214"/>
    </row>
    <row r="1089" spans="1:27" x14ac:dyDescent="0.35">
      <c r="A1089" s="211"/>
      <c r="B1089" s="211"/>
      <c r="C1089" s="33"/>
      <c r="AA1089" s="214"/>
    </row>
    <row r="1090" spans="1:27" x14ac:dyDescent="0.35">
      <c r="A1090" s="211"/>
      <c r="B1090" s="211"/>
      <c r="C1090" s="33"/>
      <c r="AA1090" s="214"/>
    </row>
    <row r="1091" spans="1:27" x14ac:dyDescent="0.35">
      <c r="A1091" s="211"/>
      <c r="B1091" s="211"/>
      <c r="C1091" s="33"/>
      <c r="AA1091" s="215"/>
    </row>
    <row r="1092" spans="1:27" x14ac:dyDescent="0.35">
      <c r="A1092" s="211"/>
      <c r="B1092" s="211"/>
      <c r="C1092" s="33"/>
      <c r="AA1092" s="214"/>
    </row>
    <row r="1093" spans="1:27" x14ac:dyDescent="0.35">
      <c r="A1093" s="211"/>
      <c r="B1093" s="211"/>
      <c r="C1093" s="33"/>
      <c r="AA1093" s="214"/>
    </row>
    <row r="1094" spans="1:27" x14ac:dyDescent="0.35">
      <c r="A1094" s="211"/>
      <c r="B1094" s="211"/>
      <c r="C1094" s="33"/>
    </row>
    <row r="1095" spans="1:27" x14ac:dyDescent="0.35">
      <c r="A1095" s="211"/>
      <c r="B1095" s="211"/>
      <c r="C1095" s="33"/>
      <c r="AA1095" s="214"/>
    </row>
    <row r="1096" spans="1:27" x14ac:dyDescent="0.35">
      <c r="A1096" s="211"/>
      <c r="B1096" s="211"/>
      <c r="C1096" s="33"/>
      <c r="AA1096" s="214"/>
    </row>
    <row r="1097" spans="1:27" x14ac:dyDescent="0.35">
      <c r="A1097" s="211"/>
      <c r="B1097" s="211"/>
      <c r="C1097" s="33"/>
    </row>
    <row r="1098" spans="1:27" x14ac:dyDescent="0.35">
      <c r="A1098" s="211"/>
      <c r="B1098" s="211"/>
      <c r="C1098" s="33"/>
    </row>
    <row r="1099" spans="1:27" x14ac:dyDescent="0.35">
      <c r="A1099" s="211"/>
      <c r="B1099" s="211"/>
      <c r="C1099" s="33"/>
    </row>
    <row r="1100" spans="1:27" x14ac:dyDescent="0.35">
      <c r="A1100" s="211"/>
      <c r="B1100" s="211"/>
      <c r="C1100" s="33"/>
    </row>
    <row r="1101" spans="1:27" x14ac:dyDescent="0.35">
      <c r="A1101" s="211"/>
      <c r="B1101" s="211"/>
      <c r="C1101" s="33"/>
    </row>
    <row r="1102" spans="1:27" x14ac:dyDescent="0.35">
      <c r="A1102" s="211"/>
      <c r="B1102" s="211"/>
      <c r="C1102" s="33"/>
    </row>
    <row r="1103" spans="1:27" x14ac:dyDescent="0.35">
      <c r="A1103" s="211"/>
      <c r="B1103" s="211"/>
      <c r="C1103" s="33"/>
    </row>
    <row r="1104" spans="1:27" x14ac:dyDescent="0.35">
      <c r="A1104" s="211"/>
      <c r="B1104" s="211"/>
      <c r="C1104" s="33"/>
    </row>
    <row r="1105" spans="1:3" x14ac:dyDescent="0.35">
      <c r="A1105" s="211"/>
      <c r="B1105" s="211"/>
      <c r="C1105" s="33"/>
    </row>
    <row r="1106" spans="1:3" x14ac:dyDescent="0.35">
      <c r="A1106" s="211"/>
      <c r="B1106" s="211"/>
      <c r="C1106" s="33"/>
    </row>
    <row r="1107" spans="1:3" x14ac:dyDescent="0.35">
      <c r="A1107" s="211"/>
      <c r="B1107" s="211"/>
      <c r="C1107" s="33"/>
    </row>
    <row r="1108" spans="1:3" x14ac:dyDescent="0.35">
      <c r="A1108" s="211"/>
      <c r="B1108" s="211"/>
      <c r="C1108" s="33"/>
    </row>
    <row r="1109" spans="1:3" x14ac:dyDescent="0.35">
      <c r="A1109" s="211"/>
      <c r="B1109" s="211"/>
      <c r="C1109" s="33"/>
    </row>
    <row r="1110" spans="1:3" x14ac:dyDescent="0.35">
      <c r="A1110" s="211"/>
      <c r="B1110" s="211"/>
      <c r="C1110" s="33"/>
    </row>
    <row r="1111" spans="1:3" x14ac:dyDescent="0.35">
      <c r="A1111" s="211"/>
      <c r="B1111" s="211"/>
      <c r="C1111" s="33"/>
    </row>
    <row r="1112" spans="1:3" x14ac:dyDescent="0.35">
      <c r="A1112" s="211"/>
      <c r="B1112" s="211"/>
      <c r="C1112" s="33"/>
    </row>
    <row r="1113" spans="1:3" x14ac:dyDescent="0.35">
      <c r="A1113" s="211"/>
      <c r="B1113" s="211"/>
      <c r="C1113" s="33"/>
    </row>
    <row r="1114" spans="1:3" x14ac:dyDescent="0.35">
      <c r="A1114" s="211"/>
      <c r="B1114" s="211"/>
      <c r="C1114" s="33"/>
    </row>
    <row r="1115" spans="1:3" x14ac:dyDescent="0.35">
      <c r="A1115" s="211"/>
      <c r="B1115" s="211"/>
      <c r="C1115" s="33"/>
    </row>
    <row r="1116" spans="1:3" x14ac:dyDescent="0.35">
      <c r="A1116" s="211"/>
      <c r="B1116" s="211"/>
      <c r="C1116" s="33"/>
    </row>
    <row r="1117" spans="1:3" x14ac:dyDescent="0.35">
      <c r="A1117" s="211"/>
      <c r="B1117" s="211"/>
      <c r="C1117" s="33"/>
    </row>
    <row r="1118" spans="1:3" x14ac:dyDescent="0.35">
      <c r="A1118" s="211"/>
      <c r="B1118" s="211"/>
      <c r="C1118" s="33"/>
    </row>
    <row r="1119" spans="1:3" x14ac:dyDescent="0.35">
      <c r="A1119" s="211"/>
      <c r="B1119" s="211"/>
      <c r="C1119" s="33"/>
    </row>
    <row r="1120" spans="1:3" x14ac:dyDescent="0.35">
      <c r="A1120" s="211"/>
      <c r="B1120" s="211"/>
      <c r="C1120" s="33"/>
    </row>
    <row r="1121" spans="1:27" x14ac:dyDescent="0.35">
      <c r="A1121" s="211"/>
      <c r="B1121" s="211"/>
      <c r="C1121" s="33"/>
    </row>
    <row r="1122" spans="1:27" x14ac:dyDescent="0.35">
      <c r="A1122" s="211"/>
      <c r="B1122" s="211"/>
      <c r="C1122" s="33"/>
    </row>
    <row r="1123" spans="1:27" x14ac:dyDescent="0.35">
      <c r="A1123" s="211"/>
      <c r="B1123" s="211"/>
      <c r="C1123" s="33"/>
    </row>
    <row r="1124" spans="1:27" x14ac:dyDescent="0.35">
      <c r="A1124" s="211"/>
      <c r="B1124" s="211"/>
      <c r="C1124" s="33"/>
    </row>
    <row r="1125" spans="1:27" x14ac:dyDescent="0.35">
      <c r="A1125" s="211"/>
      <c r="B1125" s="211"/>
      <c r="C1125" s="33"/>
    </row>
    <row r="1126" spans="1:27" x14ac:dyDescent="0.35">
      <c r="A1126" s="211"/>
      <c r="B1126" s="211"/>
      <c r="C1126" s="33"/>
      <c r="AA1126" s="214"/>
    </row>
    <row r="1127" spans="1:27" x14ac:dyDescent="0.35">
      <c r="A1127" s="211"/>
      <c r="B1127" s="211"/>
      <c r="C1127" s="33"/>
      <c r="AA1127" s="214"/>
    </row>
    <row r="1128" spans="1:27" x14ac:dyDescent="0.35">
      <c r="A1128" s="211"/>
      <c r="B1128" s="211"/>
      <c r="C1128" s="33"/>
      <c r="AA1128" s="214"/>
    </row>
    <row r="1129" spans="1:27" x14ac:dyDescent="0.35">
      <c r="A1129" s="211"/>
      <c r="B1129" s="211"/>
      <c r="C1129" s="33"/>
      <c r="AA1129" s="215"/>
    </row>
    <row r="1130" spans="1:27" x14ac:dyDescent="0.35">
      <c r="A1130" s="211"/>
      <c r="B1130" s="211"/>
      <c r="C1130" s="33"/>
      <c r="AA1130" s="214"/>
    </row>
    <row r="1131" spans="1:27" x14ac:dyDescent="0.35">
      <c r="A1131" s="211"/>
      <c r="B1131" s="211"/>
      <c r="C1131" s="33"/>
      <c r="AA1131" s="214"/>
    </row>
    <row r="1132" spans="1:27" x14ac:dyDescent="0.35">
      <c r="A1132" s="211"/>
      <c r="B1132" s="211"/>
      <c r="C1132" s="33"/>
    </row>
    <row r="1133" spans="1:27" x14ac:dyDescent="0.35">
      <c r="A1133" s="211"/>
      <c r="B1133" s="211"/>
      <c r="C1133" s="33"/>
      <c r="AA1133" s="214"/>
    </row>
    <row r="1134" spans="1:27" x14ac:dyDescent="0.35">
      <c r="A1134" s="211"/>
      <c r="B1134" s="211"/>
      <c r="C1134" s="33"/>
      <c r="AA1134" s="214"/>
    </row>
    <row r="1135" spans="1:27" x14ac:dyDescent="0.35">
      <c r="A1135" s="211"/>
      <c r="B1135" s="211"/>
      <c r="C1135" s="33"/>
    </row>
    <row r="1136" spans="1:27" x14ac:dyDescent="0.35">
      <c r="A1136" s="211"/>
      <c r="B1136" s="211"/>
      <c r="C1136" s="33"/>
    </row>
    <row r="1137" spans="1:3" x14ac:dyDescent="0.35">
      <c r="A1137" s="211"/>
      <c r="B1137" s="211"/>
      <c r="C1137" s="33"/>
    </row>
    <row r="1138" spans="1:3" x14ac:dyDescent="0.35">
      <c r="A1138" s="211"/>
      <c r="B1138" s="211"/>
      <c r="C1138" s="33"/>
    </row>
    <row r="1139" spans="1:3" x14ac:dyDescent="0.35">
      <c r="A1139" s="211"/>
      <c r="B1139" s="211"/>
      <c r="C1139" s="33"/>
    </row>
    <row r="1140" spans="1:3" x14ac:dyDescent="0.35">
      <c r="A1140" s="211"/>
      <c r="B1140" s="211"/>
      <c r="C1140" s="33"/>
    </row>
    <row r="1141" spans="1:3" x14ac:dyDescent="0.35">
      <c r="A1141" s="211"/>
      <c r="B1141" s="211"/>
      <c r="C1141" s="33"/>
    </row>
    <row r="1142" spans="1:3" x14ac:dyDescent="0.35">
      <c r="A1142" s="211"/>
      <c r="B1142" s="211"/>
      <c r="C1142" s="33"/>
    </row>
    <row r="1143" spans="1:3" x14ac:dyDescent="0.35">
      <c r="A1143" s="211"/>
      <c r="B1143" s="211"/>
      <c r="C1143" s="33"/>
    </row>
    <row r="1144" spans="1:3" x14ac:dyDescent="0.35">
      <c r="A1144" s="211"/>
      <c r="B1144" s="211"/>
      <c r="C1144" s="33"/>
    </row>
    <row r="1145" spans="1:3" x14ac:dyDescent="0.35">
      <c r="A1145" s="211"/>
      <c r="B1145" s="211"/>
      <c r="C1145" s="33"/>
    </row>
    <row r="1146" spans="1:3" x14ac:dyDescent="0.35">
      <c r="A1146" s="211"/>
      <c r="B1146" s="211"/>
      <c r="C1146" s="33"/>
    </row>
    <row r="1147" spans="1:3" x14ac:dyDescent="0.35">
      <c r="A1147" s="211"/>
      <c r="B1147" s="211"/>
      <c r="C1147" s="33"/>
    </row>
    <row r="1148" spans="1:3" x14ac:dyDescent="0.35">
      <c r="A1148" s="211"/>
      <c r="B1148" s="211"/>
      <c r="C1148" s="33"/>
    </row>
    <row r="1149" spans="1:3" x14ac:dyDescent="0.35">
      <c r="A1149" s="211"/>
      <c r="B1149" s="211"/>
      <c r="C1149" s="33"/>
    </row>
    <row r="1150" spans="1:3" x14ac:dyDescent="0.35">
      <c r="A1150" s="211"/>
      <c r="B1150" s="211"/>
      <c r="C1150" s="33"/>
    </row>
    <row r="1151" spans="1:3" x14ac:dyDescent="0.35">
      <c r="A1151" s="211"/>
      <c r="B1151" s="211"/>
      <c r="C1151" s="33"/>
    </row>
    <row r="1152" spans="1:3" x14ac:dyDescent="0.35">
      <c r="A1152" s="211"/>
      <c r="B1152" s="211"/>
      <c r="C1152" s="33"/>
    </row>
    <row r="1153" spans="1:3" x14ac:dyDescent="0.35">
      <c r="A1153" s="211"/>
      <c r="B1153" s="211"/>
      <c r="C1153" s="33"/>
    </row>
    <row r="1154" spans="1:3" x14ac:dyDescent="0.35">
      <c r="A1154" s="211"/>
      <c r="B1154" s="211"/>
      <c r="C1154" s="33"/>
    </row>
    <row r="1155" spans="1:3" x14ac:dyDescent="0.35">
      <c r="A1155" s="211"/>
      <c r="B1155" s="211"/>
      <c r="C1155" s="33"/>
    </row>
    <row r="1156" spans="1:3" x14ac:dyDescent="0.35">
      <c r="A1156" s="211"/>
      <c r="B1156" s="211"/>
      <c r="C1156" s="33"/>
    </row>
    <row r="1157" spans="1:3" x14ac:dyDescent="0.35">
      <c r="A1157" s="211"/>
      <c r="B1157" s="211"/>
      <c r="C1157" s="33"/>
    </row>
    <row r="1158" spans="1:3" x14ac:dyDescent="0.35">
      <c r="A1158" s="211"/>
      <c r="B1158" s="211"/>
      <c r="C1158" s="33"/>
    </row>
    <row r="1159" spans="1:3" x14ac:dyDescent="0.35">
      <c r="A1159" s="211"/>
      <c r="B1159" s="211"/>
      <c r="C1159" s="33"/>
    </row>
    <row r="1160" spans="1:3" x14ac:dyDescent="0.35">
      <c r="A1160" s="211"/>
      <c r="B1160" s="211"/>
      <c r="C1160" s="33"/>
    </row>
    <row r="1161" spans="1:3" x14ac:dyDescent="0.35">
      <c r="A1161" s="211"/>
      <c r="B1161" s="211"/>
      <c r="C1161" s="33"/>
    </row>
    <row r="1162" spans="1:3" x14ac:dyDescent="0.35">
      <c r="C1162" s="33"/>
    </row>
    <row r="1163" spans="1:3" x14ac:dyDescent="0.35">
      <c r="A1163" s="34"/>
      <c r="C1163" s="33"/>
    </row>
    <row r="1164" spans="1:3" x14ac:dyDescent="0.35">
      <c r="A1164" s="216"/>
      <c r="C1164" s="33"/>
    </row>
    <row r="1165" spans="1:3" x14ac:dyDescent="0.35">
      <c r="A1165" s="216"/>
      <c r="C1165" s="33"/>
    </row>
    <row r="1166" spans="1:3" x14ac:dyDescent="0.35">
      <c r="A1166" s="216"/>
      <c r="C1166" s="33"/>
    </row>
    <row r="1167" spans="1:3" x14ac:dyDescent="0.35">
      <c r="A1167" s="216"/>
      <c r="C1167" s="33"/>
    </row>
    <row r="1168" spans="1:3" x14ac:dyDescent="0.35">
      <c r="A1168" s="34"/>
      <c r="C1168" s="33"/>
    </row>
    <row r="1169" spans="1:3" x14ac:dyDescent="0.35">
      <c r="A1169" s="216"/>
      <c r="B1169" s="32"/>
      <c r="C1169" s="32"/>
    </row>
    <row r="1170" spans="1:3" x14ac:dyDescent="0.35">
      <c r="A1170" s="34"/>
      <c r="B1170" s="32"/>
      <c r="C1170" s="32"/>
    </row>
    <row r="1171" spans="1:3" x14ac:dyDescent="0.35">
      <c r="A1171" s="216"/>
      <c r="B1171" s="32"/>
      <c r="C1171" s="32"/>
    </row>
    <row r="1172" spans="1:3" x14ac:dyDescent="0.35">
      <c r="A1172" s="34"/>
      <c r="B1172" s="32"/>
      <c r="C1172" s="32"/>
    </row>
    <row r="1173" spans="1:3" x14ac:dyDescent="0.35">
      <c r="A1173" s="34"/>
      <c r="B1173" s="32"/>
      <c r="C1173" s="32"/>
    </row>
    <row r="1174" spans="1:3" x14ac:dyDescent="0.35">
      <c r="A1174" s="34"/>
      <c r="B1174" s="32"/>
      <c r="C1174" s="32"/>
    </row>
    <row r="1175" spans="1:3" x14ac:dyDescent="0.35">
      <c r="A1175" s="34"/>
      <c r="B1175" s="32"/>
      <c r="C1175" s="32"/>
    </row>
    <row r="1176" spans="1:3" x14ac:dyDescent="0.35">
      <c r="A1176" s="34"/>
      <c r="B1176" s="32"/>
      <c r="C1176" s="32"/>
    </row>
    <row r="1177" spans="1:3" x14ac:dyDescent="0.35">
      <c r="A1177" s="216"/>
      <c r="B1177" s="32"/>
      <c r="C1177" s="32"/>
    </row>
    <row r="1178" spans="1:3" x14ac:dyDescent="0.35">
      <c r="A1178" s="34"/>
      <c r="B1178" s="32"/>
      <c r="C1178" s="32"/>
    </row>
    <row r="1179" spans="1:3" x14ac:dyDescent="0.35">
      <c r="A1179" s="34"/>
      <c r="B1179" s="32"/>
      <c r="C1179" s="32"/>
    </row>
    <row r="1180" spans="1:3" x14ac:dyDescent="0.35">
      <c r="A1180" s="34"/>
      <c r="B1180" s="32"/>
      <c r="C1180" s="32"/>
    </row>
  </sheetData>
  <hyperlinks>
    <hyperlink ref="D2:E2" location="Contents!A1" display="back to main menu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80"/>
  <sheetViews>
    <sheetView topLeftCell="A202" workbookViewId="0">
      <selection activeCell="AA187" sqref="D1:AA1048576"/>
    </sheetView>
  </sheetViews>
  <sheetFormatPr defaultColWidth="9.1796875" defaultRowHeight="14.5" x14ac:dyDescent="0.35"/>
  <cols>
    <col min="1" max="1" width="4.26953125" style="33" customWidth="1"/>
    <col min="2" max="2" width="2.453125" style="33" customWidth="1"/>
    <col min="3" max="3" width="55" style="34" customWidth="1"/>
    <col min="4" max="24" width="8.1796875" style="33" hidden="1" customWidth="1"/>
    <col min="25" max="26" width="8.453125" style="33" hidden="1" customWidth="1"/>
    <col min="27" max="27" width="10.26953125" style="33" hidden="1" customWidth="1"/>
    <col min="28" max="28" width="8.453125" style="33" customWidth="1"/>
    <col min="29" max="29" width="2.54296875" style="34" customWidth="1"/>
    <col min="30" max="16384" width="9.1796875" style="32"/>
  </cols>
  <sheetData>
    <row r="1" spans="1:44" x14ac:dyDescent="0.35">
      <c r="A1" s="28">
        <v>1</v>
      </c>
      <c r="B1" s="29"/>
      <c r="C1" s="29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1"/>
    </row>
    <row r="2" spans="1:44" ht="15.5" x14ac:dyDescent="0.35">
      <c r="A2" s="28">
        <v>2</v>
      </c>
      <c r="D2" s="35" t="s">
        <v>112</v>
      </c>
      <c r="E2" s="36"/>
      <c r="F2" s="37"/>
      <c r="G2" s="38"/>
      <c r="H2" s="39">
        <v>6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1"/>
      <c r="AD2" s="40"/>
      <c r="AR2" s="30"/>
    </row>
    <row r="3" spans="1:44" x14ac:dyDescent="0.35">
      <c r="A3" s="28">
        <v>3</v>
      </c>
      <c r="B3" s="29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1"/>
    </row>
    <row r="4" spans="1:44" x14ac:dyDescent="0.35">
      <c r="A4" s="28">
        <v>4</v>
      </c>
      <c r="B4" s="29"/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</row>
    <row r="5" spans="1:44" ht="18.5" x14ac:dyDescent="0.45">
      <c r="A5" s="28">
        <v>5</v>
      </c>
      <c r="B5" s="41" t="s">
        <v>113</v>
      </c>
      <c r="C5" s="41"/>
      <c r="D5" s="42" t="s">
        <v>470</v>
      </c>
      <c r="E5" s="43"/>
      <c r="F5" s="43"/>
      <c r="G5" s="43"/>
      <c r="H5" s="30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4"/>
      <c r="Y5" s="34"/>
      <c r="AA5" s="45"/>
      <c r="AB5" s="45" t="s">
        <v>471</v>
      </c>
      <c r="AC5" s="31"/>
    </row>
    <row r="6" spans="1:44" ht="18.5" x14ac:dyDescent="0.45">
      <c r="A6" s="28">
        <v>6</v>
      </c>
      <c r="B6" s="28"/>
      <c r="C6" s="46"/>
      <c r="D6" s="47" t="s">
        <v>472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8"/>
      <c r="Y6" s="48"/>
      <c r="Z6" s="48"/>
      <c r="AA6" s="48"/>
      <c r="AB6" s="48"/>
      <c r="AC6" s="31"/>
    </row>
    <row r="7" spans="1:44" x14ac:dyDescent="0.35">
      <c r="A7" s="28">
        <v>7</v>
      </c>
      <c r="B7" s="43"/>
      <c r="C7" s="49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31"/>
    </row>
    <row r="8" spans="1:44" ht="15.5" x14ac:dyDescent="0.35">
      <c r="A8" s="28">
        <v>8</v>
      </c>
      <c r="B8" s="50"/>
      <c r="C8" s="51" t="s">
        <v>117</v>
      </c>
      <c r="D8" s="52">
        <v>1990</v>
      </c>
      <c r="E8" s="52">
        <v>1991</v>
      </c>
      <c r="F8" s="52">
        <v>1992</v>
      </c>
      <c r="G8" s="52">
        <v>1993</v>
      </c>
      <c r="H8" s="52">
        <v>1994</v>
      </c>
      <c r="I8" s="52">
        <v>1995</v>
      </c>
      <c r="J8" s="52">
        <v>1996</v>
      </c>
      <c r="K8" s="52">
        <v>1997</v>
      </c>
      <c r="L8" s="52">
        <v>1998</v>
      </c>
      <c r="M8" s="52">
        <v>1999</v>
      </c>
      <c r="N8" s="52">
        <v>2000</v>
      </c>
      <c r="O8" s="52">
        <v>2001</v>
      </c>
      <c r="P8" s="52">
        <v>2002</v>
      </c>
      <c r="Q8" s="52">
        <v>2003</v>
      </c>
      <c r="R8" s="52">
        <v>2004</v>
      </c>
      <c r="S8" s="52">
        <v>2005</v>
      </c>
      <c r="T8" s="52">
        <v>2006</v>
      </c>
      <c r="U8" s="52">
        <v>2007</v>
      </c>
      <c r="V8" s="52">
        <v>2008</v>
      </c>
      <c r="W8" s="52">
        <v>2009</v>
      </c>
      <c r="X8" s="52">
        <v>2010</v>
      </c>
      <c r="Y8" s="52">
        <v>2011</v>
      </c>
      <c r="Z8" s="52">
        <v>2012</v>
      </c>
      <c r="AA8" s="52">
        <v>2013</v>
      </c>
      <c r="AB8" s="52">
        <v>2014</v>
      </c>
      <c r="AC8" s="53"/>
    </row>
    <row r="9" spans="1:44" x14ac:dyDescent="0.35">
      <c r="A9" s="28">
        <v>9</v>
      </c>
      <c r="B9" s="54"/>
      <c r="C9" s="5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31"/>
    </row>
    <row r="10" spans="1:44" ht="21" x14ac:dyDescent="0.5">
      <c r="A10" s="28">
        <v>10</v>
      </c>
      <c r="B10" s="56"/>
      <c r="C10" s="57" t="s">
        <v>118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6"/>
    </row>
    <row r="11" spans="1:44" x14ac:dyDescent="0.35">
      <c r="A11" s="28">
        <v>11</v>
      </c>
      <c r="B11" s="59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9"/>
    </row>
    <row r="12" spans="1:44" x14ac:dyDescent="0.35">
      <c r="A12" s="28">
        <v>12</v>
      </c>
      <c r="B12" s="59"/>
      <c r="C12" s="60" t="s">
        <v>119</v>
      </c>
      <c r="D12" s="61">
        <v>187.501</v>
      </c>
      <c r="E12" s="61">
        <v>168.815</v>
      </c>
      <c r="F12" s="61">
        <v>163.661</v>
      </c>
      <c r="G12" s="61">
        <v>152.38800000000001</v>
      </c>
      <c r="H12" s="61">
        <v>145.44499999999999</v>
      </c>
      <c r="I12" s="61">
        <v>145.261</v>
      </c>
      <c r="J12" s="61">
        <v>143.47399999999999</v>
      </c>
      <c r="K12" s="61">
        <v>143.69900000000001</v>
      </c>
      <c r="L12" s="61">
        <v>136.089</v>
      </c>
      <c r="M12" s="61">
        <v>137.34700000000001</v>
      </c>
      <c r="N12" s="61">
        <v>135.602</v>
      </c>
      <c r="O12" s="61">
        <v>135.958</v>
      </c>
      <c r="P12" s="61">
        <v>136.23099999999999</v>
      </c>
      <c r="Q12" s="61">
        <v>136.98400000000001</v>
      </c>
      <c r="R12" s="61">
        <v>138.983</v>
      </c>
      <c r="S12" s="61">
        <v>139.108</v>
      </c>
      <c r="T12" s="61">
        <v>140.99700000000001</v>
      </c>
      <c r="U12" s="61">
        <v>138.71899999999999</v>
      </c>
      <c r="V12" s="61">
        <v>134.91999999999999</v>
      </c>
      <c r="W12" s="61">
        <v>129.947</v>
      </c>
      <c r="X12" s="61">
        <v>133.03299999999999</v>
      </c>
      <c r="Y12" s="61">
        <v>126.587</v>
      </c>
      <c r="Z12" s="61">
        <v>127.26600000000001</v>
      </c>
      <c r="AA12" s="61">
        <v>125.32</v>
      </c>
      <c r="AB12" s="61">
        <v>124.914</v>
      </c>
      <c r="AC12" s="59"/>
    </row>
    <row r="13" spans="1:44" x14ac:dyDescent="0.35">
      <c r="A13" s="28">
        <v>13</v>
      </c>
      <c r="B13" s="59"/>
      <c r="C13" s="62" t="s">
        <v>120</v>
      </c>
      <c r="D13" s="63">
        <v>121.774</v>
      </c>
      <c r="E13" s="63">
        <v>106.15</v>
      </c>
      <c r="F13" s="63">
        <v>97.635000000000005</v>
      </c>
      <c r="G13" s="63">
        <v>87.846000000000004</v>
      </c>
      <c r="H13" s="63">
        <v>80.944999999999993</v>
      </c>
      <c r="I13" s="63">
        <v>78.938999999999993</v>
      </c>
      <c r="J13" s="63">
        <v>73.902000000000001</v>
      </c>
      <c r="K13" s="63">
        <v>70.786000000000001</v>
      </c>
      <c r="L13" s="63">
        <v>64.927999999999997</v>
      </c>
      <c r="M13" s="63">
        <v>63.197000000000003</v>
      </c>
      <c r="N13" s="63">
        <v>60.628999999999998</v>
      </c>
      <c r="O13" s="63">
        <v>58.177999999999997</v>
      </c>
      <c r="P13" s="63">
        <v>58.374000000000002</v>
      </c>
      <c r="Q13" s="63">
        <v>57.728000000000002</v>
      </c>
      <c r="R13" s="63">
        <v>58.338000000000001</v>
      </c>
      <c r="S13" s="63">
        <v>56.484000000000002</v>
      </c>
      <c r="T13" s="63">
        <v>53.241</v>
      </c>
      <c r="U13" s="63">
        <v>54.365000000000002</v>
      </c>
      <c r="V13" s="63">
        <v>50.057000000000002</v>
      </c>
      <c r="W13" s="63">
        <v>46.384999999999998</v>
      </c>
      <c r="X13" s="63">
        <v>45.905999999999999</v>
      </c>
      <c r="Y13" s="63">
        <v>46.697000000000003</v>
      </c>
      <c r="Z13" s="63">
        <v>47.595999999999997</v>
      </c>
      <c r="AA13" s="63">
        <v>45.055</v>
      </c>
      <c r="AB13" s="63">
        <v>44.133000000000003</v>
      </c>
      <c r="AC13" s="59"/>
    </row>
    <row r="14" spans="1:44" x14ac:dyDescent="0.35">
      <c r="A14" s="28">
        <v>14</v>
      </c>
      <c r="B14" s="59"/>
      <c r="C14" s="64" t="s">
        <v>121</v>
      </c>
      <c r="D14" s="63">
        <v>49.902000000000001</v>
      </c>
      <c r="E14" s="63">
        <v>47.289000000000001</v>
      </c>
      <c r="F14" s="63">
        <v>46.753999999999998</v>
      </c>
      <c r="G14" s="63">
        <v>41.427999999999997</v>
      </c>
      <c r="H14" s="63">
        <v>37.192</v>
      </c>
      <c r="I14" s="63">
        <v>38.100999999999999</v>
      </c>
      <c r="J14" s="63">
        <v>34.26</v>
      </c>
      <c r="K14" s="63">
        <v>33.231000000000002</v>
      </c>
      <c r="L14" s="63">
        <v>29.481000000000002</v>
      </c>
      <c r="M14" s="63">
        <v>28.506</v>
      </c>
      <c r="N14" s="63">
        <v>24.164000000000001</v>
      </c>
      <c r="O14" s="63">
        <v>19.698</v>
      </c>
      <c r="P14" s="63">
        <v>18.875</v>
      </c>
      <c r="Q14" s="63">
        <v>18.552</v>
      </c>
      <c r="R14" s="63">
        <v>18.701000000000001</v>
      </c>
      <c r="S14" s="63">
        <v>18.032</v>
      </c>
      <c r="T14" s="63">
        <v>15.263999999999999</v>
      </c>
      <c r="U14" s="63">
        <v>15.49</v>
      </c>
      <c r="V14" s="63">
        <v>12.404999999999999</v>
      </c>
      <c r="W14" s="63">
        <v>9.8719999999999999</v>
      </c>
      <c r="X14" s="63">
        <v>9.2479999999999993</v>
      </c>
      <c r="Y14" s="63">
        <v>8.5960000000000001</v>
      </c>
      <c r="Z14" s="63">
        <v>7.5670000000000002</v>
      </c>
      <c r="AA14" s="63">
        <v>5.4720000000000004</v>
      </c>
      <c r="AB14" s="63">
        <v>5.4950000000000001</v>
      </c>
      <c r="AC14" s="59"/>
    </row>
    <row r="15" spans="1:44" x14ac:dyDescent="0.35">
      <c r="A15" s="28">
        <v>15</v>
      </c>
      <c r="B15" s="59"/>
      <c r="C15" s="62" t="s">
        <v>122</v>
      </c>
      <c r="D15" s="63">
        <v>6.0839999999999996</v>
      </c>
      <c r="E15" s="63">
        <v>5.0439999999999996</v>
      </c>
      <c r="F15" s="63">
        <v>4.8019999999999996</v>
      </c>
      <c r="G15" s="63">
        <v>4.5410000000000004</v>
      </c>
      <c r="H15" s="63">
        <v>4.2880000000000003</v>
      </c>
      <c r="I15" s="63">
        <v>4.2960000000000003</v>
      </c>
      <c r="J15" s="63">
        <v>4.202</v>
      </c>
      <c r="K15" s="63">
        <v>4.0810000000000004</v>
      </c>
      <c r="L15" s="63">
        <v>4.1749999999999998</v>
      </c>
      <c r="M15" s="63">
        <v>4.141</v>
      </c>
      <c r="N15" s="63">
        <v>4.7329999999999997</v>
      </c>
      <c r="O15" s="63">
        <v>5.758</v>
      </c>
      <c r="P15" s="63">
        <v>6.4779999999999998</v>
      </c>
      <c r="Q15" s="63">
        <v>6.91</v>
      </c>
      <c r="R15" s="63">
        <v>7.1680000000000001</v>
      </c>
      <c r="S15" s="63">
        <v>7.5339999999999998</v>
      </c>
      <c r="T15" s="63">
        <v>7.4909999999999997</v>
      </c>
      <c r="U15" s="63">
        <v>7.4269999999999996</v>
      </c>
      <c r="V15" s="63">
        <v>6.9790000000000001</v>
      </c>
      <c r="W15" s="63">
        <v>7.851</v>
      </c>
      <c r="X15" s="63">
        <v>8.1389999999999993</v>
      </c>
      <c r="Y15" s="63">
        <v>7.8159999999999998</v>
      </c>
      <c r="Z15" s="63">
        <v>8.343</v>
      </c>
      <c r="AA15" s="63">
        <v>8.5169999999999995</v>
      </c>
      <c r="AB15" s="63">
        <v>8.5419999999999998</v>
      </c>
      <c r="AC15" s="59"/>
    </row>
    <row r="16" spans="1:44" x14ac:dyDescent="0.35">
      <c r="A16" s="28">
        <v>16</v>
      </c>
      <c r="B16" s="59"/>
      <c r="C16" s="64" t="s">
        <v>123</v>
      </c>
      <c r="D16" s="63">
        <v>3.694</v>
      </c>
      <c r="E16" s="63">
        <v>3.4569999999999999</v>
      </c>
      <c r="F16" s="63">
        <v>3.3250000000000002</v>
      </c>
      <c r="G16" s="63">
        <v>3.1150000000000002</v>
      </c>
      <c r="H16" s="63">
        <v>2.9780000000000002</v>
      </c>
      <c r="I16" s="63">
        <v>2.9689999999999999</v>
      </c>
      <c r="J16" s="63">
        <v>2.9119999999999999</v>
      </c>
      <c r="K16" s="63">
        <v>2.8370000000000002</v>
      </c>
      <c r="L16" s="63">
        <v>2.97</v>
      </c>
      <c r="M16" s="63">
        <v>2.7770000000000001</v>
      </c>
      <c r="N16" s="63">
        <v>3.1970000000000001</v>
      </c>
      <c r="O16" s="63">
        <v>3.3119999999999998</v>
      </c>
      <c r="P16" s="63">
        <v>3.5470000000000002</v>
      </c>
      <c r="Q16" s="63">
        <v>3.69</v>
      </c>
      <c r="R16" s="63">
        <v>3.456</v>
      </c>
      <c r="S16" s="63">
        <v>3.4529999999999998</v>
      </c>
      <c r="T16" s="63">
        <v>3.3610000000000002</v>
      </c>
      <c r="U16" s="63">
        <v>3.3370000000000002</v>
      </c>
      <c r="V16" s="63">
        <v>3.0089999999999999</v>
      </c>
      <c r="W16" s="63">
        <v>2.74</v>
      </c>
      <c r="X16" s="63">
        <v>2.46</v>
      </c>
      <c r="Y16" s="63">
        <v>2.597</v>
      </c>
      <c r="Z16" s="63">
        <v>2.5760000000000001</v>
      </c>
      <c r="AA16" s="63">
        <v>2.6080000000000001</v>
      </c>
      <c r="AB16" s="63">
        <v>2.4169999999999998</v>
      </c>
      <c r="AC16" s="59"/>
    </row>
    <row r="17" spans="1:29" x14ac:dyDescent="0.35">
      <c r="A17" s="28">
        <v>17</v>
      </c>
      <c r="B17" s="59"/>
      <c r="C17" s="62" t="s">
        <v>124</v>
      </c>
      <c r="D17" s="63">
        <v>13.898</v>
      </c>
      <c r="E17" s="63">
        <v>13.532</v>
      </c>
      <c r="F17" s="63">
        <v>13.721</v>
      </c>
      <c r="G17" s="63">
        <v>13.752000000000001</v>
      </c>
      <c r="H17" s="63">
        <v>14.266</v>
      </c>
      <c r="I17" s="63">
        <v>15.099</v>
      </c>
      <c r="J17" s="63">
        <v>16.321999999999999</v>
      </c>
      <c r="K17" s="63">
        <v>16.079000000000001</v>
      </c>
      <c r="L17" s="63">
        <v>15.68</v>
      </c>
      <c r="M17" s="63">
        <v>16.725000000000001</v>
      </c>
      <c r="N17" s="63">
        <v>15.824</v>
      </c>
      <c r="O17" s="63">
        <v>15.951000000000001</v>
      </c>
      <c r="P17" s="63">
        <v>16.004000000000001</v>
      </c>
      <c r="Q17" s="63">
        <v>15.923</v>
      </c>
      <c r="R17" s="63">
        <v>14.547000000000001</v>
      </c>
      <c r="S17" s="63">
        <v>14.334</v>
      </c>
      <c r="T17" s="63">
        <v>14.917</v>
      </c>
      <c r="U17" s="63">
        <v>14.859</v>
      </c>
      <c r="V17" s="63">
        <v>13.172000000000001</v>
      </c>
      <c r="W17" s="63">
        <v>13.016</v>
      </c>
      <c r="X17" s="63">
        <v>11.113</v>
      </c>
      <c r="Y17" s="63">
        <v>10.893000000000001</v>
      </c>
      <c r="Z17" s="63">
        <v>9.5690000000000008</v>
      </c>
      <c r="AA17" s="63">
        <v>8.8659999999999997</v>
      </c>
      <c r="AB17" s="63">
        <v>6.8639999999999999</v>
      </c>
      <c r="AC17" s="59"/>
    </row>
    <row r="18" spans="1:29" x14ac:dyDescent="0.35">
      <c r="A18" s="28">
        <v>18</v>
      </c>
      <c r="B18" s="59"/>
      <c r="C18" s="64" t="s">
        <v>125</v>
      </c>
      <c r="D18" s="63">
        <v>13.532</v>
      </c>
      <c r="E18" s="63">
        <v>13.532</v>
      </c>
      <c r="F18" s="63">
        <v>13.721</v>
      </c>
      <c r="G18" s="63">
        <v>13.752000000000001</v>
      </c>
      <c r="H18" s="63">
        <v>14.266</v>
      </c>
      <c r="I18" s="63">
        <v>15.099</v>
      </c>
      <c r="J18" s="63">
        <v>16.321999999999999</v>
      </c>
      <c r="K18" s="63">
        <v>16.079000000000001</v>
      </c>
      <c r="L18" s="63">
        <v>15.67</v>
      </c>
      <c r="M18" s="63">
        <v>16.707999999999998</v>
      </c>
      <c r="N18" s="63">
        <v>15.8</v>
      </c>
      <c r="O18" s="63">
        <v>15.932</v>
      </c>
      <c r="P18" s="63">
        <v>15.987</v>
      </c>
      <c r="Q18" s="63">
        <v>15.923</v>
      </c>
      <c r="R18" s="63">
        <v>14.547000000000001</v>
      </c>
      <c r="S18" s="63">
        <v>14.334</v>
      </c>
      <c r="T18" s="63">
        <v>14.917</v>
      </c>
      <c r="U18" s="63">
        <v>14.859</v>
      </c>
      <c r="V18" s="63">
        <v>13.172000000000001</v>
      </c>
      <c r="W18" s="63">
        <v>13.016</v>
      </c>
      <c r="X18" s="63">
        <v>11.113</v>
      </c>
      <c r="Y18" s="63">
        <v>10.893000000000001</v>
      </c>
      <c r="Z18" s="63">
        <v>9.5690000000000008</v>
      </c>
      <c r="AA18" s="63">
        <v>8.8659999999999997</v>
      </c>
      <c r="AB18" s="63">
        <v>6.8639999999999999</v>
      </c>
      <c r="AC18" s="59"/>
    </row>
    <row r="19" spans="1:29" x14ac:dyDescent="0.35">
      <c r="A19" s="28">
        <v>19</v>
      </c>
      <c r="B19" s="59"/>
      <c r="C19" s="62" t="s">
        <v>34</v>
      </c>
      <c r="D19" s="63">
        <v>39.432000000000002</v>
      </c>
      <c r="E19" s="63">
        <v>37.987000000000002</v>
      </c>
      <c r="F19" s="63">
        <v>40.978999999999999</v>
      </c>
      <c r="G19" s="63">
        <v>39.552999999999997</v>
      </c>
      <c r="H19" s="63">
        <v>38.89</v>
      </c>
      <c r="I19" s="63">
        <v>39.512</v>
      </c>
      <c r="J19" s="63">
        <v>41.292999999999999</v>
      </c>
      <c r="K19" s="63">
        <v>43.954000000000001</v>
      </c>
      <c r="L19" s="63">
        <v>41.697000000000003</v>
      </c>
      <c r="M19" s="63">
        <v>43.853000000000002</v>
      </c>
      <c r="N19" s="63">
        <v>43.75</v>
      </c>
      <c r="O19" s="63">
        <v>44.189</v>
      </c>
      <c r="P19" s="63">
        <v>42.521999999999998</v>
      </c>
      <c r="Q19" s="63">
        <v>42.578000000000003</v>
      </c>
      <c r="R19" s="63">
        <v>43.094999999999999</v>
      </c>
      <c r="S19" s="63">
        <v>42.061</v>
      </c>
      <c r="T19" s="63">
        <v>43.148000000000003</v>
      </c>
      <c r="U19" s="63">
        <v>36.250999999999998</v>
      </c>
      <c r="V19" s="63">
        <v>38.305</v>
      </c>
      <c r="W19" s="63">
        <v>34.805999999999997</v>
      </c>
      <c r="X19" s="63">
        <v>36.256999999999998</v>
      </c>
      <c r="Y19" s="63">
        <v>27.852</v>
      </c>
      <c r="Z19" s="63">
        <v>25.655999999999999</v>
      </c>
      <c r="AA19" s="63">
        <v>25.096</v>
      </c>
      <c r="AB19" s="63">
        <v>25.055</v>
      </c>
      <c r="AC19" s="59"/>
    </row>
    <row r="20" spans="1:29" x14ac:dyDescent="0.35">
      <c r="A20" s="28">
        <v>20</v>
      </c>
      <c r="B20" s="59"/>
      <c r="C20" s="62" t="s">
        <v>126</v>
      </c>
      <c r="D20" s="63">
        <v>5.3129999999999997</v>
      </c>
      <c r="E20" s="63">
        <v>5.069</v>
      </c>
      <c r="F20" s="63">
        <v>5.3659999999999997</v>
      </c>
      <c r="G20" s="63">
        <v>5.4790000000000001</v>
      </c>
      <c r="H20" s="63">
        <v>5.7779999999999996</v>
      </c>
      <c r="I20" s="63">
        <v>5.9770000000000003</v>
      </c>
      <c r="J20" s="63">
        <v>6.165</v>
      </c>
      <c r="K20" s="63">
        <v>7.1219999999999999</v>
      </c>
      <c r="L20" s="63">
        <v>7.6849999999999996</v>
      </c>
      <c r="M20" s="63">
        <v>7.9630000000000001</v>
      </c>
      <c r="N20" s="63">
        <v>8.9830000000000005</v>
      </c>
      <c r="O20" s="63">
        <v>9.6359999999999992</v>
      </c>
      <c r="P20" s="63">
        <v>10.782999999999999</v>
      </c>
      <c r="Q20" s="63">
        <v>12.614000000000001</v>
      </c>
      <c r="R20" s="63">
        <v>14.568</v>
      </c>
      <c r="S20" s="63">
        <v>16.850000000000001</v>
      </c>
      <c r="T20" s="63">
        <v>20.04</v>
      </c>
      <c r="U20" s="63">
        <v>23.327999999999999</v>
      </c>
      <c r="V20" s="63">
        <v>23.087</v>
      </c>
      <c r="W20" s="63">
        <v>24.28</v>
      </c>
      <c r="X20" s="63">
        <v>27.712</v>
      </c>
      <c r="Y20" s="63">
        <v>29.456</v>
      </c>
      <c r="Z20" s="63">
        <v>32.085999999999999</v>
      </c>
      <c r="AA20" s="63">
        <v>33.68</v>
      </c>
      <c r="AB20" s="63">
        <v>36.018000000000001</v>
      </c>
      <c r="AC20" s="59"/>
    </row>
    <row r="21" spans="1:29" x14ac:dyDescent="0.35">
      <c r="A21" s="28">
        <v>21</v>
      </c>
      <c r="B21" s="59"/>
      <c r="C21" s="62" t="s">
        <v>127</v>
      </c>
      <c r="D21" s="63">
        <v>1</v>
      </c>
      <c r="E21" s="63">
        <v>1.032</v>
      </c>
      <c r="F21" s="63">
        <v>1.157</v>
      </c>
      <c r="G21" s="63">
        <v>1.2170000000000001</v>
      </c>
      <c r="H21" s="63">
        <v>1.278</v>
      </c>
      <c r="I21" s="63">
        <v>1.4370000000000001</v>
      </c>
      <c r="J21" s="63">
        <v>1.591</v>
      </c>
      <c r="K21" s="63">
        <v>1.6779999999999999</v>
      </c>
      <c r="L21" s="63">
        <v>1.9239999999999999</v>
      </c>
      <c r="M21" s="63">
        <v>1.4690000000000001</v>
      </c>
      <c r="N21" s="63">
        <v>1.681</v>
      </c>
      <c r="O21" s="63">
        <v>2.2469999999999999</v>
      </c>
      <c r="P21" s="63">
        <v>2.0710000000000002</v>
      </c>
      <c r="Q21" s="63">
        <v>1.232</v>
      </c>
      <c r="R21" s="63">
        <v>1.2669999999999999</v>
      </c>
      <c r="S21" s="63">
        <v>1.845</v>
      </c>
      <c r="T21" s="63">
        <v>2.161</v>
      </c>
      <c r="U21" s="63">
        <v>2.488</v>
      </c>
      <c r="V21" s="63">
        <v>3.32</v>
      </c>
      <c r="W21" s="63">
        <v>3.61</v>
      </c>
      <c r="X21" s="63">
        <v>3.9060000000000001</v>
      </c>
      <c r="Y21" s="63">
        <v>3.8740000000000001</v>
      </c>
      <c r="Z21" s="63">
        <v>4.016</v>
      </c>
      <c r="AA21" s="63">
        <v>4.1070000000000002</v>
      </c>
      <c r="AB21" s="63">
        <v>4.3019999999999996</v>
      </c>
      <c r="AC21" s="59"/>
    </row>
    <row r="22" spans="1:29" x14ac:dyDescent="0.35">
      <c r="A22" s="28">
        <v>22</v>
      </c>
      <c r="B22" s="59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9"/>
    </row>
    <row r="23" spans="1:29" x14ac:dyDescent="0.35">
      <c r="A23" s="28">
        <v>23</v>
      </c>
      <c r="B23" s="59"/>
      <c r="C23" s="60" t="s">
        <v>128</v>
      </c>
      <c r="D23" s="61">
        <v>188.72900000000001</v>
      </c>
      <c r="E23" s="61">
        <v>198.08600000000001</v>
      </c>
      <c r="F23" s="61">
        <v>207.911</v>
      </c>
      <c r="G23" s="61">
        <v>210.42</v>
      </c>
      <c r="H23" s="61">
        <v>216.60400000000001</v>
      </c>
      <c r="I23" s="61">
        <v>217.77500000000001</v>
      </c>
      <c r="J23" s="61">
        <v>231.976</v>
      </c>
      <c r="K23" s="61">
        <v>232.63200000000001</v>
      </c>
      <c r="L23" s="61">
        <v>237.291</v>
      </c>
      <c r="M23" s="61">
        <v>229.65199999999999</v>
      </c>
      <c r="N23" s="61">
        <v>235.16200000000001</v>
      </c>
      <c r="O23" s="61">
        <v>244.84100000000001</v>
      </c>
      <c r="P23" s="61">
        <v>238.339</v>
      </c>
      <c r="Q23" s="61">
        <v>243.477</v>
      </c>
      <c r="R23" s="61">
        <v>252.94499999999999</v>
      </c>
      <c r="S23" s="61">
        <v>258.154</v>
      </c>
      <c r="T23" s="61">
        <v>263.09500000000003</v>
      </c>
      <c r="U23" s="61">
        <v>245.22300000000001</v>
      </c>
      <c r="V23" s="61">
        <v>252.29400000000001</v>
      </c>
      <c r="W23" s="61">
        <v>234.73500000000001</v>
      </c>
      <c r="X23" s="61">
        <v>244.62899999999999</v>
      </c>
      <c r="Y23" s="61">
        <v>237.09</v>
      </c>
      <c r="Z23" s="61">
        <v>237.709</v>
      </c>
      <c r="AA23" s="61">
        <v>251.75</v>
      </c>
      <c r="AB23" s="61">
        <v>243.74199999999999</v>
      </c>
      <c r="AC23" s="59"/>
    </row>
    <row r="24" spans="1:29" x14ac:dyDescent="0.35">
      <c r="A24" s="28">
        <v>24</v>
      </c>
      <c r="B24" s="59"/>
      <c r="C24" s="62" t="s">
        <v>120</v>
      </c>
      <c r="D24" s="63">
        <v>11.500999999999999</v>
      </c>
      <c r="E24" s="63">
        <v>11.794</v>
      </c>
      <c r="F24" s="63">
        <v>12.301</v>
      </c>
      <c r="G24" s="63">
        <v>10.832000000000001</v>
      </c>
      <c r="H24" s="63">
        <v>12.57</v>
      </c>
      <c r="I24" s="63">
        <v>12.262</v>
      </c>
      <c r="J24" s="63">
        <v>13.704000000000001</v>
      </c>
      <c r="K24" s="63">
        <v>15.85</v>
      </c>
      <c r="L24" s="63">
        <v>17.994</v>
      </c>
      <c r="M24" s="63">
        <v>17.861000000000001</v>
      </c>
      <c r="N24" s="63">
        <v>22.202000000000002</v>
      </c>
      <c r="O24" s="63">
        <v>26.289000000000001</v>
      </c>
      <c r="P24" s="63">
        <v>25.088999999999999</v>
      </c>
      <c r="Q24" s="63">
        <v>25.518000000000001</v>
      </c>
      <c r="R24" s="63">
        <v>28.337</v>
      </c>
      <c r="S24" s="63">
        <v>26.565999999999999</v>
      </c>
      <c r="T24" s="63">
        <v>33.366999999999997</v>
      </c>
      <c r="U24" s="63">
        <v>32.643999999999998</v>
      </c>
      <c r="V24" s="63">
        <v>31.687000000000001</v>
      </c>
      <c r="W24" s="63">
        <v>26.396000000000001</v>
      </c>
      <c r="X24" s="63">
        <v>32.552999999999997</v>
      </c>
      <c r="Y24" s="63">
        <v>33.338000000000001</v>
      </c>
      <c r="Z24" s="63">
        <v>33.265000000000001</v>
      </c>
      <c r="AA24" s="63">
        <v>37.426000000000002</v>
      </c>
      <c r="AB24" s="63">
        <v>37.167000000000002</v>
      </c>
      <c r="AC24" s="59"/>
    </row>
    <row r="25" spans="1:29" x14ac:dyDescent="0.35">
      <c r="A25" s="28">
        <v>25</v>
      </c>
      <c r="B25" s="59"/>
      <c r="C25" s="64" t="s">
        <v>121</v>
      </c>
      <c r="D25" s="63">
        <v>8.702</v>
      </c>
      <c r="E25" s="63">
        <v>9.73</v>
      </c>
      <c r="F25" s="63">
        <v>9.7769999999999992</v>
      </c>
      <c r="G25" s="63">
        <v>8.24</v>
      </c>
      <c r="H25" s="63">
        <v>9.7479999999999993</v>
      </c>
      <c r="I25" s="63">
        <v>9.4979999999999993</v>
      </c>
      <c r="J25" s="63">
        <v>10.436999999999999</v>
      </c>
      <c r="K25" s="63">
        <v>12.663</v>
      </c>
      <c r="L25" s="63">
        <v>14.047000000000001</v>
      </c>
      <c r="M25" s="63">
        <v>14.271000000000001</v>
      </c>
      <c r="N25" s="63">
        <v>17.39</v>
      </c>
      <c r="O25" s="63">
        <v>20.827999999999999</v>
      </c>
      <c r="P25" s="63">
        <v>20.593</v>
      </c>
      <c r="Q25" s="63">
        <v>21.885999999999999</v>
      </c>
      <c r="R25" s="63">
        <v>25.277000000000001</v>
      </c>
      <c r="S25" s="63">
        <v>23.93</v>
      </c>
      <c r="T25" s="63">
        <v>30.187999999999999</v>
      </c>
      <c r="U25" s="63">
        <v>29.376000000000001</v>
      </c>
      <c r="V25" s="63">
        <v>28.654</v>
      </c>
      <c r="W25" s="63">
        <v>24.545000000000002</v>
      </c>
      <c r="X25" s="63">
        <v>29.327999999999999</v>
      </c>
      <c r="Y25" s="63">
        <v>30.577999999999999</v>
      </c>
      <c r="Z25" s="63">
        <v>30.928999999999998</v>
      </c>
      <c r="AA25" s="63">
        <v>34.914999999999999</v>
      </c>
      <c r="AB25" s="63">
        <v>34.656999999999996</v>
      </c>
      <c r="AC25" s="59"/>
    </row>
    <row r="26" spans="1:29" x14ac:dyDescent="0.35">
      <c r="A26" s="28">
        <v>26</v>
      </c>
      <c r="B26" s="59"/>
      <c r="C26" s="62" t="s">
        <v>129</v>
      </c>
      <c r="D26" s="63">
        <v>131.81800000000001</v>
      </c>
      <c r="E26" s="63">
        <v>139.316</v>
      </c>
      <c r="F26" s="63">
        <v>147.68600000000001</v>
      </c>
      <c r="G26" s="63">
        <v>148.00299999999999</v>
      </c>
      <c r="H26" s="63">
        <v>149.87299999999999</v>
      </c>
      <c r="I26" s="63">
        <v>146.773</v>
      </c>
      <c r="J26" s="63">
        <v>152.28800000000001</v>
      </c>
      <c r="K26" s="63">
        <v>152.352</v>
      </c>
      <c r="L26" s="63">
        <v>156.66900000000001</v>
      </c>
      <c r="M26" s="63">
        <v>146.709</v>
      </c>
      <c r="N26" s="63">
        <v>147.994</v>
      </c>
      <c r="O26" s="63">
        <v>151.172</v>
      </c>
      <c r="P26" s="63">
        <v>143.23400000000001</v>
      </c>
      <c r="Q26" s="63">
        <v>143.238</v>
      </c>
      <c r="R26" s="63">
        <v>144.60599999999999</v>
      </c>
      <c r="S26" s="63">
        <v>147.375</v>
      </c>
      <c r="T26" s="63">
        <v>146.59700000000001</v>
      </c>
      <c r="U26" s="63">
        <v>135.19200000000001</v>
      </c>
      <c r="V26" s="63">
        <v>140.1</v>
      </c>
      <c r="W26" s="63">
        <v>130.49299999999999</v>
      </c>
      <c r="X26" s="63">
        <v>128.39500000000001</v>
      </c>
      <c r="Y26" s="63">
        <v>122.843</v>
      </c>
      <c r="Z26" s="63">
        <v>125.193</v>
      </c>
      <c r="AA26" s="63">
        <v>127.871</v>
      </c>
      <c r="AB26" s="63">
        <v>126.651</v>
      </c>
      <c r="AC26" s="59"/>
    </row>
    <row r="27" spans="1:29" x14ac:dyDescent="0.35">
      <c r="A27" s="28">
        <v>27</v>
      </c>
      <c r="B27" s="59"/>
      <c r="C27" s="64" t="s">
        <v>123</v>
      </c>
      <c r="D27" s="63">
        <v>89.162000000000006</v>
      </c>
      <c r="E27" s="63">
        <v>90.111999999999995</v>
      </c>
      <c r="F27" s="63">
        <v>100.44199999999999</v>
      </c>
      <c r="G27" s="63">
        <v>101.246</v>
      </c>
      <c r="H27" s="63">
        <v>107.71299999999999</v>
      </c>
      <c r="I27" s="63">
        <v>102.371</v>
      </c>
      <c r="J27" s="63">
        <v>104.985</v>
      </c>
      <c r="K27" s="63">
        <v>101.732</v>
      </c>
      <c r="L27" s="63">
        <v>110.705</v>
      </c>
      <c r="M27" s="63">
        <v>105.102</v>
      </c>
      <c r="N27" s="63">
        <v>104.68899999999999</v>
      </c>
      <c r="O27" s="63">
        <v>106.277</v>
      </c>
      <c r="P27" s="63">
        <v>106.04300000000001</v>
      </c>
      <c r="Q27" s="63">
        <v>106.474</v>
      </c>
      <c r="R27" s="63">
        <v>109.88800000000001</v>
      </c>
      <c r="S27" s="63">
        <v>111.738</v>
      </c>
      <c r="T27" s="63">
        <v>108.926</v>
      </c>
      <c r="U27" s="63">
        <v>106.06</v>
      </c>
      <c r="V27" s="63">
        <v>104.857</v>
      </c>
      <c r="W27" s="63">
        <v>97.052999999999997</v>
      </c>
      <c r="X27" s="63">
        <v>92.311000000000007</v>
      </c>
      <c r="Y27" s="63">
        <v>89.492999999999995</v>
      </c>
      <c r="Z27" s="63">
        <v>92.488</v>
      </c>
      <c r="AA27" s="63">
        <v>89.620999999999995</v>
      </c>
      <c r="AB27" s="63">
        <v>88.745999999999995</v>
      </c>
      <c r="AC27" s="59"/>
    </row>
    <row r="28" spans="1:29" x14ac:dyDescent="0.35">
      <c r="A28" s="28">
        <v>28</v>
      </c>
      <c r="B28" s="59"/>
      <c r="C28" s="62" t="s">
        <v>130</v>
      </c>
      <c r="D28" s="63">
        <v>42.686999999999998</v>
      </c>
      <c r="E28" s="63">
        <v>44.360999999999997</v>
      </c>
      <c r="F28" s="63">
        <v>45.481000000000002</v>
      </c>
      <c r="G28" s="63">
        <v>48.694000000000003</v>
      </c>
      <c r="H28" s="63">
        <v>51.073999999999998</v>
      </c>
      <c r="I28" s="63">
        <v>55.323</v>
      </c>
      <c r="J28" s="63">
        <v>62.768000000000001</v>
      </c>
      <c r="K28" s="63">
        <v>61.161999999999999</v>
      </c>
      <c r="L28" s="63">
        <v>59.332999999999998</v>
      </c>
      <c r="M28" s="63">
        <v>61.591000000000001</v>
      </c>
      <c r="N28" s="63">
        <v>61.085000000000001</v>
      </c>
      <c r="O28" s="63">
        <v>63.444000000000003</v>
      </c>
      <c r="P28" s="63">
        <v>65.858000000000004</v>
      </c>
      <c r="Q28" s="63">
        <v>70.372</v>
      </c>
      <c r="R28" s="63">
        <v>75.781000000000006</v>
      </c>
      <c r="S28" s="63">
        <v>78.900000000000006</v>
      </c>
      <c r="T28" s="63">
        <v>77.978999999999999</v>
      </c>
      <c r="U28" s="63">
        <v>72.578999999999994</v>
      </c>
      <c r="V28" s="63">
        <v>76.063999999999993</v>
      </c>
      <c r="W28" s="63">
        <v>73.463999999999999</v>
      </c>
      <c r="X28" s="63">
        <v>78.802000000000007</v>
      </c>
      <c r="Y28" s="63">
        <v>75.131</v>
      </c>
      <c r="Z28" s="63">
        <v>74.087999999999994</v>
      </c>
      <c r="AA28" s="63">
        <v>81.945999999999998</v>
      </c>
      <c r="AB28" s="63">
        <v>75.340999999999994</v>
      </c>
      <c r="AC28" s="59"/>
    </row>
    <row r="29" spans="1:29" x14ac:dyDescent="0.35">
      <c r="A29" s="28">
        <v>29</v>
      </c>
      <c r="B29" s="59"/>
      <c r="C29" s="64" t="s">
        <v>125</v>
      </c>
      <c r="D29" s="63">
        <v>42.686999999999998</v>
      </c>
      <c r="E29" s="63">
        <v>44.360999999999997</v>
      </c>
      <c r="F29" s="63">
        <v>45.481000000000002</v>
      </c>
      <c r="G29" s="63">
        <v>48.694000000000003</v>
      </c>
      <c r="H29" s="63">
        <v>51.073999999999998</v>
      </c>
      <c r="I29" s="63">
        <v>55.323</v>
      </c>
      <c r="J29" s="63">
        <v>62.768000000000001</v>
      </c>
      <c r="K29" s="63">
        <v>61.161999999999999</v>
      </c>
      <c r="L29" s="63">
        <v>59.332999999999998</v>
      </c>
      <c r="M29" s="63">
        <v>61.591000000000001</v>
      </c>
      <c r="N29" s="63">
        <v>61.085000000000001</v>
      </c>
      <c r="O29" s="63">
        <v>63.444000000000003</v>
      </c>
      <c r="P29" s="63">
        <v>65.858000000000004</v>
      </c>
      <c r="Q29" s="63">
        <v>70.372</v>
      </c>
      <c r="R29" s="63">
        <v>75.781000000000006</v>
      </c>
      <c r="S29" s="63">
        <v>78.900000000000006</v>
      </c>
      <c r="T29" s="63">
        <v>77.978999999999999</v>
      </c>
      <c r="U29" s="63">
        <v>72.578999999999994</v>
      </c>
      <c r="V29" s="63">
        <v>76.063999999999993</v>
      </c>
      <c r="W29" s="63">
        <v>73.463999999999999</v>
      </c>
      <c r="X29" s="63">
        <v>78.802000000000007</v>
      </c>
      <c r="Y29" s="63">
        <v>75.131</v>
      </c>
      <c r="Z29" s="63">
        <v>74.087999999999994</v>
      </c>
      <c r="AA29" s="63">
        <v>81.945999999999998</v>
      </c>
      <c r="AB29" s="63">
        <v>75.340999999999994</v>
      </c>
      <c r="AC29" s="59"/>
    </row>
    <row r="30" spans="1:29" x14ac:dyDescent="0.35">
      <c r="A30" s="28">
        <v>30</v>
      </c>
      <c r="B30" s="59"/>
      <c r="C30" s="62" t="s">
        <v>126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63">
        <v>0</v>
      </c>
      <c r="Q30" s="63">
        <v>0.127</v>
      </c>
      <c r="R30" s="63">
        <v>7.8E-2</v>
      </c>
      <c r="S30" s="63">
        <v>0.42399999999999999</v>
      </c>
      <c r="T30" s="63">
        <v>0.98499999999999999</v>
      </c>
      <c r="U30" s="63">
        <v>0.85699999999999998</v>
      </c>
      <c r="V30" s="63">
        <v>0.86</v>
      </c>
      <c r="W30" s="63">
        <v>0.78300000000000003</v>
      </c>
      <c r="X30" s="63">
        <v>1.1850000000000001</v>
      </c>
      <c r="Y30" s="63">
        <v>1.3939999999999999</v>
      </c>
      <c r="Z30" s="63">
        <v>1.1839999999999999</v>
      </c>
      <c r="AA30" s="63">
        <v>1.1339999999999999</v>
      </c>
      <c r="AB30" s="63">
        <v>1.1060000000000001</v>
      </c>
      <c r="AC30" s="59"/>
    </row>
    <row r="31" spans="1:29" x14ac:dyDescent="0.35">
      <c r="A31" s="28">
        <v>31</v>
      </c>
      <c r="B31" s="59"/>
      <c r="C31" s="62" t="s">
        <v>131</v>
      </c>
      <c r="D31" s="63">
        <v>2.7229999999999999</v>
      </c>
      <c r="E31" s="63">
        <v>2.6150000000000002</v>
      </c>
      <c r="F31" s="63">
        <v>2.444</v>
      </c>
      <c r="G31" s="63">
        <v>2.891</v>
      </c>
      <c r="H31" s="63">
        <v>3.0880000000000001</v>
      </c>
      <c r="I31" s="63">
        <v>3.4169999999999998</v>
      </c>
      <c r="J31" s="63">
        <v>3.2160000000000002</v>
      </c>
      <c r="K31" s="63">
        <v>3.2679999999999998</v>
      </c>
      <c r="L31" s="63">
        <v>3.294</v>
      </c>
      <c r="M31" s="63">
        <v>3.4910000000000001</v>
      </c>
      <c r="N31" s="63">
        <v>3.8809999999999998</v>
      </c>
      <c r="O31" s="63">
        <v>3.9359999999999999</v>
      </c>
      <c r="P31" s="63">
        <v>4.1589999999999998</v>
      </c>
      <c r="Q31" s="63">
        <v>4.2229999999999999</v>
      </c>
      <c r="R31" s="63">
        <v>4.1429999999999998</v>
      </c>
      <c r="S31" s="63">
        <v>4.8890000000000002</v>
      </c>
      <c r="T31" s="63">
        <v>4.1669999999999998</v>
      </c>
      <c r="U31" s="63">
        <v>3.9510000000000001</v>
      </c>
      <c r="V31" s="63">
        <v>3.5830000000000002</v>
      </c>
      <c r="W31" s="63">
        <v>3.5990000000000002</v>
      </c>
      <c r="X31" s="63">
        <v>3.694</v>
      </c>
      <c r="Y31" s="63">
        <v>4.3849999999999998</v>
      </c>
      <c r="Z31" s="63">
        <v>3.9780000000000002</v>
      </c>
      <c r="AA31" s="63">
        <v>3.3719999999999999</v>
      </c>
      <c r="AB31" s="63">
        <v>3.4769999999999999</v>
      </c>
      <c r="AC31" s="59"/>
    </row>
    <row r="32" spans="1:29" x14ac:dyDescent="0.35">
      <c r="A32" s="28">
        <v>32</v>
      </c>
      <c r="B32" s="59"/>
      <c r="C32" s="62" t="s">
        <v>132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59"/>
    </row>
    <row r="33" spans="1:29" x14ac:dyDescent="0.35">
      <c r="A33" s="28">
        <v>33</v>
      </c>
      <c r="B33" s="59"/>
      <c r="C33" s="62" t="s">
        <v>133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59"/>
    </row>
    <row r="34" spans="1:29" x14ac:dyDescent="0.35">
      <c r="A34" s="28">
        <v>34</v>
      </c>
      <c r="B34" s="59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9"/>
    </row>
    <row r="35" spans="1:29" x14ac:dyDescent="0.35">
      <c r="A35" s="28">
        <v>35</v>
      </c>
      <c r="B35" s="59"/>
      <c r="C35" s="60" t="s">
        <v>134</v>
      </c>
      <c r="D35" s="61">
        <v>21.873000000000001</v>
      </c>
      <c r="E35" s="61">
        <v>16.992999999999999</v>
      </c>
      <c r="F35" s="61">
        <v>20.222999999999999</v>
      </c>
      <c r="G35" s="61">
        <v>20.829000000000001</v>
      </c>
      <c r="H35" s="61">
        <v>23.8</v>
      </c>
      <c r="I35" s="61">
        <v>22.591999999999999</v>
      </c>
      <c r="J35" s="61">
        <v>23.696000000000002</v>
      </c>
      <c r="K35" s="61">
        <v>23.709</v>
      </c>
      <c r="L35" s="61">
        <v>23.859000000000002</v>
      </c>
      <c r="M35" s="61">
        <v>26.753</v>
      </c>
      <c r="N35" s="61">
        <v>30.456</v>
      </c>
      <c r="O35" s="61">
        <v>29.077000000000002</v>
      </c>
      <c r="P35" s="61">
        <v>29.834</v>
      </c>
      <c r="Q35" s="61">
        <v>35.246000000000002</v>
      </c>
      <c r="R35" s="61">
        <v>41.923999999999999</v>
      </c>
      <c r="S35" s="61">
        <v>50.042000000000002</v>
      </c>
      <c r="T35" s="61">
        <v>47.698999999999998</v>
      </c>
      <c r="U35" s="61">
        <v>48.655999999999999</v>
      </c>
      <c r="V35" s="61">
        <v>45.204999999999998</v>
      </c>
      <c r="W35" s="61">
        <v>39.613999999999997</v>
      </c>
      <c r="X35" s="61">
        <v>42.939</v>
      </c>
      <c r="Y35" s="61">
        <v>40.258000000000003</v>
      </c>
      <c r="Z35" s="61">
        <v>40.942999999999998</v>
      </c>
      <c r="AA35" s="61">
        <v>47.164999999999999</v>
      </c>
      <c r="AB35" s="61">
        <v>49.534999999999997</v>
      </c>
      <c r="AC35" s="59"/>
    </row>
    <row r="36" spans="1:29" x14ac:dyDescent="0.35">
      <c r="A36" s="28">
        <v>36</v>
      </c>
      <c r="B36" s="59"/>
      <c r="C36" s="62" t="s">
        <v>120</v>
      </c>
      <c r="D36" s="63">
        <v>8.1069999999999993</v>
      </c>
      <c r="E36" s="63">
        <v>4.6630000000000003</v>
      </c>
      <c r="F36" s="63">
        <v>2.6640000000000001</v>
      </c>
      <c r="G36" s="63">
        <v>1.7130000000000001</v>
      </c>
      <c r="H36" s="63">
        <v>2.7080000000000002</v>
      </c>
      <c r="I36" s="63">
        <v>1.9910000000000001</v>
      </c>
      <c r="J36" s="63">
        <v>1.258</v>
      </c>
      <c r="K36" s="63">
        <v>0.91</v>
      </c>
      <c r="L36" s="63">
        <v>0.59299999999999997</v>
      </c>
      <c r="M36" s="63">
        <v>0.44600000000000001</v>
      </c>
      <c r="N36" s="63">
        <v>0.53900000000000003</v>
      </c>
      <c r="O36" s="63">
        <v>0.46600000000000003</v>
      </c>
      <c r="P36" s="63">
        <v>0.61399999999999999</v>
      </c>
      <c r="Q36" s="63">
        <v>0.52500000000000002</v>
      </c>
      <c r="R36" s="63">
        <v>0.53300000000000003</v>
      </c>
      <c r="S36" s="63">
        <v>0.59399999999999997</v>
      </c>
      <c r="T36" s="63">
        <v>0.64700000000000002</v>
      </c>
      <c r="U36" s="63">
        <v>0.74299999999999999</v>
      </c>
      <c r="V36" s="63">
        <v>0.996</v>
      </c>
      <c r="W36" s="63">
        <v>0.84199999999999997</v>
      </c>
      <c r="X36" s="63">
        <v>0.90800000000000003</v>
      </c>
      <c r="Y36" s="63">
        <v>0.92400000000000004</v>
      </c>
      <c r="Z36" s="63">
        <v>1.1200000000000001</v>
      </c>
      <c r="AA36" s="63">
        <v>1.1259999999999999</v>
      </c>
      <c r="AB36" s="63">
        <v>1.508</v>
      </c>
      <c r="AC36" s="59"/>
    </row>
    <row r="37" spans="1:29" x14ac:dyDescent="0.35">
      <c r="A37" s="28">
        <v>37</v>
      </c>
      <c r="B37" s="59"/>
      <c r="C37" s="64" t="s">
        <v>121</v>
      </c>
      <c r="D37" s="63">
        <v>3.9119999999999999</v>
      </c>
      <c r="E37" s="63">
        <v>2.5409999999999999</v>
      </c>
      <c r="F37" s="63">
        <v>1.2749999999999999</v>
      </c>
      <c r="G37" s="63">
        <v>0.71799999999999997</v>
      </c>
      <c r="H37" s="63">
        <v>1.508</v>
      </c>
      <c r="I37" s="63">
        <v>1.33</v>
      </c>
      <c r="J37" s="63">
        <v>0.747</v>
      </c>
      <c r="K37" s="63">
        <v>0.372</v>
      </c>
      <c r="L37" s="63">
        <v>0.23400000000000001</v>
      </c>
      <c r="M37" s="63">
        <v>0.153</v>
      </c>
      <c r="N37" s="63">
        <v>0.20100000000000001</v>
      </c>
      <c r="O37" s="63">
        <v>8.1000000000000003E-2</v>
      </c>
      <c r="P37" s="63">
        <v>0.16400000000000001</v>
      </c>
      <c r="Q37" s="63">
        <v>0.13</v>
      </c>
      <c r="R37" s="63">
        <v>0.123</v>
      </c>
      <c r="S37" s="63">
        <v>0.17199999999999999</v>
      </c>
      <c r="T37" s="63">
        <v>0.13600000000000001</v>
      </c>
      <c r="U37" s="63">
        <v>0.20499999999999999</v>
      </c>
      <c r="V37" s="63">
        <v>0.34100000000000003</v>
      </c>
      <c r="W37" s="63">
        <v>0.222</v>
      </c>
      <c r="X37" s="63">
        <v>0.182</v>
      </c>
      <c r="Y37" s="63">
        <v>0.14599999999999999</v>
      </c>
      <c r="Z37" s="63">
        <v>0.246</v>
      </c>
      <c r="AA37" s="63">
        <v>0.17799999999999999</v>
      </c>
      <c r="AB37" s="63">
        <v>0.14799999999999999</v>
      </c>
      <c r="AC37" s="59"/>
    </row>
    <row r="38" spans="1:29" x14ac:dyDescent="0.35">
      <c r="A38" s="28">
        <v>38</v>
      </c>
      <c r="B38" s="59"/>
      <c r="C38" s="62" t="s">
        <v>122</v>
      </c>
      <c r="D38" s="63">
        <v>10.183999999999999</v>
      </c>
      <c r="E38" s="63">
        <v>8.7210000000000001</v>
      </c>
      <c r="F38" s="63">
        <v>13.537000000000001</v>
      </c>
      <c r="G38" s="63">
        <v>14.986000000000001</v>
      </c>
      <c r="H38" s="63">
        <v>16.754000000000001</v>
      </c>
      <c r="I38" s="63">
        <v>15.178000000000001</v>
      </c>
      <c r="J38" s="63">
        <v>15.974</v>
      </c>
      <c r="K38" s="63">
        <v>16.324999999999999</v>
      </c>
      <c r="L38" s="63">
        <v>16.623999999999999</v>
      </c>
      <c r="M38" s="63">
        <v>18.611000000000001</v>
      </c>
      <c r="N38" s="63">
        <v>22.076000000000001</v>
      </c>
      <c r="O38" s="63">
        <v>19.738</v>
      </c>
      <c r="P38" s="63">
        <v>20.13</v>
      </c>
      <c r="Q38" s="63">
        <v>19.521000000000001</v>
      </c>
      <c r="R38" s="63">
        <v>25.009</v>
      </c>
      <c r="S38" s="63">
        <v>27.135999999999999</v>
      </c>
      <c r="T38" s="63">
        <v>27.984000000000002</v>
      </c>
      <c r="U38" s="63">
        <v>28.940999999999999</v>
      </c>
      <c r="V38" s="63">
        <v>25.686</v>
      </c>
      <c r="W38" s="63">
        <v>22.442</v>
      </c>
      <c r="X38" s="63">
        <v>18.561</v>
      </c>
      <c r="Y38" s="63">
        <v>18.317</v>
      </c>
      <c r="Z38" s="63">
        <v>18.792000000000002</v>
      </c>
      <c r="AA38" s="63">
        <v>20.073</v>
      </c>
      <c r="AB38" s="63">
        <v>21.248000000000001</v>
      </c>
      <c r="AC38" s="59"/>
    </row>
    <row r="39" spans="1:29" x14ac:dyDescent="0.35">
      <c r="A39" s="28">
        <v>39</v>
      </c>
      <c r="B39" s="59"/>
      <c r="C39" s="64" t="s">
        <v>123</v>
      </c>
      <c r="D39" s="63">
        <v>0</v>
      </c>
      <c r="E39" s="63">
        <v>0</v>
      </c>
      <c r="F39" s="63">
        <v>0.21099999999999999</v>
      </c>
      <c r="G39" s="63">
        <v>0.11</v>
      </c>
      <c r="H39" s="63">
        <v>1.1359999999999999</v>
      </c>
      <c r="I39" s="63">
        <v>0.77400000000000002</v>
      </c>
      <c r="J39" s="63">
        <v>1.802</v>
      </c>
      <c r="K39" s="63">
        <v>3.625</v>
      </c>
      <c r="L39" s="63">
        <v>1.4059999999999999</v>
      </c>
      <c r="M39" s="63">
        <v>1.7609999999999999</v>
      </c>
      <c r="N39" s="63">
        <v>3.2480000000000002</v>
      </c>
      <c r="O39" s="63">
        <v>1.0409999999999999</v>
      </c>
      <c r="P39" s="63">
        <v>1.3360000000000001</v>
      </c>
      <c r="Q39" s="63">
        <v>0.64700000000000002</v>
      </c>
      <c r="R39" s="63">
        <v>1.1060000000000001</v>
      </c>
      <c r="S39" s="63">
        <v>0.69899999999999995</v>
      </c>
      <c r="T39" s="63">
        <v>0.54400000000000004</v>
      </c>
      <c r="U39" s="63">
        <v>0.68500000000000005</v>
      </c>
      <c r="V39" s="63">
        <v>0.13400000000000001</v>
      </c>
      <c r="W39" s="63">
        <v>0.109</v>
      </c>
      <c r="X39" s="63">
        <v>0.69899999999999995</v>
      </c>
      <c r="Y39" s="63">
        <v>0.371</v>
      </c>
      <c r="Z39" s="63">
        <v>0.192</v>
      </c>
      <c r="AA39" s="63">
        <v>3.4000000000000002E-2</v>
      </c>
      <c r="AB39" s="63">
        <v>0.03</v>
      </c>
      <c r="AC39" s="59"/>
    </row>
    <row r="40" spans="1:29" x14ac:dyDescent="0.35">
      <c r="A40" s="28">
        <v>40</v>
      </c>
      <c r="B40" s="59"/>
      <c r="C40" s="62" t="s">
        <v>124</v>
      </c>
      <c r="D40" s="63">
        <v>0.93600000000000005</v>
      </c>
      <c r="E40" s="63">
        <v>0.94099999999999995</v>
      </c>
      <c r="F40" s="63">
        <v>1.119</v>
      </c>
      <c r="G40" s="63">
        <v>1.3109999999999999</v>
      </c>
      <c r="H40" s="63">
        <v>1.448</v>
      </c>
      <c r="I40" s="63">
        <v>2.419</v>
      </c>
      <c r="J40" s="63">
        <v>2.7919999999999998</v>
      </c>
      <c r="K40" s="63">
        <v>3</v>
      </c>
      <c r="L40" s="63">
        <v>3.2890000000000001</v>
      </c>
      <c r="M40" s="63">
        <v>4.2910000000000004</v>
      </c>
      <c r="N40" s="63">
        <v>4.22</v>
      </c>
      <c r="O40" s="63">
        <v>5.2480000000000002</v>
      </c>
      <c r="P40" s="63">
        <v>5.7869999999999999</v>
      </c>
      <c r="Q40" s="63">
        <v>10.680999999999999</v>
      </c>
      <c r="R40" s="63">
        <v>11.976000000000001</v>
      </c>
      <c r="S40" s="63">
        <v>16.96</v>
      </c>
      <c r="T40" s="63">
        <v>12.991</v>
      </c>
      <c r="U40" s="63">
        <v>13.134</v>
      </c>
      <c r="V40" s="63">
        <v>12.611000000000001</v>
      </c>
      <c r="W40" s="63">
        <v>11.087999999999999</v>
      </c>
      <c r="X40" s="63">
        <v>17.157</v>
      </c>
      <c r="Y40" s="63">
        <v>14.754</v>
      </c>
      <c r="Z40" s="63">
        <v>14.262</v>
      </c>
      <c r="AA40" s="63">
        <v>18.405000000000001</v>
      </c>
      <c r="AB40" s="63">
        <v>18.667999999999999</v>
      </c>
      <c r="AC40" s="59"/>
    </row>
    <row r="41" spans="1:29" x14ac:dyDescent="0.35">
      <c r="A41" s="28">
        <v>41</v>
      </c>
      <c r="B41" s="59"/>
      <c r="C41" s="64" t="s">
        <v>125</v>
      </c>
      <c r="D41" s="63">
        <v>0.93600000000000005</v>
      </c>
      <c r="E41" s="63">
        <v>0.94099999999999995</v>
      </c>
      <c r="F41" s="63">
        <v>1.119</v>
      </c>
      <c r="G41" s="63">
        <v>1.3109999999999999</v>
      </c>
      <c r="H41" s="63">
        <v>1.448</v>
      </c>
      <c r="I41" s="63">
        <v>2.419</v>
      </c>
      <c r="J41" s="63">
        <v>2.7919999999999998</v>
      </c>
      <c r="K41" s="63">
        <v>3</v>
      </c>
      <c r="L41" s="63">
        <v>3.2890000000000001</v>
      </c>
      <c r="M41" s="63">
        <v>4.2910000000000004</v>
      </c>
      <c r="N41" s="63">
        <v>4.22</v>
      </c>
      <c r="O41" s="63">
        <v>5.2480000000000002</v>
      </c>
      <c r="P41" s="63">
        <v>5.7869999999999999</v>
      </c>
      <c r="Q41" s="63">
        <v>10.680999999999999</v>
      </c>
      <c r="R41" s="63">
        <v>11.976000000000001</v>
      </c>
      <c r="S41" s="63">
        <v>16.96</v>
      </c>
      <c r="T41" s="63">
        <v>12.991</v>
      </c>
      <c r="U41" s="63">
        <v>13.134</v>
      </c>
      <c r="V41" s="63">
        <v>12.611000000000001</v>
      </c>
      <c r="W41" s="63">
        <v>11.087999999999999</v>
      </c>
      <c r="X41" s="63">
        <v>17.157</v>
      </c>
      <c r="Y41" s="63">
        <v>14.754</v>
      </c>
      <c r="Z41" s="63">
        <v>14.262</v>
      </c>
      <c r="AA41" s="63">
        <v>18.405000000000001</v>
      </c>
      <c r="AB41" s="63">
        <v>18.667999999999999</v>
      </c>
      <c r="AC41" s="59"/>
    </row>
    <row r="42" spans="1:29" x14ac:dyDescent="0.35">
      <c r="A42" s="28">
        <v>42</v>
      </c>
      <c r="B42" s="59"/>
      <c r="C42" s="62" t="s">
        <v>126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1.2E-2</v>
      </c>
      <c r="R42" s="63">
        <v>3.2000000000000001E-2</v>
      </c>
      <c r="S42" s="63">
        <v>6.5000000000000002E-2</v>
      </c>
      <c r="T42" s="63">
        <v>0.44400000000000001</v>
      </c>
      <c r="U42" s="63">
        <v>0.45800000000000002</v>
      </c>
      <c r="V42" s="63">
        <v>0.59499999999999997</v>
      </c>
      <c r="W42" s="63">
        <v>0.58099999999999996</v>
      </c>
      <c r="X42" s="63">
        <v>1.3260000000000001</v>
      </c>
      <c r="Y42" s="63">
        <v>1.5489999999999999</v>
      </c>
      <c r="Z42" s="63">
        <v>1.0189999999999999</v>
      </c>
      <c r="AA42" s="63">
        <v>1.4159999999999999</v>
      </c>
      <c r="AB42" s="63">
        <v>1.7170000000000001</v>
      </c>
      <c r="AC42" s="59"/>
    </row>
    <row r="43" spans="1:29" x14ac:dyDescent="0.35">
      <c r="A43" s="28">
        <v>43</v>
      </c>
      <c r="B43" s="59"/>
      <c r="C43" s="62" t="s">
        <v>131</v>
      </c>
      <c r="D43" s="63">
        <v>2.6429999999999998</v>
      </c>
      <c r="E43" s="63">
        <v>2.665</v>
      </c>
      <c r="F43" s="63">
        <v>2.9009999999999998</v>
      </c>
      <c r="G43" s="63">
        <v>2.8170000000000002</v>
      </c>
      <c r="H43" s="63">
        <v>2.887</v>
      </c>
      <c r="I43" s="63">
        <v>3.0019999999999998</v>
      </c>
      <c r="J43" s="63">
        <v>3.669</v>
      </c>
      <c r="K43" s="63">
        <v>3.47</v>
      </c>
      <c r="L43" s="63">
        <v>3.3490000000000002</v>
      </c>
      <c r="M43" s="63">
        <v>3.4009999999999998</v>
      </c>
      <c r="N43" s="63">
        <v>3.6179999999999999</v>
      </c>
      <c r="O43" s="63">
        <v>3.6219999999999999</v>
      </c>
      <c r="P43" s="63">
        <v>3.2989999999999999</v>
      </c>
      <c r="Q43" s="63">
        <v>4.5039999999999996</v>
      </c>
      <c r="R43" s="63">
        <v>4.3689999999999998</v>
      </c>
      <c r="S43" s="63">
        <v>5.282</v>
      </c>
      <c r="T43" s="63">
        <v>5.6269999999999998</v>
      </c>
      <c r="U43" s="63">
        <v>5.375</v>
      </c>
      <c r="V43" s="63">
        <v>5.3109999999999999</v>
      </c>
      <c r="W43" s="63">
        <v>4.6550000000000002</v>
      </c>
      <c r="X43" s="63">
        <v>4.9800000000000004</v>
      </c>
      <c r="Y43" s="63">
        <v>4.7089999999999996</v>
      </c>
      <c r="Z43" s="63">
        <v>5.7450000000000001</v>
      </c>
      <c r="AA43" s="63">
        <v>6.141</v>
      </c>
      <c r="AB43" s="63">
        <v>6.39</v>
      </c>
      <c r="AC43" s="59"/>
    </row>
    <row r="44" spans="1:29" x14ac:dyDescent="0.35">
      <c r="A44" s="28">
        <v>44</v>
      </c>
      <c r="B44" s="59"/>
      <c r="C44" s="62" t="s">
        <v>132</v>
      </c>
      <c r="D44" s="63">
        <v>3.0000000000000001E-3</v>
      </c>
      <c r="E44" s="63">
        <v>3.0000000000000001E-3</v>
      </c>
      <c r="F44" s="63">
        <v>3.0000000000000001E-3</v>
      </c>
      <c r="G44" s="63">
        <v>3.0000000000000001E-3</v>
      </c>
      <c r="H44" s="63">
        <v>3.0000000000000001E-3</v>
      </c>
      <c r="I44" s="63">
        <v>3.0000000000000001E-3</v>
      </c>
      <c r="J44" s="63">
        <v>4.0000000000000001E-3</v>
      </c>
      <c r="K44" s="63">
        <v>3.0000000000000001E-3</v>
      </c>
      <c r="L44" s="63">
        <v>4.0000000000000001E-3</v>
      </c>
      <c r="M44" s="63">
        <v>3.0000000000000001E-3</v>
      </c>
      <c r="N44" s="63">
        <v>3.0000000000000001E-3</v>
      </c>
      <c r="O44" s="63">
        <v>4.0000000000000001E-3</v>
      </c>
      <c r="P44" s="63">
        <v>4.0000000000000001E-3</v>
      </c>
      <c r="Q44" s="63">
        <v>4.0000000000000001E-3</v>
      </c>
      <c r="R44" s="63">
        <v>5.0000000000000001E-3</v>
      </c>
      <c r="S44" s="63">
        <v>6.0000000000000001E-3</v>
      </c>
      <c r="T44" s="63">
        <v>6.0000000000000001E-3</v>
      </c>
      <c r="U44" s="63">
        <v>5.0000000000000001E-3</v>
      </c>
      <c r="V44" s="63">
        <v>6.0000000000000001E-3</v>
      </c>
      <c r="W44" s="63">
        <v>6.0000000000000001E-3</v>
      </c>
      <c r="X44" s="63">
        <v>6.0000000000000001E-3</v>
      </c>
      <c r="Y44" s="63">
        <v>6.0000000000000001E-3</v>
      </c>
      <c r="Z44" s="63">
        <v>6.0000000000000001E-3</v>
      </c>
      <c r="AA44" s="63">
        <v>4.0000000000000001E-3</v>
      </c>
      <c r="AB44" s="63">
        <v>3.0000000000000001E-3</v>
      </c>
      <c r="AC44" s="59"/>
    </row>
    <row r="45" spans="1:29" x14ac:dyDescent="0.35">
      <c r="A45" s="28">
        <v>45</v>
      </c>
      <c r="B45" s="59"/>
      <c r="C45" s="62" t="s">
        <v>133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59"/>
    </row>
    <row r="46" spans="1:29" x14ac:dyDescent="0.35">
      <c r="A46" s="28">
        <v>46</v>
      </c>
      <c r="B46" s="59"/>
      <c r="C46" s="54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9"/>
    </row>
    <row r="47" spans="1:29" x14ac:dyDescent="0.35">
      <c r="A47" s="28">
        <v>47</v>
      </c>
      <c r="B47" s="59"/>
      <c r="C47" s="60" t="s">
        <v>135</v>
      </c>
      <c r="D47" s="61">
        <v>166.85599999999999</v>
      </c>
      <c r="E47" s="61">
        <v>181.09299999999999</v>
      </c>
      <c r="F47" s="61">
        <v>187.68799999999999</v>
      </c>
      <c r="G47" s="61">
        <v>189.59100000000001</v>
      </c>
      <c r="H47" s="61">
        <v>192.804</v>
      </c>
      <c r="I47" s="61">
        <v>195.18299999999999</v>
      </c>
      <c r="J47" s="61">
        <v>208.28</v>
      </c>
      <c r="K47" s="61">
        <v>208.923</v>
      </c>
      <c r="L47" s="61">
        <v>213.43199999999999</v>
      </c>
      <c r="M47" s="61">
        <v>202.899</v>
      </c>
      <c r="N47" s="61">
        <v>204.70599999999999</v>
      </c>
      <c r="O47" s="61">
        <v>215.76400000000001</v>
      </c>
      <c r="P47" s="61">
        <v>208.505</v>
      </c>
      <c r="Q47" s="61">
        <v>208.23099999999999</v>
      </c>
      <c r="R47" s="61">
        <v>211.02099999999999</v>
      </c>
      <c r="S47" s="61">
        <v>208.11199999999999</v>
      </c>
      <c r="T47" s="61">
        <v>215.39599999999999</v>
      </c>
      <c r="U47" s="61">
        <v>196.56700000000001</v>
      </c>
      <c r="V47" s="61">
        <v>207.089</v>
      </c>
      <c r="W47" s="61">
        <v>195.12100000000001</v>
      </c>
      <c r="X47" s="61">
        <v>201.69</v>
      </c>
      <c r="Y47" s="61">
        <v>196.83199999999999</v>
      </c>
      <c r="Z47" s="61">
        <v>196.76599999999999</v>
      </c>
      <c r="AA47" s="61">
        <v>204.58500000000001</v>
      </c>
      <c r="AB47" s="61">
        <v>194.20699999999999</v>
      </c>
      <c r="AC47" s="59"/>
    </row>
    <row r="48" spans="1:29" x14ac:dyDescent="0.35">
      <c r="A48" s="28">
        <v>48</v>
      </c>
      <c r="B48" s="59"/>
      <c r="C48" s="62" t="s">
        <v>120</v>
      </c>
      <c r="D48" s="63">
        <v>3.3940000000000001</v>
      </c>
      <c r="E48" s="63">
        <v>7.1310000000000002</v>
      </c>
      <c r="F48" s="63">
        <v>9.6370000000000005</v>
      </c>
      <c r="G48" s="63">
        <v>9.1189999999999998</v>
      </c>
      <c r="H48" s="63">
        <v>9.8620000000000001</v>
      </c>
      <c r="I48" s="63">
        <v>10.271000000000001</v>
      </c>
      <c r="J48" s="63">
        <v>12.446</v>
      </c>
      <c r="K48" s="63">
        <v>14.94</v>
      </c>
      <c r="L48" s="63">
        <v>17.401</v>
      </c>
      <c r="M48" s="63">
        <v>17.414999999999999</v>
      </c>
      <c r="N48" s="63">
        <v>21.663</v>
      </c>
      <c r="O48" s="63">
        <v>25.823</v>
      </c>
      <c r="P48" s="63">
        <v>24.475000000000001</v>
      </c>
      <c r="Q48" s="63">
        <v>24.992999999999999</v>
      </c>
      <c r="R48" s="63">
        <v>27.803999999999998</v>
      </c>
      <c r="S48" s="63">
        <v>25.972000000000001</v>
      </c>
      <c r="T48" s="63">
        <v>32.72</v>
      </c>
      <c r="U48" s="63">
        <v>31.901</v>
      </c>
      <c r="V48" s="63">
        <v>30.690999999999999</v>
      </c>
      <c r="W48" s="63">
        <v>25.553999999999998</v>
      </c>
      <c r="X48" s="63">
        <v>31.645</v>
      </c>
      <c r="Y48" s="63">
        <v>32.414000000000001</v>
      </c>
      <c r="Z48" s="63">
        <v>32.145000000000003</v>
      </c>
      <c r="AA48" s="63">
        <v>36.299999999999997</v>
      </c>
      <c r="AB48" s="63">
        <v>35.658999999999999</v>
      </c>
      <c r="AC48" s="59"/>
    </row>
    <row r="49" spans="1:29" x14ac:dyDescent="0.35">
      <c r="A49" s="28">
        <v>49</v>
      </c>
      <c r="B49" s="59"/>
      <c r="C49" s="64" t="s">
        <v>121</v>
      </c>
      <c r="D49" s="63">
        <v>4.79</v>
      </c>
      <c r="E49" s="63">
        <v>7.1890000000000001</v>
      </c>
      <c r="F49" s="63">
        <v>8.5020000000000007</v>
      </c>
      <c r="G49" s="63">
        <v>7.5220000000000002</v>
      </c>
      <c r="H49" s="63">
        <v>8.24</v>
      </c>
      <c r="I49" s="63">
        <v>8.1679999999999993</v>
      </c>
      <c r="J49" s="63">
        <v>9.69</v>
      </c>
      <c r="K49" s="63">
        <v>12.291</v>
      </c>
      <c r="L49" s="63">
        <v>13.813000000000001</v>
      </c>
      <c r="M49" s="63">
        <v>14.118</v>
      </c>
      <c r="N49" s="63">
        <v>17.189</v>
      </c>
      <c r="O49" s="63">
        <v>20.747</v>
      </c>
      <c r="P49" s="63">
        <v>20.428999999999998</v>
      </c>
      <c r="Q49" s="63">
        <v>21.756</v>
      </c>
      <c r="R49" s="63">
        <v>25.154</v>
      </c>
      <c r="S49" s="63">
        <v>23.757999999999999</v>
      </c>
      <c r="T49" s="63">
        <v>30.052</v>
      </c>
      <c r="U49" s="63">
        <v>29.170999999999999</v>
      </c>
      <c r="V49" s="63">
        <v>28.312999999999999</v>
      </c>
      <c r="W49" s="63">
        <v>24.323</v>
      </c>
      <c r="X49" s="63">
        <v>29.146000000000001</v>
      </c>
      <c r="Y49" s="63">
        <v>30.431999999999999</v>
      </c>
      <c r="Z49" s="63">
        <v>30.683</v>
      </c>
      <c r="AA49" s="63">
        <v>34.737000000000002</v>
      </c>
      <c r="AB49" s="63">
        <v>34.509</v>
      </c>
      <c r="AC49" s="59"/>
    </row>
    <row r="50" spans="1:29" x14ac:dyDescent="0.35">
      <c r="A50" s="28">
        <v>50</v>
      </c>
      <c r="B50" s="59"/>
      <c r="C50" s="62" t="s">
        <v>122</v>
      </c>
      <c r="D50" s="63">
        <v>121.634</v>
      </c>
      <c r="E50" s="63">
        <v>130.595</v>
      </c>
      <c r="F50" s="63">
        <v>134.149</v>
      </c>
      <c r="G50" s="63">
        <v>133.017</v>
      </c>
      <c r="H50" s="63">
        <v>133.119</v>
      </c>
      <c r="I50" s="63">
        <v>131.595</v>
      </c>
      <c r="J50" s="63">
        <v>136.31399999999999</v>
      </c>
      <c r="K50" s="63">
        <v>136.02699999999999</v>
      </c>
      <c r="L50" s="63">
        <v>140.04499999999999</v>
      </c>
      <c r="M50" s="63">
        <v>128.09800000000001</v>
      </c>
      <c r="N50" s="63">
        <v>125.91800000000001</v>
      </c>
      <c r="O50" s="63">
        <v>131.434</v>
      </c>
      <c r="P50" s="63">
        <v>123.104</v>
      </c>
      <c r="Q50" s="63">
        <v>123.717</v>
      </c>
      <c r="R50" s="63">
        <v>119.59699999999999</v>
      </c>
      <c r="S50" s="63">
        <v>120.239</v>
      </c>
      <c r="T50" s="63">
        <v>118.613</v>
      </c>
      <c r="U50" s="63">
        <v>106.251</v>
      </c>
      <c r="V50" s="63">
        <v>114.414</v>
      </c>
      <c r="W50" s="63">
        <v>108.051</v>
      </c>
      <c r="X50" s="63">
        <v>109.834</v>
      </c>
      <c r="Y50" s="63">
        <v>104.526</v>
      </c>
      <c r="Z50" s="63">
        <v>106.401</v>
      </c>
      <c r="AA50" s="63">
        <v>107.798</v>
      </c>
      <c r="AB50" s="63">
        <v>105.40300000000001</v>
      </c>
      <c r="AC50" s="59"/>
    </row>
    <row r="51" spans="1:29" x14ac:dyDescent="0.35">
      <c r="A51" s="28">
        <v>51</v>
      </c>
      <c r="B51" s="59"/>
      <c r="C51" s="64" t="s">
        <v>123</v>
      </c>
      <c r="D51" s="63">
        <v>89.162000000000006</v>
      </c>
      <c r="E51" s="63">
        <v>90.111999999999995</v>
      </c>
      <c r="F51" s="63">
        <v>100.23099999999999</v>
      </c>
      <c r="G51" s="63">
        <v>101.136</v>
      </c>
      <c r="H51" s="63">
        <v>106.577</v>
      </c>
      <c r="I51" s="63">
        <v>101.59699999999999</v>
      </c>
      <c r="J51" s="63">
        <v>103.18300000000001</v>
      </c>
      <c r="K51" s="63">
        <v>98.106999999999999</v>
      </c>
      <c r="L51" s="63">
        <v>109.29900000000001</v>
      </c>
      <c r="M51" s="63">
        <v>103.34099999999999</v>
      </c>
      <c r="N51" s="63">
        <v>101.441</v>
      </c>
      <c r="O51" s="63">
        <v>105.236</v>
      </c>
      <c r="P51" s="63">
        <v>104.70699999999999</v>
      </c>
      <c r="Q51" s="63">
        <v>105.827</v>
      </c>
      <c r="R51" s="63">
        <v>108.782</v>
      </c>
      <c r="S51" s="63">
        <v>111.039</v>
      </c>
      <c r="T51" s="63">
        <v>108.38200000000001</v>
      </c>
      <c r="U51" s="63">
        <v>105.375</v>
      </c>
      <c r="V51" s="63">
        <v>104.723</v>
      </c>
      <c r="W51" s="63">
        <v>96.944000000000003</v>
      </c>
      <c r="X51" s="63">
        <v>91.611999999999995</v>
      </c>
      <c r="Y51" s="63">
        <v>89.122</v>
      </c>
      <c r="Z51" s="63">
        <v>92.296000000000006</v>
      </c>
      <c r="AA51" s="63">
        <v>89.587000000000003</v>
      </c>
      <c r="AB51" s="63">
        <v>88.715999999999994</v>
      </c>
      <c r="AC51" s="59"/>
    </row>
    <row r="52" spans="1:29" x14ac:dyDescent="0.35">
      <c r="A52" s="28">
        <v>52</v>
      </c>
      <c r="B52" s="59"/>
      <c r="C52" s="62" t="s">
        <v>124</v>
      </c>
      <c r="D52" s="63">
        <v>41.750999999999998</v>
      </c>
      <c r="E52" s="63">
        <v>43.42</v>
      </c>
      <c r="F52" s="63">
        <v>44.362000000000002</v>
      </c>
      <c r="G52" s="63">
        <v>47.383000000000003</v>
      </c>
      <c r="H52" s="63">
        <v>49.625999999999998</v>
      </c>
      <c r="I52" s="63">
        <v>52.904000000000003</v>
      </c>
      <c r="J52" s="63">
        <v>59.975999999999999</v>
      </c>
      <c r="K52" s="63">
        <v>58.161999999999999</v>
      </c>
      <c r="L52" s="63">
        <v>56.043999999999997</v>
      </c>
      <c r="M52" s="63">
        <v>57.3</v>
      </c>
      <c r="N52" s="63">
        <v>56.865000000000002</v>
      </c>
      <c r="O52" s="63">
        <v>58.195999999999998</v>
      </c>
      <c r="P52" s="63">
        <v>60.070999999999998</v>
      </c>
      <c r="Q52" s="63">
        <v>59.691000000000003</v>
      </c>
      <c r="R52" s="63">
        <v>63.805</v>
      </c>
      <c r="S52" s="63">
        <v>61.94</v>
      </c>
      <c r="T52" s="63">
        <v>64.988</v>
      </c>
      <c r="U52" s="63">
        <v>59.445</v>
      </c>
      <c r="V52" s="63">
        <v>63.453000000000003</v>
      </c>
      <c r="W52" s="63">
        <v>62.375999999999998</v>
      </c>
      <c r="X52" s="63">
        <v>61.645000000000003</v>
      </c>
      <c r="Y52" s="63">
        <v>60.377000000000002</v>
      </c>
      <c r="Z52" s="63">
        <v>59.826000000000001</v>
      </c>
      <c r="AA52" s="63">
        <v>63.540999999999997</v>
      </c>
      <c r="AB52" s="63">
        <v>56.673000000000002</v>
      </c>
      <c r="AC52" s="59"/>
    </row>
    <row r="53" spans="1:29" x14ac:dyDescent="0.35">
      <c r="A53" s="28">
        <v>53</v>
      </c>
      <c r="B53" s="59"/>
      <c r="C53" s="64" t="s">
        <v>125</v>
      </c>
      <c r="D53" s="63">
        <v>41.750999999999998</v>
      </c>
      <c r="E53" s="63">
        <v>43.42</v>
      </c>
      <c r="F53" s="63">
        <v>44.362000000000002</v>
      </c>
      <c r="G53" s="63">
        <v>47.383000000000003</v>
      </c>
      <c r="H53" s="63">
        <v>49.625999999999998</v>
      </c>
      <c r="I53" s="63">
        <v>52.904000000000003</v>
      </c>
      <c r="J53" s="63">
        <v>59.975999999999999</v>
      </c>
      <c r="K53" s="63">
        <v>58.161999999999999</v>
      </c>
      <c r="L53" s="63">
        <v>56.043999999999997</v>
      </c>
      <c r="M53" s="63">
        <v>57.3</v>
      </c>
      <c r="N53" s="63">
        <v>56.865000000000002</v>
      </c>
      <c r="O53" s="63">
        <v>58.195999999999998</v>
      </c>
      <c r="P53" s="63">
        <v>60.070999999999998</v>
      </c>
      <c r="Q53" s="63">
        <v>59.691000000000003</v>
      </c>
      <c r="R53" s="63">
        <v>63.805</v>
      </c>
      <c r="S53" s="63">
        <v>61.94</v>
      </c>
      <c r="T53" s="63">
        <v>64.988</v>
      </c>
      <c r="U53" s="63">
        <v>59.445</v>
      </c>
      <c r="V53" s="63">
        <v>63.453000000000003</v>
      </c>
      <c r="W53" s="63">
        <v>62.375999999999998</v>
      </c>
      <c r="X53" s="63">
        <v>61.645000000000003</v>
      </c>
      <c r="Y53" s="63">
        <v>60.377000000000002</v>
      </c>
      <c r="Z53" s="63">
        <v>59.826000000000001</v>
      </c>
      <c r="AA53" s="63">
        <v>63.540999999999997</v>
      </c>
      <c r="AB53" s="63">
        <v>56.673000000000002</v>
      </c>
      <c r="AC53" s="59"/>
    </row>
    <row r="54" spans="1:29" x14ac:dyDescent="0.35">
      <c r="A54" s="28">
        <v>54</v>
      </c>
      <c r="B54" s="59"/>
      <c r="C54" s="62" t="s">
        <v>126</v>
      </c>
      <c r="D54" s="63">
        <v>0</v>
      </c>
      <c r="E54" s="63">
        <v>0</v>
      </c>
      <c r="F54" s="63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63">
        <v>0</v>
      </c>
      <c r="P54" s="63">
        <v>0</v>
      </c>
      <c r="Q54" s="63">
        <v>0.115</v>
      </c>
      <c r="R54" s="63">
        <v>4.5999999999999999E-2</v>
      </c>
      <c r="S54" s="63">
        <v>0.35899999999999999</v>
      </c>
      <c r="T54" s="63">
        <v>0.54100000000000004</v>
      </c>
      <c r="U54" s="63">
        <v>0.39900000000000002</v>
      </c>
      <c r="V54" s="63">
        <v>0.26500000000000001</v>
      </c>
      <c r="W54" s="63">
        <v>0.20200000000000001</v>
      </c>
      <c r="X54" s="63">
        <v>-0.14099999999999999</v>
      </c>
      <c r="Y54" s="63">
        <v>-0.155</v>
      </c>
      <c r="Z54" s="63">
        <v>0.16500000000000001</v>
      </c>
      <c r="AA54" s="63">
        <v>-0.28199999999999997</v>
      </c>
      <c r="AB54" s="63">
        <v>-0.61099999999999999</v>
      </c>
      <c r="AC54" s="59"/>
    </row>
    <row r="55" spans="1:29" x14ac:dyDescent="0.35">
      <c r="A55" s="28">
        <v>55</v>
      </c>
      <c r="B55" s="59"/>
      <c r="C55" s="62" t="s">
        <v>131</v>
      </c>
      <c r="D55" s="63">
        <v>0.08</v>
      </c>
      <c r="E55" s="63">
        <v>-0.05</v>
      </c>
      <c r="F55" s="63">
        <v>-0.45700000000000002</v>
      </c>
      <c r="G55" s="63">
        <v>7.3999999999999996E-2</v>
      </c>
      <c r="H55" s="63">
        <v>0.20100000000000001</v>
      </c>
      <c r="I55" s="63">
        <v>0.41499999999999998</v>
      </c>
      <c r="J55" s="63">
        <v>-0.45300000000000001</v>
      </c>
      <c r="K55" s="63">
        <v>-0.20200000000000001</v>
      </c>
      <c r="L55" s="63">
        <v>-5.5E-2</v>
      </c>
      <c r="M55" s="63">
        <v>0.09</v>
      </c>
      <c r="N55" s="63">
        <v>0.26300000000000001</v>
      </c>
      <c r="O55" s="63">
        <v>0.314</v>
      </c>
      <c r="P55" s="63">
        <v>0.86</v>
      </c>
      <c r="Q55" s="63">
        <v>-0.28100000000000003</v>
      </c>
      <c r="R55" s="63">
        <v>-0.22600000000000001</v>
      </c>
      <c r="S55" s="63">
        <v>-0.39300000000000002</v>
      </c>
      <c r="T55" s="63">
        <v>-1.46</v>
      </c>
      <c r="U55" s="63">
        <v>-1.4239999999999999</v>
      </c>
      <c r="V55" s="63">
        <v>-1.728</v>
      </c>
      <c r="W55" s="63">
        <v>-1.056</v>
      </c>
      <c r="X55" s="63">
        <v>-1.286</v>
      </c>
      <c r="Y55" s="63">
        <v>-0.32400000000000001</v>
      </c>
      <c r="Z55" s="63">
        <v>-1.7669999999999999</v>
      </c>
      <c r="AA55" s="63">
        <v>-2.7690000000000001</v>
      </c>
      <c r="AB55" s="63">
        <v>-2.9129999999999998</v>
      </c>
      <c r="AC55" s="59"/>
    </row>
    <row r="56" spans="1:29" x14ac:dyDescent="0.35">
      <c r="A56" s="28">
        <v>56</v>
      </c>
      <c r="B56" s="59"/>
      <c r="C56" s="62" t="s">
        <v>132</v>
      </c>
      <c r="D56" s="63">
        <v>-3.0000000000000001E-3</v>
      </c>
      <c r="E56" s="63">
        <v>-3.0000000000000001E-3</v>
      </c>
      <c r="F56" s="63">
        <v>-3.0000000000000001E-3</v>
      </c>
      <c r="G56" s="63">
        <v>-3.0000000000000001E-3</v>
      </c>
      <c r="H56" s="63">
        <v>-3.0000000000000001E-3</v>
      </c>
      <c r="I56" s="63">
        <v>-3.0000000000000001E-3</v>
      </c>
      <c r="J56" s="63">
        <v>-4.0000000000000001E-3</v>
      </c>
      <c r="K56" s="63">
        <v>-3.0000000000000001E-3</v>
      </c>
      <c r="L56" s="63">
        <v>-4.0000000000000001E-3</v>
      </c>
      <c r="M56" s="63">
        <v>-3.0000000000000001E-3</v>
      </c>
      <c r="N56" s="63">
        <v>-3.0000000000000001E-3</v>
      </c>
      <c r="O56" s="63">
        <v>-4.0000000000000001E-3</v>
      </c>
      <c r="P56" s="63">
        <v>-4.0000000000000001E-3</v>
      </c>
      <c r="Q56" s="63">
        <v>-4.0000000000000001E-3</v>
      </c>
      <c r="R56" s="63">
        <v>-5.0000000000000001E-3</v>
      </c>
      <c r="S56" s="63">
        <v>-6.0000000000000001E-3</v>
      </c>
      <c r="T56" s="63">
        <v>-6.0000000000000001E-3</v>
      </c>
      <c r="U56" s="63">
        <v>-5.0000000000000001E-3</v>
      </c>
      <c r="V56" s="63">
        <v>-6.0000000000000001E-3</v>
      </c>
      <c r="W56" s="63">
        <v>-6.0000000000000001E-3</v>
      </c>
      <c r="X56" s="63">
        <v>-6.0000000000000001E-3</v>
      </c>
      <c r="Y56" s="63">
        <v>-6.0000000000000001E-3</v>
      </c>
      <c r="Z56" s="63">
        <v>-6.0000000000000001E-3</v>
      </c>
      <c r="AA56" s="63">
        <v>-4.0000000000000001E-3</v>
      </c>
      <c r="AB56" s="63">
        <v>-3.0000000000000001E-3</v>
      </c>
      <c r="AC56" s="59"/>
    </row>
    <row r="57" spans="1:29" x14ac:dyDescent="0.35">
      <c r="A57" s="28">
        <v>57</v>
      </c>
      <c r="B57" s="59"/>
      <c r="C57" s="62" t="s">
        <v>133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59"/>
    </row>
    <row r="58" spans="1:29" x14ac:dyDescent="0.35">
      <c r="A58" s="28">
        <v>58</v>
      </c>
      <c r="B58" s="59"/>
      <c r="C58" s="54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9"/>
    </row>
    <row r="59" spans="1:29" x14ac:dyDescent="0.35">
      <c r="A59" s="28">
        <v>59</v>
      </c>
      <c r="B59" s="59"/>
      <c r="C59" s="60" t="s">
        <v>136</v>
      </c>
      <c r="D59" s="61">
        <v>356.28800000000001</v>
      </c>
      <c r="E59" s="61">
        <v>348.76499999999999</v>
      </c>
      <c r="F59" s="61">
        <v>342.33499999999998</v>
      </c>
      <c r="G59" s="61">
        <v>339.44799999999998</v>
      </c>
      <c r="H59" s="61">
        <v>337.88499999999999</v>
      </c>
      <c r="I59" s="61">
        <v>341.64100000000002</v>
      </c>
      <c r="J59" s="61">
        <v>352.85700000000003</v>
      </c>
      <c r="K59" s="61">
        <v>349.95</v>
      </c>
      <c r="L59" s="61">
        <v>347.99700000000001</v>
      </c>
      <c r="M59" s="61">
        <v>340.517</v>
      </c>
      <c r="N59" s="61">
        <v>342.33300000000003</v>
      </c>
      <c r="O59" s="61">
        <v>352.23599999999999</v>
      </c>
      <c r="P59" s="61">
        <v>344.52499999999998</v>
      </c>
      <c r="Q59" s="61">
        <v>341.54700000000003</v>
      </c>
      <c r="R59" s="61">
        <v>344.005</v>
      </c>
      <c r="S59" s="61">
        <v>341.91</v>
      </c>
      <c r="T59" s="61">
        <v>351.70400000000001</v>
      </c>
      <c r="U59" s="61">
        <v>333.76100000000002</v>
      </c>
      <c r="V59" s="61">
        <v>337.81299999999999</v>
      </c>
      <c r="W59" s="61">
        <v>317.19200000000001</v>
      </c>
      <c r="X59" s="61">
        <v>332.96800000000002</v>
      </c>
      <c r="Y59" s="61">
        <v>316.73200000000003</v>
      </c>
      <c r="Z59" s="61">
        <v>318.61900000000003</v>
      </c>
      <c r="AA59" s="61">
        <v>324.48899999999998</v>
      </c>
      <c r="AB59" s="61">
        <v>312.96899999999999</v>
      </c>
      <c r="AC59" s="59"/>
    </row>
    <row r="60" spans="1:29" x14ac:dyDescent="0.35">
      <c r="A60" s="28">
        <v>60</v>
      </c>
      <c r="B60" s="59"/>
      <c r="C60" s="62" t="s">
        <v>120</v>
      </c>
      <c r="D60" s="63">
        <v>128.547</v>
      </c>
      <c r="E60" s="63">
        <v>114.697</v>
      </c>
      <c r="F60" s="63">
        <v>104.408</v>
      </c>
      <c r="G60" s="63">
        <v>98.156999999999996</v>
      </c>
      <c r="H60" s="63">
        <v>95.724999999999994</v>
      </c>
      <c r="I60" s="63">
        <v>91.635999999999996</v>
      </c>
      <c r="J60" s="63">
        <v>90.674999999999997</v>
      </c>
      <c r="K60" s="63">
        <v>86.9</v>
      </c>
      <c r="L60" s="63">
        <v>84.795000000000002</v>
      </c>
      <c r="M60" s="63">
        <v>80.725999999999999</v>
      </c>
      <c r="N60" s="63">
        <v>84.802000000000007</v>
      </c>
      <c r="O60" s="63">
        <v>86.409000000000006</v>
      </c>
      <c r="P60" s="63">
        <v>84.052999999999997</v>
      </c>
      <c r="Q60" s="63">
        <v>84.608000000000004</v>
      </c>
      <c r="R60" s="63">
        <v>85.593000000000004</v>
      </c>
      <c r="S60" s="63">
        <v>81.951999999999998</v>
      </c>
      <c r="T60" s="63">
        <v>86.09</v>
      </c>
      <c r="U60" s="63">
        <v>86.13</v>
      </c>
      <c r="V60" s="63">
        <v>80.269000000000005</v>
      </c>
      <c r="W60" s="63">
        <v>72.078999999999994</v>
      </c>
      <c r="X60" s="63">
        <v>78.823999999999998</v>
      </c>
      <c r="Y60" s="63">
        <v>78.177999999999997</v>
      </c>
      <c r="Z60" s="63">
        <v>80.350999999999999</v>
      </c>
      <c r="AA60" s="63">
        <v>81.608999999999995</v>
      </c>
      <c r="AB60" s="63">
        <v>79.617000000000004</v>
      </c>
      <c r="AC60" s="59"/>
    </row>
    <row r="61" spans="1:29" x14ac:dyDescent="0.35">
      <c r="A61" s="28">
        <v>61</v>
      </c>
      <c r="B61" s="59"/>
      <c r="C61" s="64" t="s">
        <v>121</v>
      </c>
      <c r="D61" s="63">
        <v>56.082999999999998</v>
      </c>
      <c r="E61" s="63">
        <v>55.582000000000001</v>
      </c>
      <c r="F61" s="63">
        <v>52.600999999999999</v>
      </c>
      <c r="G61" s="63">
        <v>49.997999999999998</v>
      </c>
      <c r="H61" s="63">
        <v>48.866</v>
      </c>
      <c r="I61" s="63">
        <v>47.713999999999999</v>
      </c>
      <c r="J61" s="63">
        <v>47.959000000000003</v>
      </c>
      <c r="K61" s="63">
        <v>46.429000000000002</v>
      </c>
      <c r="L61" s="63">
        <v>45.95</v>
      </c>
      <c r="M61" s="63">
        <v>42.746000000000002</v>
      </c>
      <c r="N61" s="63">
        <v>43.795000000000002</v>
      </c>
      <c r="O61" s="63">
        <v>42.347999999999999</v>
      </c>
      <c r="P61" s="63">
        <v>39.832999999999998</v>
      </c>
      <c r="Q61" s="63">
        <v>41.707000000000001</v>
      </c>
      <c r="R61" s="63">
        <v>43.305</v>
      </c>
      <c r="S61" s="63">
        <v>41.296999999999997</v>
      </c>
      <c r="T61" s="63">
        <v>45.481000000000002</v>
      </c>
      <c r="U61" s="63">
        <v>44.442999999999998</v>
      </c>
      <c r="V61" s="63">
        <v>40.360999999999997</v>
      </c>
      <c r="W61" s="63">
        <v>34.375999999999998</v>
      </c>
      <c r="X61" s="63">
        <v>39.573</v>
      </c>
      <c r="Y61" s="63">
        <v>38.085000000000001</v>
      </c>
      <c r="Z61" s="63">
        <v>38.774999999999999</v>
      </c>
      <c r="AA61" s="63">
        <v>40.405999999999999</v>
      </c>
      <c r="AB61" s="63">
        <v>39.889000000000003</v>
      </c>
      <c r="AC61" s="59"/>
    </row>
    <row r="62" spans="1:29" x14ac:dyDescent="0.35">
      <c r="A62" s="28">
        <v>62</v>
      </c>
      <c r="B62" s="59"/>
      <c r="C62" s="64" t="s">
        <v>137</v>
      </c>
      <c r="D62" s="63">
        <v>73.430999999999997</v>
      </c>
      <c r="E62" s="63">
        <v>60.036000000000001</v>
      </c>
      <c r="F62" s="63">
        <v>52.28</v>
      </c>
      <c r="G62" s="63">
        <v>47.384</v>
      </c>
      <c r="H62" s="63">
        <v>44.642000000000003</v>
      </c>
      <c r="I62" s="63">
        <v>41.491999999999997</v>
      </c>
      <c r="J62" s="63">
        <v>40.381</v>
      </c>
      <c r="K62" s="63">
        <v>38.262</v>
      </c>
      <c r="L62" s="63">
        <v>36.192999999999998</v>
      </c>
      <c r="M62" s="63">
        <v>35.329000000000001</v>
      </c>
      <c r="N62" s="63">
        <v>37.17</v>
      </c>
      <c r="O62" s="63">
        <v>39.195</v>
      </c>
      <c r="P62" s="63">
        <v>39.819000000000003</v>
      </c>
      <c r="Q62" s="63">
        <v>39.295999999999999</v>
      </c>
      <c r="R62" s="63">
        <v>39.609000000000002</v>
      </c>
      <c r="S62" s="63">
        <v>38.420999999999999</v>
      </c>
      <c r="T62" s="63">
        <v>37.991</v>
      </c>
      <c r="U62" s="63">
        <v>38.896999999999998</v>
      </c>
      <c r="V62" s="63">
        <v>37.56</v>
      </c>
      <c r="W62" s="63">
        <v>36.512999999999998</v>
      </c>
      <c r="X62" s="63">
        <v>36.731000000000002</v>
      </c>
      <c r="Y62" s="63">
        <v>38.058</v>
      </c>
      <c r="Z62" s="63">
        <v>39.973999999999997</v>
      </c>
      <c r="AA62" s="63">
        <v>39.534999999999997</v>
      </c>
      <c r="AB62" s="63">
        <v>38.331000000000003</v>
      </c>
      <c r="AC62" s="59"/>
    </row>
    <row r="63" spans="1:29" x14ac:dyDescent="0.35">
      <c r="A63" s="28">
        <v>63</v>
      </c>
      <c r="B63" s="59"/>
      <c r="C63" s="64" t="s">
        <v>138</v>
      </c>
      <c r="D63" s="63">
        <v>0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63">
        <v>0</v>
      </c>
      <c r="AB63" s="63">
        <v>0</v>
      </c>
      <c r="AC63" s="59"/>
    </row>
    <row r="64" spans="1:29" x14ac:dyDescent="0.35">
      <c r="A64" s="28">
        <v>64</v>
      </c>
      <c r="B64" s="59"/>
      <c r="C64" s="62" t="s">
        <v>122</v>
      </c>
      <c r="D64" s="63">
        <v>126.544</v>
      </c>
      <c r="E64" s="63">
        <v>132.273</v>
      </c>
      <c r="F64" s="63">
        <v>134.00800000000001</v>
      </c>
      <c r="G64" s="63">
        <v>135.22900000000001</v>
      </c>
      <c r="H64" s="63">
        <v>134.827</v>
      </c>
      <c r="I64" s="63">
        <v>135.37100000000001</v>
      </c>
      <c r="J64" s="63">
        <v>138.32900000000001</v>
      </c>
      <c r="K64" s="63">
        <v>138.553</v>
      </c>
      <c r="L64" s="63">
        <v>139.21700000000001</v>
      </c>
      <c r="M64" s="63">
        <v>134.40700000000001</v>
      </c>
      <c r="N64" s="63">
        <v>130.97999999999999</v>
      </c>
      <c r="O64" s="63">
        <v>133.83500000000001</v>
      </c>
      <c r="P64" s="63">
        <v>128.65299999999999</v>
      </c>
      <c r="Q64" s="63">
        <v>124.809</v>
      </c>
      <c r="R64" s="63">
        <v>123.482</v>
      </c>
      <c r="S64" s="63">
        <v>121.46</v>
      </c>
      <c r="T64" s="63">
        <v>121.893</v>
      </c>
      <c r="U64" s="63">
        <v>110.096</v>
      </c>
      <c r="V64" s="63">
        <v>117.139</v>
      </c>
      <c r="W64" s="63">
        <v>110.545</v>
      </c>
      <c r="X64" s="63">
        <v>111.798</v>
      </c>
      <c r="Y64" s="63">
        <v>108.261</v>
      </c>
      <c r="Z64" s="63">
        <v>108.297</v>
      </c>
      <c r="AA64" s="63">
        <v>109.949</v>
      </c>
      <c r="AB64" s="63">
        <v>108.41500000000001</v>
      </c>
      <c r="AC64" s="59"/>
    </row>
    <row r="65" spans="1:29" x14ac:dyDescent="0.35">
      <c r="A65" s="28">
        <v>65</v>
      </c>
      <c r="B65" s="59"/>
      <c r="C65" s="64" t="s">
        <v>123</v>
      </c>
      <c r="D65" s="63">
        <v>93.043999999999997</v>
      </c>
      <c r="E65" s="63">
        <v>93.233000000000004</v>
      </c>
      <c r="F65" s="63">
        <v>101.93600000000001</v>
      </c>
      <c r="G65" s="63">
        <v>104.65300000000001</v>
      </c>
      <c r="H65" s="63">
        <v>109.729</v>
      </c>
      <c r="I65" s="63">
        <v>104.816</v>
      </c>
      <c r="J65" s="63">
        <v>105.96</v>
      </c>
      <c r="K65" s="63">
        <v>102.884</v>
      </c>
      <c r="L65" s="63">
        <v>109.876</v>
      </c>
      <c r="M65" s="63">
        <v>107.797</v>
      </c>
      <c r="N65" s="63">
        <v>108.092</v>
      </c>
      <c r="O65" s="63">
        <v>107.79</v>
      </c>
      <c r="P65" s="63">
        <v>108.206</v>
      </c>
      <c r="Q65" s="63">
        <v>109.27500000000001</v>
      </c>
      <c r="R65" s="63">
        <v>111.61</v>
      </c>
      <c r="S65" s="63">
        <v>114.10599999999999</v>
      </c>
      <c r="T65" s="63">
        <v>110.831</v>
      </c>
      <c r="U65" s="63">
        <v>108.63200000000001</v>
      </c>
      <c r="V65" s="63">
        <v>107.014</v>
      </c>
      <c r="W65" s="63">
        <v>100.07</v>
      </c>
      <c r="X65" s="63">
        <v>94.49</v>
      </c>
      <c r="Y65" s="63">
        <v>92.501999999999995</v>
      </c>
      <c r="Z65" s="63">
        <v>94.117999999999995</v>
      </c>
      <c r="AA65" s="63">
        <v>91.647000000000006</v>
      </c>
      <c r="AB65" s="63">
        <v>90.768000000000001</v>
      </c>
      <c r="AC65" s="59"/>
    </row>
    <row r="66" spans="1:29" x14ac:dyDescent="0.35">
      <c r="A66" s="28">
        <v>66</v>
      </c>
      <c r="B66" s="59"/>
      <c r="C66" s="62" t="s">
        <v>124</v>
      </c>
      <c r="D66" s="63">
        <v>55.375</v>
      </c>
      <c r="E66" s="63">
        <v>57.759</v>
      </c>
      <c r="F66" s="63">
        <v>56.877000000000002</v>
      </c>
      <c r="G66" s="63">
        <v>59.741</v>
      </c>
      <c r="H66" s="63">
        <v>61.189</v>
      </c>
      <c r="I66" s="63">
        <v>67.298000000000002</v>
      </c>
      <c r="J66" s="63">
        <v>75.262</v>
      </c>
      <c r="K66" s="63">
        <v>71.947999999999993</v>
      </c>
      <c r="L66" s="63">
        <v>72.739000000000004</v>
      </c>
      <c r="M66" s="63">
        <v>72.013000000000005</v>
      </c>
      <c r="N66" s="63">
        <v>71.878</v>
      </c>
      <c r="O66" s="63">
        <v>75.61</v>
      </c>
      <c r="P66" s="63">
        <v>75.587999999999994</v>
      </c>
      <c r="Q66" s="63">
        <v>75.875</v>
      </c>
      <c r="R66" s="63">
        <v>76.186000000000007</v>
      </c>
      <c r="S66" s="63">
        <v>77.781999999999996</v>
      </c>
      <c r="T66" s="63">
        <v>79.296000000000006</v>
      </c>
      <c r="U66" s="63">
        <v>76.495000000000005</v>
      </c>
      <c r="V66" s="63">
        <v>77.162000000000006</v>
      </c>
      <c r="W66" s="63">
        <v>72.731999999999999</v>
      </c>
      <c r="X66" s="63">
        <v>75.905000000000001</v>
      </c>
      <c r="Y66" s="63">
        <v>69.596000000000004</v>
      </c>
      <c r="Z66" s="63">
        <v>69.819000000000003</v>
      </c>
      <c r="AA66" s="63">
        <v>73.102000000000004</v>
      </c>
      <c r="AB66" s="63">
        <v>63.091000000000001</v>
      </c>
      <c r="AC66" s="59"/>
    </row>
    <row r="67" spans="1:29" x14ac:dyDescent="0.35">
      <c r="A67" s="28">
        <v>67</v>
      </c>
      <c r="B67" s="59"/>
      <c r="C67" s="64" t="s">
        <v>125</v>
      </c>
      <c r="D67" s="63">
        <v>54.98</v>
      </c>
      <c r="E67" s="63">
        <v>57.723999999999997</v>
      </c>
      <c r="F67" s="63">
        <v>56.8</v>
      </c>
      <c r="G67" s="63">
        <v>59.686999999999998</v>
      </c>
      <c r="H67" s="63">
        <v>61.189</v>
      </c>
      <c r="I67" s="63">
        <v>67.298000000000002</v>
      </c>
      <c r="J67" s="63">
        <v>75.262</v>
      </c>
      <c r="K67" s="63">
        <v>71.947999999999993</v>
      </c>
      <c r="L67" s="63">
        <v>72.728999999999999</v>
      </c>
      <c r="M67" s="63">
        <v>71.995999999999995</v>
      </c>
      <c r="N67" s="63">
        <v>71.852999999999994</v>
      </c>
      <c r="O67" s="63">
        <v>75.590999999999994</v>
      </c>
      <c r="P67" s="63">
        <v>75.570999999999998</v>
      </c>
      <c r="Q67" s="63">
        <v>75.875</v>
      </c>
      <c r="R67" s="63">
        <v>76.186000000000007</v>
      </c>
      <c r="S67" s="63">
        <v>77.781999999999996</v>
      </c>
      <c r="T67" s="63">
        <v>79.296000000000006</v>
      </c>
      <c r="U67" s="63">
        <v>76.495000000000005</v>
      </c>
      <c r="V67" s="63">
        <v>77.162000000000006</v>
      </c>
      <c r="W67" s="63">
        <v>72.731999999999999</v>
      </c>
      <c r="X67" s="63">
        <v>75.905000000000001</v>
      </c>
      <c r="Y67" s="63">
        <v>69.596000000000004</v>
      </c>
      <c r="Z67" s="63">
        <v>69.819000000000003</v>
      </c>
      <c r="AA67" s="63">
        <v>73.102000000000004</v>
      </c>
      <c r="AB67" s="63">
        <v>63.091000000000001</v>
      </c>
      <c r="AC67" s="59"/>
    </row>
    <row r="68" spans="1:29" x14ac:dyDescent="0.35">
      <c r="A68" s="28">
        <v>68</v>
      </c>
      <c r="B68" s="59"/>
      <c r="C68" s="62" t="s">
        <v>34</v>
      </c>
      <c r="D68" s="63">
        <v>39.432000000000002</v>
      </c>
      <c r="E68" s="63">
        <v>37.987000000000002</v>
      </c>
      <c r="F68" s="63">
        <v>40.978999999999999</v>
      </c>
      <c r="G68" s="63">
        <v>39.552999999999997</v>
      </c>
      <c r="H68" s="63">
        <v>38.89</v>
      </c>
      <c r="I68" s="63">
        <v>39.512</v>
      </c>
      <c r="J68" s="63">
        <v>41.292999999999999</v>
      </c>
      <c r="K68" s="63">
        <v>43.954000000000001</v>
      </c>
      <c r="L68" s="63">
        <v>41.697000000000003</v>
      </c>
      <c r="M68" s="63">
        <v>43.853000000000002</v>
      </c>
      <c r="N68" s="63">
        <v>43.75</v>
      </c>
      <c r="O68" s="63">
        <v>44.189</v>
      </c>
      <c r="P68" s="63">
        <v>42.521999999999998</v>
      </c>
      <c r="Q68" s="63">
        <v>42.578000000000003</v>
      </c>
      <c r="R68" s="63">
        <v>43.094999999999999</v>
      </c>
      <c r="S68" s="63">
        <v>42.061</v>
      </c>
      <c r="T68" s="63">
        <v>43.148000000000003</v>
      </c>
      <c r="U68" s="63">
        <v>36.250999999999998</v>
      </c>
      <c r="V68" s="63">
        <v>38.305</v>
      </c>
      <c r="W68" s="63">
        <v>34.805999999999997</v>
      </c>
      <c r="X68" s="63">
        <v>36.256999999999998</v>
      </c>
      <c r="Y68" s="63">
        <v>27.852</v>
      </c>
      <c r="Z68" s="63">
        <v>25.655999999999999</v>
      </c>
      <c r="AA68" s="63">
        <v>25.096</v>
      </c>
      <c r="AB68" s="63">
        <v>25.055</v>
      </c>
      <c r="AC68" s="59"/>
    </row>
    <row r="69" spans="1:29" x14ac:dyDescent="0.35">
      <c r="A69" s="28">
        <v>69</v>
      </c>
      <c r="B69" s="59"/>
      <c r="C69" s="62" t="s">
        <v>126</v>
      </c>
      <c r="D69" s="63">
        <v>5.3129999999999997</v>
      </c>
      <c r="E69" s="63">
        <v>5.069</v>
      </c>
      <c r="F69" s="63">
        <v>5.3659999999999997</v>
      </c>
      <c r="G69" s="63">
        <v>5.4790000000000001</v>
      </c>
      <c r="H69" s="63">
        <v>5.7779999999999996</v>
      </c>
      <c r="I69" s="63">
        <v>5.9770000000000003</v>
      </c>
      <c r="J69" s="63">
        <v>6.165</v>
      </c>
      <c r="K69" s="63">
        <v>7.1219999999999999</v>
      </c>
      <c r="L69" s="63">
        <v>7.6849999999999996</v>
      </c>
      <c r="M69" s="63">
        <v>7.9630000000000001</v>
      </c>
      <c r="N69" s="63">
        <v>8.9830000000000005</v>
      </c>
      <c r="O69" s="63">
        <v>9.6359999999999992</v>
      </c>
      <c r="P69" s="63">
        <v>10.782999999999999</v>
      </c>
      <c r="Q69" s="63">
        <v>12.728999999999999</v>
      </c>
      <c r="R69" s="63">
        <v>14.614000000000001</v>
      </c>
      <c r="S69" s="63">
        <v>17.209</v>
      </c>
      <c r="T69" s="63">
        <v>20.581</v>
      </c>
      <c r="U69" s="63">
        <v>23.728000000000002</v>
      </c>
      <c r="V69" s="63">
        <v>23.352</v>
      </c>
      <c r="W69" s="63">
        <v>24.481000000000002</v>
      </c>
      <c r="X69" s="63">
        <v>27.571000000000002</v>
      </c>
      <c r="Y69" s="63">
        <v>29.300999999999998</v>
      </c>
      <c r="Z69" s="63">
        <v>32.252000000000002</v>
      </c>
      <c r="AA69" s="63">
        <v>33.396999999999998</v>
      </c>
      <c r="AB69" s="63">
        <v>35.405999999999999</v>
      </c>
      <c r="AC69" s="59"/>
    </row>
    <row r="70" spans="1:29" x14ac:dyDescent="0.35">
      <c r="A70" s="28">
        <v>70</v>
      </c>
      <c r="B70" s="59"/>
      <c r="C70" s="64" t="s">
        <v>139</v>
      </c>
      <c r="D70" s="63">
        <v>1.498</v>
      </c>
      <c r="E70" s="63">
        <v>1.28</v>
      </c>
      <c r="F70" s="63">
        <v>1.496</v>
      </c>
      <c r="G70" s="63">
        <v>1.5369999999999999</v>
      </c>
      <c r="H70" s="63">
        <v>1.714</v>
      </c>
      <c r="I70" s="63">
        <v>1.873</v>
      </c>
      <c r="J70" s="63">
        <v>1.8879999999999999</v>
      </c>
      <c r="K70" s="63">
        <v>1.492</v>
      </c>
      <c r="L70" s="63">
        <v>1.48</v>
      </c>
      <c r="M70" s="63">
        <v>1.6890000000000001</v>
      </c>
      <c r="N70" s="63">
        <v>1.869</v>
      </c>
      <c r="O70" s="63">
        <v>1.9550000000000001</v>
      </c>
      <c r="P70" s="63">
        <v>1.988</v>
      </c>
      <c r="Q70" s="63">
        <v>1.524</v>
      </c>
      <c r="R70" s="63">
        <v>1.728</v>
      </c>
      <c r="S70" s="63">
        <v>1.6890000000000001</v>
      </c>
      <c r="T70" s="63">
        <v>1.72</v>
      </c>
      <c r="U70" s="63">
        <v>1.82</v>
      </c>
      <c r="V70" s="63">
        <v>1.758</v>
      </c>
      <c r="W70" s="63">
        <v>1.6359999999999999</v>
      </c>
      <c r="X70" s="63">
        <v>1.802</v>
      </c>
      <c r="Y70" s="63">
        <v>1.5189999999999999</v>
      </c>
      <c r="Z70" s="63">
        <v>1.871</v>
      </c>
      <c r="AA70" s="63">
        <v>1.9770000000000001</v>
      </c>
      <c r="AB70" s="63">
        <v>1.6839999999999999</v>
      </c>
      <c r="AC70" s="59"/>
    </row>
    <row r="71" spans="1:29" x14ac:dyDescent="0.35">
      <c r="A71" s="28">
        <v>71</v>
      </c>
      <c r="B71" s="59"/>
      <c r="C71" s="64" t="s">
        <v>36</v>
      </c>
      <c r="D71" s="63">
        <v>6.0000000000000001E-3</v>
      </c>
      <c r="E71" s="63">
        <v>1.7999999999999999E-2</v>
      </c>
      <c r="F71" s="63">
        <v>2.5000000000000001E-2</v>
      </c>
      <c r="G71" s="63">
        <v>5.8000000000000003E-2</v>
      </c>
      <c r="H71" s="63">
        <v>0.123</v>
      </c>
      <c r="I71" s="63">
        <v>0.14699999999999999</v>
      </c>
      <c r="J71" s="63">
        <v>0.17899999999999999</v>
      </c>
      <c r="K71" s="63">
        <v>0.26100000000000001</v>
      </c>
      <c r="L71" s="63">
        <v>0.39500000000000002</v>
      </c>
      <c r="M71" s="63">
        <v>0.47499999999999998</v>
      </c>
      <c r="N71" s="63">
        <v>0.80400000000000005</v>
      </c>
      <c r="O71" s="63">
        <v>0.89900000000000002</v>
      </c>
      <c r="P71" s="63">
        <v>1.363</v>
      </c>
      <c r="Q71" s="63">
        <v>1.609</v>
      </c>
      <c r="R71" s="63">
        <v>2.1930000000000001</v>
      </c>
      <c r="S71" s="63">
        <v>2.3410000000000002</v>
      </c>
      <c r="T71" s="63">
        <v>2.641</v>
      </c>
      <c r="U71" s="63">
        <v>3.415</v>
      </c>
      <c r="V71" s="63">
        <v>3.4889999999999999</v>
      </c>
      <c r="W71" s="63">
        <v>3.323</v>
      </c>
      <c r="X71" s="63">
        <v>3.25</v>
      </c>
      <c r="Y71" s="63">
        <v>4.2030000000000003</v>
      </c>
      <c r="Z71" s="63">
        <v>4.3570000000000002</v>
      </c>
      <c r="AA71" s="63">
        <v>4.4459999999999997</v>
      </c>
      <c r="AB71" s="63">
        <v>4.9320000000000004</v>
      </c>
      <c r="AC71" s="59"/>
    </row>
    <row r="72" spans="1:29" x14ac:dyDescent="0.35">
      <c r="A72" s="28">
        <v>72</v>
      </c>
      <c r="B72" s="59"/>
      <c r="C72" s="64" t="s">
        <v>140</v>
      </c>
      <c r="D72" s="63">
        <v>1.0999999999999999E-2</v>
      </c>
      <c r="E72" s="63">
        <v>1.4999999999999999E-2</v>
      </c>
      <c r="F72" s="63">
        <v>1.9E-2</v>
      </c>
      <c r="G72" s="63">
        <v>2.4E-2</v>
      </c>
      <c r="H72" s="63">
        <v>3.2000000000000001E-2</v>
      </c>
      <c r="I72" s="63">
        <v>3.7999999999999999E-2</v>
      </c>
      <c r="J72" s="63">
        <v>4.8000000000000001E-2</v>
      </c>
      <c r="K72" s="63">
        <v>6.0999999999999999E-2</v>
      </c>
      <c r="L72" s="63">
        <v>7.3999999999999996E-2</v>
      </c>
      <c r="M72" s="63">
        <v>9.5000000000000001E-2</v>
      </c>
      <c r="N72" s="63">
        <v>0.11600000000000001</v>
      </c>
      <c r="O72" s="63">
        <v>0.14899999999999999</v>
      </c>
      <c r="P72" s="63">
        <v>0.18</v>
      </c>
      <c r="Q72" s="63">
        <v>0.24399999999999999</v>
      </c>
      <c r="R72" s="63">
        <v>0.26800000000000002</v>
      </c>
      <c r="S72" s="63">
        <v>0.371</v>
      </c>
      <c r="T72" s="63">
        <v>0.496</v>
      </c>
      <c r="U72" s="63">
        <v>0.60299999999999998</v>
      </c>
      <c r="V72" s="63">
        <v>0.76600000000000001</v>
      </c>
      <c r="W72" s="63">
        <v>1.02</v>
      </c>
      <c r="X72" s="63">
        <v>1.4930000000000001</v>
      </c>
      <c r="Y72" s="63">
        <v>2.2389999999999999</v>
      </c>
      <c r="Z72" s="63">
        <v>2.8439999999999999</v>
      </c>
      <c r="AA72" s="63">
        <v>3.2490000000000001</v>
      </c>
      <c r="AB72" s="63">
        <v>3.7269999999999999</v>
      </c>
      <c r="AC72" s="59"/>
    </row>
    <row r="73" spans="1:29" x14ac:dyDescent="0.35">
      <c r="A73" s="28">
        <v>73</v>
      </c>
      <c r="B73" s="59"/>
      <c r="C73" s="64" t="s">
        <v>141</v>
      </c>
      <c r="D73" s="63">
        <v>0</v>
      </c>
      <c r="E73" s="63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  <c r="S73" s="63">
        <v>0</v>
      </c>
      <c r="T73" s="63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3">
        <v>0</v>
      </c>
      <c r="AA73" s="63">
        <v>0</v>
      </c>
      <c r="AB73" s="63">
        <v>0</v>
      </c>
      <c r="AC73" s="59"/>
    </row>
    <row r="74" spans="1:29" x14ac:dyDescent="0.35">
      <c r="A74" s="28">
        <v>74</v>
      </c>
      <c r="B74" s="59"/>
      <c r="C74" s="64" t="s">
        <v>142</v>
      </c>
      <c r="D74" s="63">
        <v>3.798</v>
      </c>
      <c r="E74" s="63">
        <v>3.7559999999999998</v>
      </c>
      <c r="F74" s="63">
        <v>3.8260000000000001</v>
      </c>
      <c r="G74" s="63">
        <v>3.859</v>
      </c>
      <c r="H74" s="63">
        <v>3.91</v>
      </c>
      <c r="I74" s="63">
        <v>3.9180000000000001</v>
      </c>
      <c r="J74" s="63">
        <v>4.05</v>
      </c>
      <c r="K74" s="63">
        <v>5.3079999999999998</v>
      </c>
      <c r="L74" s="63">
        <v>5.7350000000000003</v>
      </c>
      <c r="M74" s="63">
        <v>5.7030000000000003</v>
      </c>
      <c r="N74" s="63">
        <v>6.194</v>
      </c>
      <c r="O74" s="63">
        <v>6.633</v>
      </c>
      <c r="P74" s="63">
        <v>7.2510000000000003</v>
      </c>
      <c r="Q74" s="63">
        <v>9.3149999999999995</v>
      </c>
      <c r="R74" s="63">
        <v>10.384</v>
      </c>
      <c r="S74" s="63">
        <v>12.763</v>
      </c>
      <c r="T74" s="63">
        <v>15.675000000000001</v>
      </c>
      <c r="U74" s="63">
        <v>17.84</v>
      </c>
      <c r="V74" s="63">
        <v>17.273</v>
      </c>
      <c r="W74" s="63">
        <v>18.428999999999998</v>
      </c>
      <c r="X74" s="63">
        <v>20.940999999999999</v>
      </c>
      <c r="Y74" s="63">
        <v>21.260999999999999</v>
      </c>
      <c r="Z74" s="63">
        <v>23.09</v>
      </c>
      <c r="AA74" s="63">
        <v>23.577999999999999</v>
      </c>
      <c r="AB74" s="63">
        <v>24.881</v>
      </c>
      <c r="AC74" s="59"/>
    </row>
    <row r="75" spans="1:29" x14ac:dyDescent="0.35">
      <c r="A75" s="28">
        <v>75</v>
      </c>
      <c r="B75" s="59"/>
      <c r="C75" s="64" t="s">
        <v>41</v>
      </c>
      <c r="D75" s="63">
        <v>0</v>
      </c>
      <c r="E75" s="63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63">
        <v>3.7999999999999999E-2</v>
      </c>
      <c r="R75" s="63">
        <v>4.1000000000000002E-2</v>
      </c>
      <c r="S75" s="63">
        <v>4.5999999999999999E-2</v>
      </c>
      <c r="T75" s="63">
        <v>4.9000000000000002E-2</v>
      </c>
      <c r="U75" s="63">
        <v>0.05</v>
      </c>
      <c r="V75" s="63">
        <v>6.6000000000000003E-2</v>
      </c>
      <c r="W75" s="63">
        <v>7.2999999999999995E-2</v>
      </c>
      <c r="X75" s="63">
        <v>8.5999999999999993E-2</v>
      </c>
      <c r="Y75" s="63">
        <v>7.8E-2</v>
      </c>
      <c r="Z75" s="63">
        <v>0.09</v>
      </c>
      <c r="AA75" s="63">
        <v>0.14699999999999999</v>
      </c>
      <c r="AB75" s="63">
        <v>0.182</v>
      </c>
      <c r="AC75" s="59"/>
    </row>
    <row r="76" spans="1:29" x14ac:dyDescent="0.35">
      <c r="A76" s="28">
        <v>76</v>
      </c>
      <c r="B76" s="59"/>
      <c r="C76" s="62" t="s">
        <v>131</v>
      </c>
      <c r="D76" s="63">
        <v>0.08</v>
      </c>
      <c r="E76" s="63">
        <v>-4.9000000000000002E-2</v>
      </c>
      <c r="F76" s="63">
        <v>-0.45700000000000002</v>
      </c>
      <c r="G76" s="63">
        <v>7.4999999999999997E-2</v>
      </c>
      <c r="H76" s="63">
        <v>0.20100000000000001</v>
      </c>
      <c r="I76" s="63">
        <v>0.41499999999999998</v>
      </c>
      <c r="J76" s="63">
        <v>-0.45300000000000001</v>
      </c>
      <c r="K76" s="63">
        <v>-0.20200000000000001</v>
      </c>
      <c r="L76" s="63">
        <v>-5.5E-2</v>
      </c>
      <c r="M76" s="63">
        <v>8.8999999999999996E-2</v>
      </c>
      <c r="N76" s="63">
        <v>0.26300000000000001</v>
      </c>
      <c r="O76" s="63">
        <v>0.314</v>
      </c>
      <c r="P76" s="63">
        <v>0.86</v>
      </c>
      <c r="Q76" s="63">
        <v>-0.28100000000000003</v>
      </c>
      <c r="R76" s="63">
        <v>-0.22500000000000001</v>
      </c>
      <c r="S76" s="63">
        <v>-0.39300000000000002</v>
      </c>
      <c r="T76" s="63">
        <v>-1.46</v>
      </c>
      <c r="U76" s="63">
        <v>-1.423</v>
      </c>
      <c r="V76" s="63">
        <v>-1.728</v>
      </c>
      <c r="W76" s="63">
        <v>-1.0549999999999999</v>
      </c>
      <c r="X76" s="63">
        <v>-1.286</v>
      </c>
      <c r="Y76" s="63">
        <v>-0.32400000000000001</v>
      </c>
      <c r="Z76" s="63">
        <v>-1.766</v>
      </c>
      <c r="AA76" s="63">
        <v>-2.7679999999999998</v>
      </c>
      <c r="AB76" s="63">
        <v>-2.9140000000000001</v>
      </c>
      <c r="AC76" s="59"/>
    </row>
    <row r="77" spans="1:29" x14ac:dyDescent="0.35">
      <c r="A77" s="28">
        <v>77</v>
      </c>
      <c r="B77" s="59"/>
      <c r="C77" s="62" t="s">
        <v>132</v>
      </c>
      <c r="D77" s="63">
        <v>-3.0000000000000001E-3</v>
      </c>
      <c r="E77" s="63">
        <v>-3.0000000000000001E-3</v>
      </c>
      <c r="F77" s="63">
        <v>-3.0000000000000001E-3</v>
      </c>
      <c r="G77" s="63">
        <v>-3.0000000000000001E-3</v>
      </c>
      <c r="H77" s="63">
        <v>-3.0000000000000001E-3</v>
      </c>
      <c r="I77" s="63">
        <v>-3.0000000000000001E-3</v>
      </c>
      <c r="J77" s="63">
        <v>-4.0000000000000001E-3</v>
      </c>
      <c r="K77" s="63">
        <v>-3.0000000000000001E-3</v>
      </c>
      <c r="L77" s="63">
        <v>-4.0000000000000001E-3</v>
      </c>
      <c r="M77" s="63">
        <v>-3.0000000000000001E-3</v>
      </c>
      <c r="N77" s="63">
        <v>-3.0000000000000001E-3</v>
      </c>
      <c r="O77" s="63">
        <v>-4.0000000000000001E-3</v>
      </c>
      <c r="P77" s="63">
        <v>-4.0000000000000001E-3</v>
      </c>
      <c r="Q77" s="63">
        <v>-4.0000000000000001E-3</v>
      </c>
      <c r="R77" s="63">
        <v>-5.0000000000000001E-3</v>
      </c>
      <c r="S77" s="63">
        <v>-6.0000000000000001E-3</v>
      </c>
      <c r="T77" s="63">
        <v>-6.0000000000000001E-3</v>
      </c>
      <c r="U77" s="63">
        <v>-5.0000000000000001E-3</v>
      </c>
      <c r="V77" s="63">
        <v>-6.0000000000000001E-3</v>
      </c>
      <c r="W77" s="63">
        <v>-6.0000000000000001E-3</v>
      </c>
      <c r="X77" s="63">
        <v>-6.0000000000000001E-3</v>
      </c>
      <c r="Y77" s="63">
        <v>-6.0000000000000001E-3</v>
      </c>
      <c r="Z77" s="63">
        <v>-6.0000000000000001E-3</v>
      </c>
      <c r="AA77" s="63">
        <v>-4.0000000000000001E-3</v>
      </c>
      <c r="AB77" s="63">
        <v>-3.0000000000000001E-3</v>
      </c>
      <c r="AC77" s="59"/>
    </row>
    <row r="78" spans="1:29" x14ac:dyDescent="0.35">
      <c r="A78" s="28">
        <v>78</v>
      </c>
      <c r="B78" s="59"/>
      <c r="C78" s="62" t="s">
        <v>133</v>
      </c>
      <c r="D78" s="63">
        <v>1</v>
      </c>
      <c r="E78" s="63">
        <v>1.032</v>
      </c>
      <c r="F78" s="63">
        <v>1.157</v>
      </c>
      <c r="G78" s="63">
        <v>1.2170000000000001</v>
      </c>
      <c r="H78" s="63">
        <v>1.278</v>
      </c>
      <c r="I78" s="63">
        <v>1.4370000000000001</v>
      </c>
      <c r="J78" s="63">
        <v>1.591</v>
      </c>
      <c r="K78" s="63">
        <v>1.6779999999999999</v>
      </c>
      <c r="L78" s="63">
        <v>1.9239999999999999</v>
      </c>
      <c r="M78" s="63">
        <v>1.4690000000000001</v>
      </c>
      <c r="N78" s="63">
        <v>1.681</v>
      </c>
      <c r="O78" s="63">
        <v>2.2469999999999999</v>
      </c>
      <c r="P78" s="63">
        <v>2.0710000000000002</v>
      </c>
      <c r="Q78" s="63">
        <v>1.232</v>
      </c>
      <c r="R78" s="63">
        <v>1.2669999999999999</v>
      </c>
      <c r="S78" s="63">
        <v>1.845</v>
      </c>
      <c r="T78" s="63">
        <v>2.161</v>
      </c>
      <c r="U78" s="63">
        <v>2.488</v>
      </c>
      <c r="V78" s="63">
        <v>3.32</v>
      </c>
      <c r="W78" s="63">
        <v>3.61</v>
      </c>
      <c r="X78" s="63">
        <v>3.9060000000000001</v>
      </c>
      <c r="Y78" s="63">
        <v>3.8740000000000001</v>
      </c>
      <c r="Z78" s="63">
        <v>4.016</v>
      </c>
      <c r="AA78" s="63">
        <v>4.1070000000000002</v>
      </c>
      <c r="AB78" s="63">
        <v>4.3019999999999996</v>
      </c>
      <c r="AC78" s="59"/>
    </row>
    <row r="79" spans="1:29" x14ac:dyDescent="0.35">
      <c r="A79" s="28">
        <v>79</v>
      </c>
      <c r="B79" s="59"/>
      <c r="C79" s="54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9"/>
    </row>
    <row r="80" spans="1:29" x14ac:dyDescent="0.35">
      <c r="A80" s="28">
        <v>80</v>
      </c>
      <c r="B80" s="59"/>
      <c r="C80" s="60" t="s">
        <v>143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59"/>
    </row>
    <row r="81" spans="1:29" x14ac:dyDescent="0.35">
      <c r="A81" s="28">
        <v>81</v>
      </c>
      <c r="B81" s="59"/>
      <c r="C81" s="62" t="s">
        <v>144</v>
      </c>
      <c r="D81" s="63">
        <v>299.50200000000001</v>
      </c>
      <c r="E81" s="63">
        <v>283.38499999999999</v>
      </c>
      <c r="F81" s="63">
        <v>278.11399999999998</v>
      </c>
      <c r="G81" s="63">
        <v>274.95699999999999</v>
      </c>
      <c r="H81" s="63">
        <v>275.52199999999999</v>
      </c>
      <c r="I81" s="63">
        <v>268.822</v>
      </c>
      <c r="J81" s="63">
        <v>272.17700000000002</v>
      </c>
      <c r="K81" s="63">
        <v>265.57</v>
      </c>
      <c r="L81" s="63">
        <v>268.50099999999998</v>
      </c>
      <c r="M81" s="63">
        <v>263.62299999999999</v>
      </c>
      <c r="N81" s="63">
        <v>264.62900000000002</v>
      </c>
      <c r="O81" s="63">
        <v>265.601</v>
      </c>
      <c r="P81" s="63">
        <v>263.70999999999998</v>
      </c>
      <c r="Q81" s="63">
        <v>270.51499999999999</v>
      </c>
      <c r="R81" s="63">
        <v>274.74400000000003</v>
      </c>
      <c r="S81" s="63">
        <v>276.12400000000002</v>
      </c>
      <c r="T81" s="63">
        <v>278.50400000000002</v>
      </c>
      <c r="U81" s="63">
        <v>272.75200000000001</v>
      </c>
      <c r="V81" s="63">
        <v>268.14</v>
      </c>
      <c r="W81" s="63">
        <v>246.958</v>
      </c>
      <c r="X81" s="63">
        <v>250.75</v>
      </c>
      <c r="Y81" s="63">
        <v>238.98699999999999</v>
      </c>
      <c r="Z81" s="63">
        <v>242.607</v>
      </c>
      <c r="AA81" s="63">
        <v>240.18</v>
      </c>
      <c r="AB81" s="63">
        <v>235.464</v>
      </c>
      <c r="AC81" s="59"/>
    </row>
    <row r="82" spans="1:29" x14ac:dyDescent="0.35">
      <c r="A82" s="28">
        <v>82</v>
      </c>
      <c r="B82" s="59"/>
      <c r="C82" s="66" t="s">
        <v>120</v>
      </c>
      <c r="D82" s="63">
        <v>130.61600000000001</v>
      </c>
      <c r="E82" s="63">
        <v>117.432</v>
      </c>
      <c r="F82" s="63">
        <v>103.036</v>
      </c>
      <c r="G82" s="63">
        <v>97.966999999999999</v>
      </c>
      <c r="H82" s="63">
        <v>94.349000000000004</v>
      </c>
      <c r="I82" s="63">
        <v>91.908000000000001</v>
      </c>
      <c r="J82" s="63">
        <v>91.084999999999994</v>
      </c>
      <c r="K82" s="63">
        <v>86.942999999999998</v>
      </c>
      <c r="L82" s="63">
        <v>85.346000000000004</v>
      </c>
      <c r="M82" s="63">
        <v>80.453999999999994</v>
      </c>
      <c r="N82" s="63">
        <v>82.281000000000006</v>
      </c>
      <c r="O82" s="63">
        <v>81.704999999999998</v>
      </c>
      <c r="P82" s="63">
        <v>81.841999999999999</v>
      </c>
      <c r="Q82" s="63">
        <v>84.826999999999998</v>
      </c>
      <c r="R82" s="63">
        <v>84.254999999999995</v>
      </c>
      <c r="S82" s="63">
        <v>80.668000000000006</v>
      </c>
      <c r="T82" s="63">
        <v>81.826999999999998</v>
      </c>
      <c r="U82" s="63">
        <v>84.022999999999996</v>
      </c>
      <c r="V82" s="63">
        <v>77.605000000000004</v>
      </c>
      <c r="W82" s="63">
        <v>70.311000000000007</v>
      </c>
      <c r="X82" s="63">
        <v>75.465000000000003</v>
      </c>
      <c r="Y82" s="63">
        <v>74.936000000000007</v>
      </c>
      <c r="Z82" s="63">
        <v>79.655000000000001</v>
      </c>
      <c r="AA82" s="63">
        <v>81.373999999999995</v>
      </c>
      <c r="AB82" s="63">
        <v>78.546000000000006</v>
      </c>
      <c r="AC82" s="59"/>
    </row>
    <row r="83" spans="1:29" x14ac:dyDescent="0.35">
      <c r="A83" s="28">
        <v>83</v>
      </c>
      <c r="B83" s="59"/>
      <c r="C83" s="66" t="s">
        <v>122</v>
      </c>
      <c r="D83" s="63">
        <v>113.005</v>
      </c>
      <c r="E83" s="63">
        <v>111.904</v>
      </c>
      <c r="F83" s="63">
        <v>119.13200000000001</v>
      </c>
      <c r="G83" s="63">
        <v>123.03700000000001</v>
      </c>
      <c r="H83" s="63">
        <v>126.416</v>
      </c>
      <c r="I83" s="63">
        <v>120.651</v>
      </c>
      <c r="J83" s="63">
        <v>121.696</v>
      </c>
      <c r="K83" s="63">
        <v>116.63500000000001</v>
      </c>
      <c r="L83" s="63">
        <v>122.85299999999999</v>
      </c>
      <c r="M83" s="63">
        <v>120.666</v>
      </c>
      <c r="N83" s="63">
        <v>121.316</v>
      </c>
      <c r="O83" s="63">
        <v>119.61199999999999</v>
      </c>
      <c r="P83" s="63">
        <v>119.154</v>
      </c>
      <c r="Q83" s="63">
        <v>120.422</v>
      </c>
      <c r="R83" s="63">
        <v>124.19</v>
      </c>
      <c r="S83" s="63">
        <v>127.057</v>
      </c>
      <c r="T83" s="63">
        <v>124.848</v>
      </c>
      <c r="U83" s="63">
        <v>122.33</v>
      </c>
      <c r="V83" s="63">
        <v>119.73399999999999</v>
      </c>
      <c r="W83" s="63">
        <v>111.33</v>
      </c>
      <c r="X83" s="63">
        <v>105.11799999999999</v>
      </c>
      <c r="Y83" s="63">
        <v>103.157</v>
      </c>
      <c r="Z83" s="63">
        <v>104.324</v>
      </c>
      <c r="AA83" s="63">
        <v>101.337</v>
      </c>
      <c r="AB83" s="63">
        <v>100.44199999999999</v>
      </c>
      <c r="AC83" s="59"/>
    </row>
    <row r="84" spans="1:29" x14ac:dyDescent="0.35">
      <c r="A84" s="28">
        <v>84</v>
      </c>
      <c r="B84" s="59"/>
      <c r="C84" s="66" t="s">
        <v>124</v>
      </c>
      <c r="D84" s="63">
        <v>14.624000000000001</v>
      </c>
      <c r="E84" s="63">
        <v>14.105</v>
      </c>
      <c r="F84" s="63">
        <v>12.635</v>
      </c>
      <c r="G84" s="63">
        <v>11.994</v>
      </c>
      <c r="H84" s="63">
        <v>13.37</v>
      </c>
      <c r="I84" s="63">
        <v>14.085000000000001</v>
      </c>
      <c r="J84" s="63">
        <v>15.183</v>
      </c>
      <c r="K84" s="63">
        <v>15.141999999999999</v>
      </c>
      <c r="L84" s="63">
        <v>15.311</v>
      </c>
      <c r="M84" s="63">
        <v>15.802</v>
      </c>
      <c r="N84" s="63">
        <v>14.122999999999999</v>
      </c>
      <c r="O84" s="63">
        <v>16.28</v>
      </c>
      <c r="P84" s="63">
        <v>16.274000000000001</v>
      </c>
      <c r="Q84" s="63">
        <v>19.166</v>
      </c>
      <c r="R84" s="63">
        <v>19.195</v>
      </c>
      <c r="S84" s="63">
        <v>20.609000000000002</v>
      </c>
      <c r="T84" s="63">
        <v>21.481000000000002</v>
      </c>
      <c r="U84" s="63">
        <v>21.574999999999999</v>
      </c>
      <c r="V84" s="63">
        <v>22.835000000000001</v>
      </c>
      <c r="W84" s="63">
        <v>20.338999999999999</v>
      </c>
      <c r="X84" s="63">
        <v>22.594000000000001</v>
      </c>
      <c r="Y84" s="63">
        <v>20.96</v>
      </c>
      <c r="Z84" s="63">
        <v>19.177</v>
      </c>
      <c r="AA84" s="63">
        <v>17.988</v>
      </c>
      <c r="AB84" s="63">
        <v>16.189</v>
      </c>
      <c r="AC84" s="59"/>
    </row>
    <row r="85" spans="1:29" x14ac:dyDescent="0.35">
      <c r="A85" s="28">
        <v>85</v>
      </c>
      <c r="B85" s="59"/>
      <c r="C85" s="66" t="s">
        <v>34</v>
      </c>
      <c r="D85" s="63">
        <v>39.432000000000002</v>
      </c>
      <c r="E85" s="63">
        <v>37.987000000000002</v>
      </c>
      <c r="F85" s="63">
        <v>40.978999999999999</v>
      </c>
      <c r="G85" s="63">
        <v>39.552999999999997</v>
      </c>
      <c r="H85" s="63">
        <v>38.89</v>
      </c>
      <c r="I85" s="63">
        <v>39.512</v>
      </c>
      <c r="J85" s="63">
        <v>41.292999999999999</v>
      </c>
      <c r="K85" s="63">
        <v>43.954000000000001</v>
      </c>
      <c r="L85" s="63">
        <v>41.697000000000003</v>
      </c>
      <c r="M85" s="63">
        <v>43.853000000000002</v>
      </c>
      <c r="N85" s="63">
        <v>43.75</v>
      </c>
      <c r="O85" s="63">
        <v>44.189</v>
      </c>
      <c r="P85" s="63">
        <v>42.521999999999998</v>
      </c>
      <c r="Q85" s="63">
        <v>42.578000000000003</v>
      </c>
      <c r="R85" s="63">
        <v>43.094999999999999</v>
      </c>
      <c r="S85" s="63">
        <v>42.061</v>
      </c>
      <c r="T85" s="63">
        <v>43.148000000000003</v>
      </c>
      <c r="U85" s="63">
        <v>36.250999999999998</v>
      </c>
      <c r="V85" s="63">
        <v>38.305</v>
      </c>
      <c r="W85" s="63">
        <v>34.805999999999997</v>
      </c>
      <c r="X85" s="63">
        <v>36.256999999999998</v>
      </c>
      <c r="Y85" s="63">
        <v>27.852</v>
      </c>
      <c r="Z85" s="63">
        <v>25.655999999999999</v>
      </c>
      <c r="AA85" s="63">
        <v>25.096</v>
      </c>
      <c r="AB85" s="63">
        <v>25.055</v>
      </c>
      <c r="AC85" s="59"/>
    </row>
    <row r="86" spans="1:29" x14ac:dyDescent="0.35">
      <c r="A86" s="28">
        <v>86</v>
      </c>
      <c r="B86" s="59"/>
      <c r="C86" s="66" t="s">
        <v>126</v>
      </c>
      <c r="D86" s="63">
        <v>0.82399999999999995</v>
      </c>
      <c r="E86" s="63">
        <v>0.92500000000000004</v>
      </c>
      <c r="F86" s="63">
        <v>1.175</v>
      </c>
      <c r="G86" s="63">
        <v>1.1890000000000001</v>
      </c>
      <c r="H86" s="63">
        <v>1.218</v>
      </c>
      <c r="I86" s="63">
        <v>1.2290000000000001</v>
      </c>
      <c r="J86" s="63">
        <v>1.329</v>
      </c>
      <c r="K86" s="63">
        <v>1.218</v>
      </c>
      <c r="L86" s="63">
        <v>1.37</v>
      </c>
      <c r="M86" s="63">
        <v>1.3779999999999999</v>
      </c>
      <c r="N86" s="63">
        <v>1.4770000000000001</v>
      </c>
      <c r="O86" s="63">
        <v>1.5680000000000001</v>
      </c>
      <c r="P86" s="63">
        <v>1.847</v>
      </c>
      <c r="Q86" s="63">
        <v>2.5030000000000001</v>
      </c>
      <c r="R86" s="63">
        <v>2.98</v>
      </c>
      <c r="S86" s="63">
        <v>4.1609999999999996</v>
      </c>
      <c r="T86" s="63">
        <v>5.3520000000000003</v>
      </c>
      <c r="U86" s="63">
        <v>6.5880000000000001</v>
      </c>
      <c r="V86" s="63">
        <v>7.2439999999999998</v>
      </c>
      <c r="W86" s="63">
        <v>7.5629999999999997</v>
      </c>
      <c r="X86" s="63">
        <v>8.3629999999999995</v>
      </c>
      <c r="Y86" s="63">
        <v>9.1150000000000002</v>
      </c>
      <c r="Z86" s="63">
        <v>10.683999999999999</v>
      </c>
      <c r="AA86" s="63">
        <v>11.289</v>
      </c>
      <c r="AB86" s="63">
        <v>11.952</v>
      </c>
      <c r="AC86" s="59"/>
    </row>
    <row r="87" spans="1:29" x14ac:dyDescent="0.35">
      <c r="A87" s="28">
        <v>87</v>
      </c>
      <c r="B87" s="59"/>
      <c r="C87" s="66" t="s">
        <v>145</v>
      </c>
      <c r="D87" s="63">
        <v>1</v>
      </c>
      <c r="E87" s="63">
        <v>1.032</v>
      </c>
      <c r="F87" s="63">
        <v>1.157</v>
      </c>
      <c r="G87" s="63">
        <v>1.2170000000000001</v>
      </c>
      <c r="H87" s="63">
        <v>1.278</v>
      </c>
      <c r="I87" s="63">
        <v>1.4370000000000001</v>
      </c>
      <c r="J87" s="63">
        <v>1.591</v>
      </c>
      <c r="K87" s="63">
        <v>1.6779999999999999</v>
      </c>
      <c r="L87" s="63">
        <v>1.9239999999999999</v>
      </c>
      <c r="M87" s="63">
        <v>1.4690000000000001</v>
      </c>
      <c r="N87" s="63">
        <v>1.681</v>
      </c>
      <c r="O87" s="63">
        <v>2.2469999999999999</v>
      </c>
      <c r="P87" s="63">
        <v>2.0710000000000002</v>
      </c>
      <c r="Q87" s="63">
        <v>1.02</v>
      </c>
      <c r="R87" s="63">
        <v>1.0289999999999999</v>
      </c>
      <c r="S87" s="63">
        <v>1.569</v>
      </c>
      <c r="T87" s="63">
        <v>1.8480000000000001</v>
      </c>
      <c r="U87" s="63">
        <v>1.984</v>
      </c>
      <c r="V87" s="63">
        <v>2.4159999999999999</v>
      </c>
      <c r="W87" s="63">
        <v>2.609</v>
      </c>
      <c r="X87" s="63">
        <v>2.9529999999999998</v>
      </c>
      <c r="Y87" s="63">
        <v>2.968</v>
      </c>
      <c r="Z87" s="63">
        <v>3.1120000000000001</v>
      </c>
      <c r="AA87" s="63">
        <v>3.097</v>
      </c>
      <c r="AB87" s="63">
        <v>3.28</v>
      </c>
      <c r="AC87" s="59"/>
    </row>
    <row r="88" spans="1:29" x14ac:dyDescent="0.35">
      <c r="A88" s="28">
        <v>88</v>
      </c>
      <c r="B88" s="59"/>
      <c r="C88" s="64" t="s">
        <v>146</v>
      </c>
      <c r="D88" s="63">
        <v>99.944999999999993</v>
      </c>
      <c r="E88" s="63">
        <v>99.802999999999997</v>
      </c>
      <c r="F88" s="63">
        <v>93.212000000000003</v>
      </c>
      <c r="G88" s="63">
        <v>91.518000000000001</v>
      </c>
      <c r="H88" s="63">
        <v>91.691000000000003</v>
      </c>
      <c r="I88" s="63">
        <v>89.218999999999994</v>
      </c>
      <c r="J88" s="63">
        <v>91.352000000000004</v>
      </c>
      <c r="K88" s="63">
        <v>88.051000000000002</v>
      </c>
      <c r="L88" s="63">
        <v>87.95</v>
      </c>
      <c r="M88" s="63">
        <v>85.275000000000006</v>
      </c>
      <c r="N88" s="63">
        <v>84.561000000000007</v>
      </c>
      <c r="O88" s="63">
        <v>88.83</v>
      </c>
      <c r="P88" s="63">
        <v>88.676000000000002</v>
      </c>
      <c r="Q88" s="63">
        <v>89.686999999999998</v>
      </c>
      <c r="R88" s="63">
        <v>89.626999999999995</v>
      </c>
      <c r="S88" s="63">
        <v>90.075000000000003</v>
      </c>
      <c r="T88" s="63">
        <v>93.102000000000004</v>
      </c>
      <c r="U88" s="63">
        <v>96.284000000000006</v>
      </c>
      <c r="V88" s="63">
        <v>92.706000000000003</v>
      </c>
      <c r="W88" s="63">
        <v>86.570999999999998</v>
      </c>
      <c r="X88" s="63">
        <v>90.587000000000003</v>
      </c>
      <c r="Y88" s="63">
        <v>89.125</v>
      </c>
      <c r="Z88" s="63">
        <v>93.846999999999994</v>
      </c>
      <c r="AA88" s="63">
        <v>94.921999999999997</v>
      </c>
      <c r="AB88" s="63">
        <v>90.873000000000005</v>
      </c>
      <c r="AC88" s="59"/>
    </row>
    <row r="89" spans="1:29" x14ac:dyDescent="0.35">
      <c r="A89" s="28">
        <v>89</v>
      </c>
      <c r="B89" s="59"/>
      <c r="C89" s="66" t="s">
        <v>120</v>
      </c>
      <c r="D89" s="63">
        <v>81.762</v>
      </c>
      <c r="E89" s="63">
        <v>81.316000000000003</v>
      </c>
      <c r="F89" s="63">
        <v>75.808999999999997</v>
      </c>
      <c r="G89" s="63">
        <v>74.825000000000003</v>
      </c>
      <c r="H89" s="63">
        <v>73.314999999999998</v>
      </c>
      <c r="I89" s="63">
        <v>72.186000000000007</v>
      </c>
      <c r="J89" s="63">
        <v>72.653000000000006</v>
      </c>
      <c r="K89" s="63">
        <v>69.512</v>
      </c>
      <c r="L89" s="63">
        <v>68.802000000000007</v>
      </c>
      <c r="M89" s="63">
        <v>66.100999999999999</v>
      </c>
      <c r="N89" s="63">
        <v>67.100999999999999</v>
      </c>
      <c r="O89" s="63">
        <v>68.47</v>
      </c>
      <c r="P89" s="63">
        <v>68.799000000000007</v>
      </c>
      <c r="Q89" s="63">
        <v>69.37</v>
      </c>
      <c r="R89" s="63">
        <v>68.132999999999996</v>
      </c>
      <c r="S89" s="63">
        <v>65.739999999999995</v>
      </c>
      <c r="T89" s="63">
        <v>66.504000000000005</v>
      </c>
      <c r="U89" s="63">
        <v>68.117000000000004</v>
      </c>
      <c r="V89" s="63">
        <v>62.591000000000001</v>
      </c>
      <c r="W89" s="63">
        <v>58.186999999999998</v>
      </c>
      <c r="X89" s="63">
        <v>59.686999999999998</v>
      </c>
      <c r="Y89" s="63">
        <v>59.100999999999999</v>
      </c>
      <c r="Z89" s="63">
        <v>63.762999999999998</v>
      </c>
      <c r="AA89" s="63">
        <v>65.548000000000002</v>
      </c>
      <c r="AB89" s="63">
        <v>62.271999999999998</v>
      </c>
      <c r="AC89" s="59"/>
    </row>
    <row r="90" spans="1:29" x14ac:dyDescent="0.35">
      <c r="A90" s="28">
        <v>90</v>
      </c>
      <c r="B90" s="59"/>
      <c r="C90" s="66" t="s">
        <v>122</v>
      </c>
      <c r="D90" s="63">
        <v>3.3159999999999998</v>
      </c>
      <c r="E90" s="63">
        <v>3.9220000000000002</v>
      </c>
      <c r="F90" s="63">
        <v>3.661</v>
      </c>
      <c r="G90" s="63">
        <v>3.0230000000000001</v>
      </c>
      <c r="H90" s="63">
        <v>2.83</v>
      </c>
      <c r="I90" s="63">
        <v>2.3530000000000002</v>
      </c>
      <c r="J90" s="63">
        <v>2.3029999999999999</v>
      </c>
      <c r="K90" s="63">
        <v>1.855</v>
      </c>
      <c r="L90" s="63">
        <v>1.8460000000000001</v>
      </c>
      <c r="M90" s="63">
        <v>1.788</v>
      </c>
      <c r="N90" s="63">
        <v>1.411</v>
      </c>
      <c r="O90" s="63">
        <v>1.4970000000000001</v>
      </c>
      <c r="P90" s="63">
        <v>0.91600000000000004</v>
      </c>
      <c r="Q90" s="63">
        <v>1.2330000000000001</v>
      </c>
      <c r="R90" s="63">
        <v>1.3720000000000001</v>
      </c>
      <c r="S90" s="63">
        <v>1.427</v>
      </c>
      <c r="T90" s="63">
        <v>1.2549999999999999</v>
      </c>
      <c r="U90" s="63">
        <v>1.0229999999999999</v>
      </c>
      <c r="V90" s="63">
        <v>0.91700000000000004</v>
      </c>
      <c r="W90" s="63">
        <v>1.0449999999999999</v>
      </c>
      <c r="X90" s="63">
        <v>0.85499999999999998</v>
      </c>
      <c r="Y90" s="63">
        <v>0.60099999999999998</v>
      </c>
      <c r="Z90" s="63">
        <v>0.84599999999999997</v>
      </c>
      <c r="AA90" s="63">
        <v>0.75700000000000001</v>
      </c>
      <c r="AB90" s="63">
        <v>0.57699999999999996</v>
      </c>
      <c r="AC90" s="59"/>
    </row>
    <row r="91" spans="1:29" x14ac:dyDescent="0.35">
      <c r="A91" s="28">
        <v>91</v>
      </c>
      <c r="B91" s="59"/>
      <c r="C91" s="66" t="s">
        <v>124</v>
      </c>
      <c r="D91" s="63">
        <v>13.042999999999999</v>
      </c>
      <c r="E91" s="63">
        <v>12.606999999999999</v>
      </c>
      <c r="F91" s="63">
        <v>11.41</v>
      </c>
      <c r="G91" s="63">
        <v>11.265000000000001</v>
      </c>
      <c r="H91" s="63">
        <v>13.05</v>
      </c>
      <c r="I91" s="63">
        <v>12.015000000000001</v>
      </c>
      <c r="J91" s="63">
        <v>13.476000000000001</v>
      </c>
      <c r="K91" s="63">
        <v>13.789</v>
      </c>
      <c r="L91" s="63">
        <v>14.007999999999999</v>
      </c>
      <c r="M91" s="63">
        <v>14.539</v>
      </c>
      <c r="N91" s="63">
        <v>12.891</v>
      </c>
      <c r="O91" s="63">
        <v>15.048999999999999</v>
      </c>
      <c r="P91" s="63">
        <v>15.042999999999999</v>
      </c>
      <c r="Q91" s="63">
        <v>15.903</v>
      </c>
      <c r="R91" s="63">
        <v>16.629000000000001</v>
      </c>
      <c r="S91" s="63">
        <v>17.808</v>
      </c>
      <c r="T91" s="63">
        <v>18.963000000000001</v>
      </c>
      <c r="U91" s="63">
        <v>19.288</v>
      </c>
      <c r="V91" s="63">
        <v>20.553999999999998</v>
      </c>
      <c r="W91" s="63">
        <v>18.234999999999999</v>
      </c>
      <c r="X91" s="63">
        <v>19.954000000000001</v>
      </c>
      <c r="Y91" s="63">
        <v>18.666</v>
      </c>
      <c r="Z91" s="63">
        <v>17.013999999999999</v>
      </c>
      <c r="AA91" s="63">
        <v>15.554</v>
      </c>
      <c r="AB91" s="63">
        <v>14.122</v>
      </c>
      <c r="AC91" s="59"/>
    </row>
    <row r="92" spans="1:29" x14ac:dyDescent="0.35">
      <c r="A92" s="28">
        <v>92</v>
      </c>
      <c r="B92" s="59"/>
      <c r="C92" s="66" t="s">
        <v>126</v>
      </c>
      <c r="D92" s="63">
        <v>0.82399999999999995</v>
      </c>
      <c r="E92" s="63">
        <v>0.92500000000000004</v>
      </c>
      <c r="F92" s="63">
        <v>1.175</v>
      </c>
      <c r="G92" s="63">
        <v>1.1890000000000001</v>
      </c>
      <c r="H92" s="63">
        <v>1.218</v>
      </c>
      <c r="I92" s="63">
        <v>1.2290000000000001</v>
      </c>
      <c r="J92" s="63">
        <v>1.329</v>
      </c>
      <c r="K92" s="63">
        <v>1.218</v>
      </c>
      <c r="L92" s="63">
        <v>1.37</v>
      </c>
      <c r="M92" s="63">
        <v>1.3779999999999999</v>
      </c>
      <c r="N92" s="63">
        <v>1.4770000000000001</v>
      </c>
      <c r="O92" s="63">
        <v>1.5680000000000001</v>
      </c>
      <c r="P92" s="63">
        <v>1.847</v>
      </c>
      <c r="Q92" s="63">
        <v>2.2879999999999998</v>
      </c>
      <c r="R92" s="63">
        <v>2.6320000000000001</v>
      </c>
      <c r="S92" s="63">
        <v>3.7290000000000001</v>
      </c>
      <c r="T92" s="63">
        <v>4.8159999999999998</v>
      </c>
      <c r="U92" s="63">
        <v>6.1150000000000002</v>
      </c>
      <c r="V92" s="63">
        <v>6.7350000000000003</v>
      </c>
      <c r="W92" s="63">
        <v>6.9189999999999996</v>
      </c>
      <c r="X92" s="63">
        <v>7.6559999999999997</v>
      </c>
      <c r="Y92" s="63">
        <v>8.3859999999999992</v>
      </c>
      <c r="Z92" s="63">
        <v>9.7420000000000009</v>
      </c>
      <c r="AA92" s="63">
        <v>10.484999999999999</v>
      </c>
      <c r="AB92" s="63">
        <v>11.101000000000001</v>
      </c>
      <c r="AC92" s="59"/>
    </row>
    <row r="93" spans="1:29" x14ac:dyDescent="0.35">
      <c r="A93" s="28">
        <v>93</v>
      </c>
      <c r="B93" s="59"/>
      <c r="C93" s="66" t="s">
        <v>145</v>
      </c>
      <c r="D93" s="63">
        <v>1</v>
      </c>
      <c r="E93" s="63">
        <v>1.032</v>
      </c>
      <c r="F93" s="63">
        <v>1.157</v>
      </c>
      <c r="G93" s="63">
        <v>1.2170000000000001</v>
      </c>
      <c r="H93" s="63">
        <v>1.278</v>
      </c>
      <c r="I93" s="63">
        <v>1.4370000000000001</v>
      </c>
      <c r="J93" s="63">
        <v>1.591</v>
      </c>
      <c r="K93" s="63">
        <v>1.6779999999999999</v>
      </c>
      <c r="L93" s="63">
        <v>1.9239999999999999</v>
      </c>
      <c r="M93" s="63">
        <v>1.4690000000000001</v>
      </c>
      <c r="N93" s="63">
        <v>1.681</v>
      </c>
      <c r="O93" s="63">
        <v>2.2469999999999999</v>
      </c>
      <c r="P93" s="63">
        <v>2.0710000000000002</v>
      </c>
      <c r="Q93" s="63">
        <v>0.89300000000000002</v>
      </c>
      <c r="R93" s="63">
        <v>0.86199999999999999</v>
      </c>
      <c r="S93" s="63">
        <v>1.371</v>
      </c>
      <c r="T93" s="63">
        <v>1.5649999999999999</v>
      </c>
      <c r="U93" s="63">
        <v>1.7410000000000001</v>
      </c>
      <c r="V93" s="63">
        <v>1.909</v>
      </c>
      <c r="W93" s="63">
        <v>2.1850000000000001</v>
      </c>
      <c r="X93" s="63">
        <v>2.4340000000000002</v>
      </c>
      <c r="Y93" s="63">
        <v>2.371</v>
      </c>
      <c r="Z93" s="63">
        <v>2.4820000000000002</v>
      </c>
      <c r="AA93" s="63">
        <v>2.577</v>
      </c>
      <c r="AB93" s="63">
        <v>2.8010000000000002</v>
      </c>
      <c r="AC93" s="59"/>
    </row>
    <row r="94" spans="1:29" x14ac:dyDescent="0.35">
      <c r="A94" s="28">
        <v>94</v>
      </c>
      <c r="B94" s="59"/>
      <c r="C94" s="64" t="s">
        <v>147</v>
      </c>
      <c r="D94" s="63">
        <v>39.432000000000002</v>
      </c>
      <c r="E94" s="63">
        <v>37.987000000000002</v>
      </c>
      <c r="F94" s="63">
        <v>40.978999999999999</v>
      </c>
      <c r="G94" s="63">
        <v>39.552999999999997</v>
      </c>
      <c r="H94" s="63">
        <v>38.89</v>
      </c>
      <c r="I94" s="63">
        <v>39.512</v>
      </c>
      <c r="J94" s="63">
        <v>41.292999999999999</v>
      </c>
      <c r="K94" s="63">
        <v>43.954000000000001</v>
      </c>
      <c r="L94" s="63">
        <v>41.697000000000003</v>
      </c>
      <c r="M94" s="63">
        <v>43.853000000000002</v>
      </c>
      <c r="N94" s="63">
        <v>43.75</v>
      </c>
      <c r="O94" s="63">
        <v>44.189</v>
      </c>
      <c r="P94" s="63">
        <v>42.521999999999998</v>
      </c>
      <c r="Q94" s="63">
        <v>42.578000000000003</v>
      </c>
      <c r="R94" s="63">
        <v>43.094999999999999</v>
      </c>
      <c r="S94" s="63">
        <v>42.061</v>
      </c>
      <c r="T94" s="63">
        <v>43.148000000000003</v>
      </c>
      <c r="U94" s="63">
        <v>36.250999999999998</v>
      </c>
      <c r="V94" s="63">
        <v>38.305</v>
      </c>
      <c r="W94" s="63">
        <v>34.805999999999997</v>
      </c>
      <c r="X94" s="63">
        <v>36.256999999999998</v>
      </c>
      <c r="Y94" s="63">
        <v>27.852</v>
      </c>
      <c r="Z94" s="63">
        <v>25.655999999999999</v>
      </c>
      <c r="AA94" s="63">
        <v>25.096</v>
      </c>
      <c r="AB94" s="63">
        <v>25.055</v>
      </c>
      <c r="AC94" s="59"/>
    </row>
    <row r="95" spans="1:29" x14ac:dyDescent="0.35">
      <c r="A95" s="28">
        <v>95</v>
      </c>
      <c r="B95" s="59"/>
      <c r="C95" s="64" t="s">
        <v>148</v>
      </c>
      <c r="D95" s="63">
        <v>0</v>
      </c>
      <c r="E95" s="63">
        <v>0</v>
      </c>
      <c r="F95" s="63">
        <v>0</v>
      </c>
      <c r="G95" s="63">
        <v>3.1E-2</v>
      </c>
      <c r="H95" s="63">
        <v>2.8000000000000001E-2</v>
      </c>
      <c r="I95" s="63">
        <v>1.98</v>
      </c>
      <c r="J95" s="63">
        <v>1.649</v>
      </c>
      <c r="K95" s="63">
        <v>1.327</v>
      </c>
      <c r="L95" s="63">
        <v>1.2729999999999999</v>
      </c>
      <c r="M95" s="63">
        <v>1.23</v>
      </c>
      <c r="N95" s="63">
        <v>1.198</v>
      </c>
      <c r="O95" s="63">
        <v>1.2010000000000001</v>
      </c>
      <c r="P95" s="63">
        <v>1.427</v>
      </c>
      <c r="Q95" s="63">
        <v>5.4749999999999996</v>
      </c>
      <c r="R95" s="63">
        <v>4.524</v>
      </c>
      <c r="S95" s="63">
        <v>3.9420000000000002</v>
      </c>
      <c r="T95" s="63">
        <v>3.9319999999999999</v>
      </c>
      <c r="U95" s="63">
        <v>3.8460000000000001</v>
      </c>
      <c r="V95" s="63">
        <v>4.0250000000000004</v>
      </c>
      <c r="W95" s="63">
        <v>3.9449999999999998</v>
      </c>
      <c r="X95" s="63">
        <v>4.7539999999999996</v>
      </c>
      <c r="Y95" s="63">
        <v>4.5170000000000003</v>
      </c>
      <c r="Z95" s="63">
        <v>4.72</v>
      </c>
      <c r="AA95" s="63">
        <v>4.2990000000000004</v>
      </c>
      <c r="AB95" s="63">
        <v>3.883</v>
      </c>
      <c r="AC95" s="59"/>
    </row>
    <row r="96" spans="1:29" x14ac:dyDescent="0.35">
      <c r="A96" s="28">
        <v>96</v>
      </c>
      <c r="B96" s="59"/>
      <c r="C96" s="66" t="s">
        <v>149</v>
      </c>
      <c r="D96" s="63">
        <v>0</v>
      </c>
      <c r="E96" s="63">
        <v>0</v>
      </c>
      <c r="F96" s="63">
        <v>0</v>
      </c>
      <c r="G96" s="63">
        <v>3.1E-2</v>
      </c>
      <c r="H96" s="63">
        <v>2.8000000000000001E-2</v>
      </c>
      <c r="I96" s="63">
        <v>4.7E-2</v>
      </c>
      <c r="J96" s="63">
        <v>3.9E-2</v>
      </c>
      <c r="K96" s="63">
        <v>2.4E-2</v>
      </c>
      <c r="L96" s="63">
        <v>2.1000000000000001E-2</v>
      </c>
      <c r="M96" s="63">
        <v>1.4999999999999999E-2</v>
      </c>
      <c r="N96" s="63">
        <v>1.4999999999999999E-2</v>
      </c>
      <c r="O96" s="63">
        <v>1.9E-2</v>
      </c>
      <c r="P96" s="63">
        <v>0.02</v>
      </c>
      <c r="Q96" s="63">
        <v>1.57</v>
      </c>
      <c r="R96" s="63">
        <v>1.218</v>
      </c>
      <c r="S96" s="63">
        <v>0.314</v>
      </c>
      <c r="T96" s="63">
        <v>0.39900000000000002</v>
      </c>
      <c r="U96" s="63">
        <v>0.68200000000000005</v>
      </c>
      <c r="V96" s="63">
        <v>0.56200000000000006</v>
      </c>
      <c r="W96" s="63">
        <v>0.59699999999999998</v>
      </c>
      <c r="X96" s="63">
        <v>0.70199999999999996</v>
      </c>
      <c r="Y96" s="63">
        <v>0.76900000000000002</v>
      </c>
      <c r="Z96" s="63">
        <v>0.80200000000000005</v>
      </c>
      <c r="AA96" s="63">
        <v>0.40600000000000003</v>
      </c>
      <c r="AB96" s="63">
        <v>0.375</v>
      </c>
      <c r="AC96" s="59"/>
    </row>
    <row r="97" spans="1:29" x14ac:dyDescent="0.35">
      <c r="A97" s="28">
        <v>97</v>
      </c>
      <c r="B97" s="59"/>
      <c r="C97" s="66" t="s">
        <v>122</v>
      </c>
      <c r="D97" s="63">
        <v>0</v>
      </c>
      <c r="E97" s="63">
        <v>0</v>
      </c>
      <c r="F97" s="63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63">
        <v>0</v>
      </c>
      <c r="P97" s="63">
        <v>0.22500000000000001</v>
      </c>
      <c r="Q97" s="63">
        <v>0.3</v>
      </c>
      <c r="R97" s="63">
        <v>0.22500000000000001</v>
      </c>
      <c r="S97" s="63">
        <v>0.19700000000000001</v>
      </c>
      <c r="T97" s="63">
        <v>0.19500000000000001</v>
      </c>
      <c r="U97" s="63">
        <v>0.161</v>
      </c>
      <c r="V97" s="63">
        <v>0.16600000000000001</v>
      </c>
      <c r="W97" s="63">
        <v>0.17599999999999999</v>
      </c>
      <c r="X97" s="63">
        <v>0.187</v>
      </c>
      <c r="Y97" s="63">
        <v>0.128</v>
      </c>
      <c r="Z97" s="63">
        <v>0.183</v>
      </c>
      <c r="AA97" s="63">
        <v>0.13700000000000001</v>
      </c>
      <c r="AB97" s="63">
        <v>0.112</v>
      </c>
      <c r="AC97" s="59"/>
    </row>
    <row r="98" spans="1:29" x14ac:dyDescent="0.35">
      <c r="A98" s="28">
        <v>98</v>
      </c>
      <c r="B98" s="59"/>
      <c r="C98" s="66" t="s">
        <v>130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1.9330000000000001</v>
      </c>
      <c r="J98" s="63">
        <v>1.61</v>
      </c>
      <c r="K98" s="63">
        <v>1.3029999999999999</v>
      </c>
      <c r="L98" s="63">
        <v>1.252</v>
      </c>
      <c r="M98" s="63">
        <v>1.214</v>
      </c>
      <c r="N98" s="63">
        <v>1.1819999999999999</v>
      </c>
      <c r="O98" s="63">
        <v>1.1819999999999999</v>
      </c>
      <c r="P98" s="63">
        <v>1.1819999999999999</v>
      </c>
      <c r="Q98" s="63">
        <v>3.2629999999999999</v>
      </c>
      <c r="R98" s="63">
        <v>2.5659999999999998</v>
      </c>
      <c r="S98" s="63">
        <v>2.8010000000000002</v>
      </c>
      <c r="T98" s="63">
        <v>2.5179999999999998</v>
      </c>
      <c r="U98" s="63">
        <v>2.2869999999999999</v>
      </c>
      <c r="V98" s="63">
        <v>2.2799999999999998</v>
      </c>
      <c r="W98" s="63">
        <v>2.1040000000000001</v>
      </c>
      <c r="X98" s="63">
        <v>2.64</v>
      </c>
      <c r="Y98" s="63">
        <v>2.294</v>
      </c>
      <c r="Z98" s="63">
        <v>2.1629999999999998</v>
      </c>
      <c r="AA98" s="63">
        <v>2.4329999999999998</v>
      </c>
      <c r="AB98" s="63">
        <v>2.0659999999999998</v>
      </c>
      <c r="AC98" s="59"/>
    </row>
    <row r="99" spans="1:29" x14ac:dyDescent="0.35">
      <c r="A99" s="28">
        <v>99</v>
      </c>
      <c r="B99" s="59"/>
      <c r="C99" s="66" t="s">
        <v>150</v>
      </c>
      <c r="D99" s="63">
        <v>0</v>
      </c>
      <c r="E99" s="63">
        <v>0</v>
      </c>
      <c r="F99" s="63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63">
        <v>0</v>
      </c>
      <c r="Q99" s="63">
        <v>0.216</v>
      </c>
      <c r="R99" s="63">
        <v>0.34799999999999998</v>
      </c>
      <c r="S99" s="63">
        <v>0.432</v>
      </c>
      <c r="T99" s="63">
        <v>0.53600000000000003</v>
      </c>
      <c r="U99" s="63">
        <v>0.47299999999999998</v>
      </c>
      <c r="V99" s="63">
        <v>0.50900000000000001</v>
      </c>
      <c r="W99" s="63">
        <v>0.64400000000000002</v>
      </c>
      <c r="X99" s="63">
        <v>0.70699999999999996</v>
      </c>
      <c r="Y99" s="63">
        <v>0.72899999999999998</v>
      </c>
      <c r="Z99" s="63">
        <v>0.94199999999999995</v>
      </c>
      <c r="AA99" s="63">
        <v>0.80400000000000005</v>
      </c>
      <c r="AB99" s="63">
        <v>0.85099999999999998</v>
      </c>
      <c r="AC99" s="59"/>
    </row>
    <row r="100" spans="1:29" x14ac:dyDescent="0.35">
      <c r="A100" s="28">
        <v>100</v>
      </c>
      <c r="B100" s="59"/>
      <c r="C100" s="66" t="s">
        <v>151</v>
      </c>
      <c r="D100" s="63">
        <v>0</v>
      </c>
      <c r="E100" s="63">
        <v>0</v>
      </c>
      <c r="F100" s="63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 s="63">
        <v>0</v>
      </c>
      <c r="Q100" s="63">
        <v>0.127</v>
      </c>
      <c r="R100" s="63">
        <v>0.16700000000000001</v>
      </c>
      <c r="S100" s="63">
        <v>0.19800000000000001</v>
      </c>
      <c r="T100" s="63">
        <v>0.28299999999999997</v>
      </c>
      <c r="U100" s="63">
        <v>0.24299999999999999</v>
      </c>
      <c r="V100" s="63">
        <v>0.50700000000000001</v>
      </c>
      <c r="W100" s="63">
        <v>0.42399999999999999</v>
      </c>
      <c r="X100" s="63">
        <v>0.51900000000000002</v>
      </c>
      <c r="Y100" s="63">
        <v>0.59699999999999998</v>
      </c>
      <c r="Z100" s="63">
        <v>0.63</v>
      </c>
      <c r="AA100" s="63">
        <v>0.51900000000000002</v>
      </c>
      <c r="AB100" s="63">
        <v>0.47899999999999998</v>
      </c>
      <c r="AC100" s="59"/>
    </row>
    <row r="101" spans="1:29" x14ac:dyDescent="0.35">
      <c r="A101" s="28">
        <v>101</v>
      </c>
      <c r="B101" s="59"/>
      <c r="C101" s="64" t="s">
        <v>152</v>
      </c>
      <c r="D101" s="63">
        <v>108.84399999999999</v>
      </c>
      <c r="E101" s="63">
        <v>107.167</v>
      </c>
      <c r="F101" s="63">
        <v>114.708</v>
      </c>
      <c r="G101" s="63">
        <v>119.29600000000001</v>
      </c>
      <c r="H101" s="63">
        <v>122.896</v>
      </c>
      <c r="I101" s="63">
        <v>117.602</v>
      </c>
      <c r="J101" s="63">
        <v>118.76300000000001</v>
      </c>
      <c r="K101" s="63">
        <v>114.221</v>
      </c>
      <c r="L101" s="63">
        <v>120.468</v>
      </c>
      <c r="M101" s="63">
        <v>118.39700000000001</v>
      </c>
      <c r="N101" s="63">
        <v>119.42</v>
      </c>
      <c r="O101" s="63">
        <v>117.633</v>
      </c>
      <c r="P101" s="63">
        <v>117.55200000000001</v>
      </c>
      <c r="Q101" s="63">
        <v>118.44199999999999</v>
      </c>
      <c r="R101" s="63">
        <v>122.21599999999999</v>
      </c>
      <c r="S101" s="63">
        <v>125.092</v>
      </c>
      <c r="T101" s="63">
        <v>122.88</v>
      </c>
      <c r="U101" s="63">
        <v>120.663</v>
      </c>
      <c r="V101" s="63">
        <v>118.092</v>
      </c>
      <c r="W101" s="63">
        <v>109.571</v>
      </c>
      <c r="X101" s="63">
        <v>103.238</v>
      </c>
      <c r="Y101" s="63">
        <v>101.53700000000001</v>
      </c>
      <c r="Z101" s="63">
        <v>102.54600000000001</v>
      </c>
      <c r="AA101" s="63">
        <v>99.686999999999998</v>
      </c>
      <c r="AB101" s="63">
        <v>99.129000000000005</v>
      </c>
      <c r="AC101" s="59"/>
    </row>
    <row r="102" spans="1:29" x14ac:dyDescent="0.35">
      <c r="A102" s="28">
        <v>102</v>
      </c>
      <c r="B102" s="59"/>
      <c r="C102" s="64" t="s">
        <v>153</v>
      </c>
      <c r="D102" s="63">
        <v>51.280999999999999</v>
      </c>
      <c r="E102" s="63">
        <v>38.427999999999997</v>
      </c>
      <c r="F102" s="63">
        <v>29.215</v>
      </c>
      <c r="G102" s="63">
        <v>24.559000000000001</v>
      </c>
      <c r="H102" s="63">
        <v>22.016999999999999</v>
      </c>
      <c r="I102" s="63">
        <v>20.509</v>
      </c>
      <c r="J102" s="63">
        <v>19.12</v>
      </c>
      <c r="K102" s="63">
        <v>18.016999999999999</v>
      </c>
      <c r="L102" s="63">
        <v>17.113</v>
      </c>
      <c r="M102" s="63">
        <v>14.868</v>
      </c>
      <c r="N102" s="63">
        <v>15.7</v>
      </c>
      <c r="O102" s="63">
        <v>13.747999999999999</v>
      </c>
      <c r="P102" s="63">
        <v>13.532999999999999</v>
      </c>
      <c r="Q102" s="63">
        <v>14.333</v>
      </c>
      <c r="R102" s="63">
        <v>15.282</v>
      </c>
      <c r="S102" s="63">
        <v>14.954000000000001</v>
      </c>
      <c r="T102" s="63">
        <v>15.442</v>
      </c>
      <c r="U102" s="63">
        <v>15.708</v>
      </c>
      <c r="V102" s="63">
        <v>15.012</v>
      </c>
      <c r="W102" s="63">
        <v>12.065</v>
      </c>
      <c r="X102" s="63">
        <v>15.914</v>
      </c>
      <c r="Y102" s="63">
        <v>15.956</v>
      </c>
      <c r="Z102" s="63">
        <v>15.837999999999999</v>
      </c>
      <c r="AA102" s="63">
        <v>16.175999999999998</v>
      </c>
      <c r="AB102" s="63">
        <v>16.524000000000001</v>
      </c>
      <c r="AC102" s="59"/>
    </row>
    <row r="103" spans="1:29" x14ac:dyDescent="0.35">
      <c r="A103" s="28">
        <v>103</v>
      </c>
      <c r="B103" s="59"/>
      <c r="C103" s="54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9"/>
    </row>
    <row r="104" spans="1:29" x14ac:dyDescent="0.35">
      <c r="A104" s="28">
        <v>104</v>
      </c>
      <c r="B104" s="59"/>
      <c r="C104" s="60" t="s">
        <v>154</v>
      </c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59"/>
    </row>
    <row r="105" spans="1:29" x14ac:dyDescent="0.35">
      <c r="A105" s="28">
        <v>105</v>
      </c>
      <c r="B105" s="59"/>
      <c r="C105" s="67" t="s">
        <v>144</v>
      </c>
      <c r="D105" s="63">
        <v>212.44300000000001</v>
      </c>
      <c r="E105" s="63">
        <v>196.03800000000001</v>
      </c>
      <c r="F105" s="63">
        <v>195.70699999999999</v>
      </c>
      <c r="G105" s="63">
        <v>195.04400000000001</v>
      </c>
      <c r="H105" s="63">
        <v>196.036</v>
      </c>
      <c r="I105" s="63">
        <v>190.24299999999999</v>
      </c>
      <c r="J105" s="63">
        <v>191.87100000000001</v>
      </c>
      <c r="K105" s="63">
        <v>185.63900000000001</v>
      </c>
      <c r="L105" s="63">
        <v>191.47300000000001</v>
      </c>
      <c r="M105" s="63">
        <v>187.012</v>
      </c>
      <c r="N105" s="63">
        <v>188.45500000000001</v>
      </c>
      <c r="O105" s="63">
        <v>185.459</v>
      </c>
      <c r="P105" s="63">
        <v>184.64099999999999</v>
      </c>
      <c r="Q105" s="63">
        <v>191.732</v>
      </c>
      <c r="R105" s="63">
        <v>196.91200000000001</v>
      </c>
      <c r="S105" s="63">
        <v>199.84299999999999</v>
      </c>
      <c r="T105" s="63">
        <v>198.97200000000001</v>
      </c>
      <c r="U105" s="63">
        <v>195.55199999999999</v>
      </c>
      <c r="V105" s="63">
        <v>192.815</v>
      </c>
      <c r="W105" s="63">
        <v>177.54300000000001</v>
      </c>
      <c r="X105" s="63">
        <v>177.67599999999999</v>
      </c>
      <c r="Y105" s="63">
        <v>171.78399999999999</v>
      </c>
      <c r="Z105" s="63">
        <v>173.34899999999999</v>
      </c>
      <c r="AA105" s="63">
        <v>171.27600000000001</v>
      </c>
      <c r="AB105" s="63">
        <v>168.31299999999999</v>
      </c>
      <c r="AC105" s="59"/>
    </row>
    <row r="106" spans="1:29" x14ac:dyDescent="0.35">
      <c r="A106" s="28">
        <v>106</v>
      </c>
      <c r="B106" s="59"/>
      <c r="C106" s="66" t="s">
        <v>120</v>
      </c>
      <c r="D106" s="63">
        <v>36.843000000000004</v>
      </c>
      <c r="E106" s="63">
        <v>24.56</v>
      </c>
      <c r="F106" s="63">
        <v>18.975999999999999</v>
      </c>
      <c r="G106" s="63">
        <v>15.478</v>
      </c>
      <c r="H106" s="63">
        <v>13.212</v>
      </c>
      <c r="I106" s="63">
        <v>12.093999999999999</v>
      </c>
      <c r="J106" s="63">
        <v>11.558999999999999</v>
      </c>
      <c r="K106" s="63">
        <v>10.856999999999999</v>
      </c>
      <c r="L106" s="63">
        <v>9.8019999999999996</v>
      </c>
      <c r="M106" s="63">
        <v>8.452</v>
      </c>
      <c r="N106" s="63">
        <v>8.8089999999999993</v>
      </c>
      <c r="O106" s="63">
        <v>7.4980000000000002</v>
      </c>
      <c r="P106" s="63">
        <v>7.3659999999999997</v>
      </c>
      <c r="Q106" s="63">
        <v>7.7210000000000001</v>
      </c>
      <c r="R106" s="63">
        <v>8.3539999999999992</v>
      </c>
      <c r="S106" s="63">
        <v>8.2889999999999997</v>
      </c>
      <c r="T106" s="63">
        <v>8.4529999999999994</v>
      </c>
      <c r="U106" s="63">
        <v>8.3810000000000002</v>
      </c>
      <c r="V106" s="63">
        <v>8.4469999999999992</v>
      </c>
      <c r="W106" s="63">
        <v>7.3570000000000002</v>
      </c>
      <c r="X106" s="63">
        <v>8.5350000000000001</v>
      </c>
      <c r="Y106" s="63">
        <v>8.7449999999999992</v>
      </c>
      <c r="Z106" s="63">
        <v>8.7210000000000001</v>
      </c>
      <c r="AA106" s="63">
        <v>8.9619999999999997</v>
      </c>
      <c r="AB106" s="63">
        <v>9.2579999999999991</v>
      </c>
      <c r="AC106" s="59"/>
    </row>
    <row r="107" spans="1:29" x14ac:dyDescent="0.35">
      <c r="A107" s="28">
        <v>107</v>
      </c>
      <c r="B107" s="59"/>
      <c r="C107" s="66" t="s">
        <v>122</v>
      </c>
      <c r="D107" s="63">
        <v>108.80800000000001</v>
      </c>
      <c r="E107" s="63">
        <v>107.13800000000001</v>
      </c>
      <c r="F107" s="63">
        <v>114.676</v>
      </c>
      <c r="G107" s="63">
        <v>119.264</v>
      </c>
      <c r="H107" s="63">
        <v>122.85599999999999</v>
      </c>
      <c r="I107" s="63">
        <v>117.565</v>
      </c>
      <c r="J107" s="63">
        <v>118.721</v>
      </c>
      <c r="K107" s="63">
        <v>114.17700000000001</v>
      </c>
      <c r="L107" s="63">
        <v>120.42400000000001</v>
      </c>
      <c r="M107" s="63">
        <v>118.349</v>
      </c>
      <c r="N107" s="63">
        <v>119.366</v>
      </c>
      <c r="O107" s="63">
        <v>117.583</v>
      </c>
      <c r="P107" s="63">
        <v>117.501</v>
      </c>
      <c r="Q107" s="63">
        <v>118.39100000000001</v>
      </c>
      <c r="R107" s="63">
        <v>122.145</v>
      </c>
      <c r="S107" s="63">
        <v>124.983</v>
      </c>
      <c r="T107" s="63">
        <v>122.744</v>
      </c>
      <c r="U107" s="63">
        <v>120.512</v>
      </c>
      <c r="V107" s="63">
        <v>117.929</v>
      </c>
      <c r="W107" s="63">
        <v>109.364</v>
      </c>
      <c r="X107" s="63">
        <v>103.02200000000001</v>
      </c>
      <c r="Y107" s="63">
        <v>101.31100000000001</v>
      </c>
      <c r="Z107" s="63">
        <v>102.32</v>
      </c>
      <c r="AA107" s="63">
        <v>99.468999999999994</v>
      </c>
      <c r="AB107" s="63">
        <v>98.905000000000001</v>
      </c>
      <c r="AC107" s="59"/>
    </row>
    <row r="108" spans="1:29" x14ac:dyDescent="0.35">
      <c r="A108" s="28">
        <v>108</v>
      </c>
      <c r="B108" s="59"/>
      <c r="C108" s="66" t="s">
        <v>124</v>
      </c>
      <c r="D108" s="63">
        <v>10.497</v>
      </c>
      <c r="E108" s="63">
        <v>9.2889999999999997</v>
      </c>
      <c r="F108" s="63">
        <v>8.02</v>
      </c>
      <c r="G108" s="63">
        <v>7.2409999999999997</v>
      </c>
      <c r="H108" s="63">
        <v>7.2050000000000001</v>
      </c>
      <c r="I108" s="63">
        <v>6.84</v>
      </c>
      <c r="J108" s="63">
        <v>6.3010000000000002</v>
      </c>
      <c r="K108" s="63">
        <v>6.125</v>
      </c>
      <c r="L108" s="63">
        <v>6.415</v>
      </c>
      <c r="M108" s="63">
        <v>5.8029999999999999</v>
      </c>
      <c r="N108" s="63">
        <v>6.202</v>
      </c>
      <c r="O108" s="63">
        <v>5.5410000000000004</v>
      </c>
      <c r="P108" s="63">
        <v>5.55</v>
      </c>
      <c r="Q108" s="63">
        <v>5.7450000000000001</v>
      </c>
      <c r="R108" s="63">
        <v>6.0949999999999998</v>
      </c>
      <c r="S108" s="63">
        <v>5.9619999999999997</v>
      </c>
      <c r="T108" s="63">
        <v>6.117</v>
      </c>
      <c r="U108" s="63">
        <v>6.4909999999999997</v>
      </c>
      <c r="V108" s="63">
        <v>6.0839999999999996</v>
      </c>
      <c r="W108" s="63">
        <v>4.407</v>
      </c>
      <c r="X108" s="63">
        <v>5.9989999999999997</v>
      </c>
      <c r="Y108" s="63">
        <v>5.7629999999999999</v>
      </c>
      <c r="Z108" s="63">
        <v>5.6890000000000001</v>
      </c>
      <c r="AA108" s="63">
        <v>5.8479999999999999</v>
      </c>
      <c r="AB108" s="63">
        <v>5.92</v>
      </c>
      <c r="AC108" s="59"/>
    </row>
    <row r="109" spans="1:29" x14ac:dyDescent="0.35">
      <c r="A109" s="28">
        <v>109</v>
      </c>
      <c r="B109" s="59"/>
      <c r="C109" s="66" t="s">
        <v>131</v>
      </c>
      <c r="D109" s="63">
        <v>45.585000000000001</v>
      </c>
      <c r="E109" s="63">
        <v>44.774000000000001</v>
      </c>
      <c r="F109" s="63">
        <v>44.366</v>
      </c>
      <c r="G109" s="63">
        <v>43.33</v>
      </c>
      <c r="H109" s="63">
        <v>43.322000000000003</v>
      </c>
      <c r="I109" s="63">
        <v>43.792999999999999</v>
      </c>
      <c r="J109" s="63">
        <v>45.283000000000001</v>
      </c>
      <c r="K109" s="63">
        <v>45.366</v>
      </c>
      <c r="L109" s="63">
        <v>45.616999999999997</v>
      </c>
      <c r="M109" s="63">
        <v>45.343000000000004</v>
      </c>
      <c r="N109" s="63">
        <v>46.531999999999996</v>
      </c>
      <c r="O109" s="63">
        <v>47.168999999999997</v>
      </c>
      <c r="P109" s="63">
        <v>46.670999999999999</v>
      </c>
      <c r="Q109" s="63">
        <v>48.741</v>
      </c>
      <c r="R109" s="63">
        <v>48.576000000000001</v>
      </c>
      <c r="S109" s="63">
        <v>48.808999999999997</v>
      </c>
      <c r="T109" s="63">
        <v>49.853000000000002</v>
      </c>
      <c r="U109" s="63">
        <v>48.985999999999997</v>
      </c>
      <c r="V109" s="63">
        <v>48.92</v>
      </c>
      <c r="W109" s="63">
        <v>45.201999999999998</v>
      </c>
      <c r="X109" s="63">
        <v>47.817</v>
      </c>
      <c r="Y109" s="63">
        <v>44.804000000000002</v>
      </c>
      <c r="Z109" s="63">
        <v>45.134</v>
      </c>
      <c r="AA109" s="63">
        <v>45.334000000000003</v>
      </c>
      <c r="AB109" s="63">
        <v>43.761000000000003</v>
      </c>
      <c r="AC109" s="59"/>
    </row>
    <row r="110" spans="1:29" x14ac:dyDescent="0.35">
      <c r="A110" s="28">
        <v>110</v>
      </c>
      <c r="B110" s="59"/>
      <c r="C110" s="66" t="s">
        <v>155</v>
      </c>
      <c r="D110" s="63">
        <v>10.709</v>
      </c>
      <c r="E110" s="63">
        <v>10.276999999999999</v>
      </c>
      <c r="F110" s="63">
        <v>9.6690000000000005</v>
      </c>
      <c r="G110" s="63">
        <v>9.7309999999999999</v>
      </c>
      <c r="H110" s="63">
        <v>9.4420000000000002</v>
      </c>
      <c r="I110" s="63">
        <v>9.9499999999999993</v>
      </c>
      <c r="J110" s="63">
        <v>10.006</v>
      </c>
      <c r="K110" s="63">
        <v>9.1140000000000008</v>
      </c>
      <c r="L110" s="63">
        <v>9.2149999999999999</v>
      </c>
      <c r="M110" s="63">
        <v>9.0649999999999995</v>
      </c>
      <c r="N110" s="63">
        <v>7.5460000000000003</v>
      </c>
      <c r="O110" s="63">
        <v>7.6669999999999998</v>
      </c>
      <c r="P110" s="63">
        <v>7.5529999999999999</v>
      </c>
      <c r="Q110" s="63">
        <v>11.135</v>
      </c>
      <c r="R110" s="63">
        <v>11.741</v>
      </c>
      <c r="S110" s="63">
        <v>11.798999999999999</v>
      </c>
      <c r="T110" s="63">
        <v>11.805</v>
      </c>
      <c r="U110" s="63">
        <v>11.182</v>
      </c>
      <c r="V110" s="63">
        <v>11.435</v>
      </c>
      <c r="W110" s="63">
        <v>11.212999999999999</v>
      </c>
      <c r="X110" s="63">
        <v>12.305</v>
      </c>
      <c r="Y110" s="63">
        <v>11.16</v>
      </c>
      <c r="Z110" s="63">
        <v>11.484</v>
      </c>
      <c r="AA110" s="63">
        <v>11.663</v>
      </c>
      <c r="AB110" s="63">
        <v>10.47</v>
      </c>
      <c r="AC110" s="59"/>
    </row>
    <row r="111" spans="1:29" x14ac:dyDescent="0.35">
      <c r="A111" s="28">
        <v>111</v>
      </c>
      <c r="B111" s="59"/>
      <c r="C111" s="64" t="s">
        <v>146</v>
      </c>
      <c r="D111" s="63">
        <v>43.082000000000001</v>
      </c>
      <c r="E111" s="63">
        <v>42.383000000000003</v>
      </c>
      <c r="F111" s="63">
        <v>40.365000000000002</v>
      </c>
      <c r="G111" s="63">
        <v>39.835999999999999</v>
      </c>
      <c r="H111" s="63">
        <v>39.761000000000003</v>
      </c>
      <c r="I111" s="63">
        <v>38.648000000000003</v>
      </c>
      <c r="J111" s="63">
        <v>40.186</v>
      </c>
      <c r="K111" s="63">
        <v>38.741</v>
      </c>
      <c r="L111" s="63">
        <v>39.860999999999997</v>
      </c>
      <c r="M111" s="63">
        <v>38.725000000000001</v>
      </c>
      <c r="N111" s="63">
        <v>38.429000000000002</v>
      </c>
      <c r="O111" s="63">
        <v>39.037999999999997</v>
      </c>
      <c r="P111" s="63">
        <v>38.981000000000002</v>
      </c>
      <c r="Q111" s="63">
        <v>42.625</v>
      </c>
      <c r="R111" s="63">
        <v>42.823</v>
      </c>
      <c r="S111" s="63">
        <v>43.508000000000003</v>
      </c>
      <c r="T111" s="63">
        <v>44.314999999999998</v>
      </c>
      <c r="U111" s="63">
        <v>45.216000000000001</v>
      </c>
      <c r="V111" s="63">
        <v>44.642000000000003</v>
      </c>
      <c r="W111" s="63">
        <v>41.8</v>
      </c>
      <c r="X111" s="63">
        <v>44.404000000000003</v>
      </c>
      <c r="Y111" s="63">
        <v>43.521999999999998</v>
      </c>
      <c r="Z111" s="63">
        <v>44.832000000000001</v>
      </c>
      <c r="AA111" s="63">
        <v>45.301000000000002</v>
      </c>
      <c r="AB111" s="63">
        <v>43.015000000000001</v>
      </c>
      <c r="AC111" s="59"/>
    </row>
    <row r="112" spans="1:29" x14ac:dyDescent="0.35">
      <c r="A112" s="28">
        <v>112</v>
      </c>
      <c r="B112" s="59"/>
      <c r="C112" s="66" t="s">
        <v>131</v>
      </c>
      <c r="D112" s="63">
        <v>32.475000000000001</v>
      </c>
      <c r="E112" s="63">
        <v>32.113999999999997</v>
      </c>
      <c r="F112" s="63">
        <v>30.712</v>
      </c>
      <c r="G112" s="63">
        <v>30.151</v>
      </c>
      <c r="H112" s="63">
        <v>30.364000000000001</v>
      </c>
      <c r="I112" s="63">
        <v>30.63</v>
      </c>
      <c r="J112" s="63">
        <v>31.524000000000001</v>
      </c>
      <c r="K112" s="63">
        <v>30.72</v>
      </c>
      <c r="L112" s="63">
        <v>31.719000000000001</v>
      </c>
      <c r="M112" s="63">
        <v>30.725000000000001</v>
      </c>
      <c r="N112" s="63">
        <v>31.949000000000002</v>
      </c>
      <c r="O112" s="63">
        <v>32.44</v>
      </c>
      <c r="P112" s="63">
        <v>32.497</v>
      </c>
      <c r="Q112" s="63">
        <v>34.548000000000002</v>
      </c>
      <c r="R112" s="63">
        <v>34.210999999999999</v>
      </c>
      <c r="S112" s="63">
        <v>34.789000000000001</v>
      </c>
      <c r="T112" s="63">
        <v>35.470999999999997</v>
      </c>
      <c r="U112" s="63">
        <v>36.902000000000001</v>
      </c>
      <c r="V112" s="63">
        <v>36.152000000000001</v>
      </c>
      <c r="W112" s="63">
        <v>33.6</v>
      </c>
      <c r="X112" s="63">
        <v>35.731000000000002</v>
      </c>
      <c r="Y112" s="63">
        <v>35.521000000000001</v>
      </c>
      <c r="Z112" s="63">
        <v>36.582000000000001</v>
      </c>
      <c r="AA112" s="63">
        <v>36.968000000000004</v>
      </c>
      <c r="AB112" s="63">
        <v>35.408999999999999</v>
      </c>
      <c r="AC112" s="59"/>
    </row>
    <row r="113" spans="1:29" x14ac:dyDescent="0.35">
      <c r="A113" s="28">
        <v>113</v>
      </c>
      <c r="B113" s="59"/>
      <c r="C113" s="66" t="s">
        <v>155</v>
      </c>
      <c r="D113" s="63">
        <v>10.606999999999999</v>
      </c>
      <c r="E113" s="63">
        <v>10.268000000000001</v>
      </c>
      <c r="F113" s="63">
        <v>9.6539999999999999</v>
      </c>
      <c r="G113" s="63">
        <v>9.6850000000000005</v>
      </c>
      <c r="H113" s="63">
        <v>9.3970000000000002</v>
      </c>
      <c r="I113" s="63">
        <v>8.0180000000000007</v>
      </c>
      <c r="J113" s="63">
        <v>8.6620000000000008</v>
      </c>
      <c r="K113" s="63">
        <v>8.0210000000000008</v>
      </c>
      <c r="L113" s="63">
        <v>8.1430000000000007</v>
      </c>
      <c r="M113" s="63">
        <v>8</v>
      </c>
      <c r="N113" s="63">
        <v>6.48</v>
      </c>
      <c r="O113" s="63">
        <v>6.5990000000000002</v>
      </c>
      <c r="P113" s="63">
        <v>6.4829999999999997</v>
      </c>
      <c r="Q113" s="63">
        <v>8.077</v>
      </c>
      <c r="R113" s="63">
        <v>8.6110000000000007</v>
      </c>
      <c r="S113" s="63">
        <v>8.7189999999999994</v>
      </c>
      <c r="T113" s="63">
        <v>8.8439999999999994</v>
      </c>
      <c r="U113" s="63">
        <v>8.3140000000000001</v>
      </c>
      <c r="V113" s="63">
        <v>8.49</v>
      </c>
      <c r="W113" s="63">
        <v>8.1989999999999998</v>
      </c>
      <c r="X113" s="63">
        <v>8.673</v>
      </c>
      <c r="Y113" s="63">
        <v>8.0009999999999994</v>
      </c>
      <c r="Z113" s="63">
        <v>8.25</v>
      </c>
      <c r="AA113" s="63">
        <v>8.3330000000000002</v>
      </c>
      <c r="AB113" s="63">
        <v>7.6059999999999999</v>
      </c>
      <c r="AC113" s="59"/>
    </row>
    <row r="114" spans="1:29" x14ac:dyDescent="0.35">
      <c r="A114" s="28">
        <v>114</v>
      </c>
      <c r="B114" s="59"/>
      <c r="C114" s="64" t="s">
        <v>156</v>
      </c>
      <c r="D114" s="63">
        <v>13.11</v>
      </c>
      <c r="E114" s="63">
        <v>12.659000000000001</v>
      </c>
      <c r="F114" s="63">
        <v>13.654999999999999</v>
      </c>
      <c r="G114" s="63">
        <v>13.179</v>
      </c>
      <c r="H114" s="63">
        <v>12.958</v>
      </c>
      <c r="I114" s="63">
        <v>13.163</v>
      </c>
      <c r="J114" s="63">
        <v>13.759</v>
      </c>
      <c r="K114" s="63">
        <v>14.646000000000001</v>
      </c>
      <c r="L114" s="63">
        <v>13.898999999999999</v>
      </c>
      <c r="M114" s="63">
        <v>14.618</v>
      </c>
      <c r="N114" s="63">
        <v>14.583</v>
      </c>
      <c r="O114" s="63">
        <v>14.73</v>
      </c>
      <c r="P114" s="63">
        <v>14.173999999999999</v>
      </c>
      <c r="Q114" s="63">
        <v>14.193</v>
      </c>
      <c r="R114" s="63">
        <v>14.365</v>
      </c>
      <c r="S114" s="63">
        <v>14.02</v>
      </c>
      <c r="T114" s="63">
        <v>14.382999999999999</v>
      </c>
      <c r="U114" s="63">
        <v>12.084</v>
      </c>
      <c r="V114" s="63">
        <v>12.768000000000001</v>
      </c>
      <c r="W114" s="63">
        <v>11.602</v>
      </c>
      <c r="X114" s="63">
        <v>12.086</v>
      </c>
      <c r="Y114" s="63">
        <v>9.2840000000000007</v>
      </c>
      <c r="Z114" s="63">
        <v>8.5519999999999996</v>
      </c>
      <c r="AA114" s="63">
        <v>8.3650000000000002</v>
      </c>
      <c r="AB114" s="63">
        <v>8.3520000000000003</v>
      </c>
      <c r="AC114" s="59"/>
    </row>
    <row r="115" spans="1:29" x14ac:dyDescent="0.35">
      <c r="A115" s="28">
        <v>115</v>
      </c>
      <c r="B115" s="59"/>
      <c r="C115" s="64" t="s">
        <v>157</v>
      </c>
      <c r="D115" s="63">
        <v>0</v>
      </c>
      <c r="E115" s="63">
        <v>0</v>
      </c>
      <c r="F115" s="63">
        <v>0</v>
      </c>
      <c r="G115" s="63">
        <v>3.1E-2</v>
      </c>
      <c r="H115" s="63">
        <v>2.9000000000000001E-2</v>
      </c>
      <c r="I115" s="63">
        <v>1.91</v>
      </c>
      <c r="J115" s="63">
        <v>1.329</v>
      </c>
      <c r="K115" s="63">
        <v>1.075</v>
      </c>
      <c r="L115" s="63">
        <v>1.0720000000000001</v>
      </c>
      <c r="M115" s="63">
        <v>1.0649999999999999</v>
      </c>
      <c r="N115" s="63">
        <v>1.0649999999999999</v>
      </c>
      <c r="O115" s="63">
        <v>1.069</v>
      </c>
      <c r="P115" s="63">
        <v>1.069</v>
      </c>
      <c r="Q115" s="63">
        <v>3.0579999999999998</v>
      </c>
      <c r="R115" s="63">
        <v>3.13</v>
      </c>
      <c r="S115" s="63">
        <v>3.08</v>
      </c>
      <c r="T115" s="63">
        <v>2.9609999999999999</v>
      </c>
      <c r="U115" s="63">
        <v>2.8679999999999999</v>
      </c>
      <c r="V115" s="63">
        <v>2.9449999999999998</v>
      </c>
      <c r="W115" s="63">
        <v>3.0139999999999998</v>
      </c>
      <c r="X115" s="63">
        <v>3.6320000000000001</v>
      </c>
      <c r="Y115" s="63">
        <v>3.1589999999999998</v>
      </c>
      <c r="Z115" s="63">
        <v>3.234</v>
      </c>
      <c r="AA115" s="63">
        <v>3.33</v>
      </c>
      <c r="AB115" s="63">
        <v>2.8639999999999999</v>
      </c>
      <c r="AC115" s="59"/>
    </row>
    <row r="116" spans="1:29" x14ac:dyDescent="0.35">
      <c r="A116" s="28">
        <v>116</v>
      </c>
      <c r="B116" s="59"/>
      <c r="C116" s="64" t="s">
        <v>152</v>
      </c>
      <c r="D116" s="63">
        <v>108.80800000000001</v>
      </c>
      <c r="E116" s="63">
        <v>107.13800000000001</v>
      </c>
      <c r="F116" s="63">
        <v>114.676</v>
      </c>
      <c r="G116" s="63">
        <v>119.264</v>
      </c>
      <c r="H116" s="63">
        <v>122.85599999999999</v>
      </c>
      <c r="I116" s="63">
        <v>117.565</v>
      </c>
      <c r="J116" s="63">
        <v>118.721</v>
      </c>
      <c r="K116" s="63">
        <v>114.17700000000001</v>
      </c>
      <c r="L116" s="63">
        <v>120.42400000000001</v>
      </c>
      <c r="M116" s="63">
        <v>118.349</v>
      </c>
      <c r="N116" s="63">
        <v>119.366</v>
      </c>
      <c r="O116" s="63">
        <v>117.583</v>
      </c>
      <c r="P116" s="63">
        <v>117.501</v>
      </c>
      <c r="Q116" s="63">
        <v>118.39100000000001</v>
      </c>
      <c r="R116" s="63">
        <v>122.145</v>
      </c>
      <c r="S116" s="63">
        <v>124.983</v>
      </c>
      <c r="T116" s="63">
        <v>122.744</v>
      </c>
      <c r="U116" s="63">
        <v>120.512</v>
      </c>
      <c r="V116" s="63">
        <v>117.929</v>
      </c>
      <c r="W116" s="63">
        <v>109.364</v>
      </c>
      <c r="X116" s="63">
        <v>103.02200000000001</v>
      </c>
      <c r="Y116" s="63">
        <v>101.31100000000001</v>
      </c>
      <c r="Z116" s="63">
        <v>102.32</v>
      </c>
      <c r="AA116" s="63">
        <v>99.468999999999994</v>
      </c>
      <c r="AB116" s="63">
        <v>98.905000000000001</v>
      </c>
      <c r="AC116" s="59"/>
    </row>
    <row r="117" spans="1:29" x14ac:dyDescent="0.35">
      <c r="A117" s="28">
        <v>117</v>
      </c>
      <c r="B117" s="59"/>
      <c r="C117" s="64" t="s">
        <v>158</v>
      </c>
      <c r="D117" s="63">
        <v>47.442999999999998</v>
      </c>
      <c r="E117" s="63">
        <v>33.857999999999997</v>
      </c>
      <c r="F117" s="63">
        <v>27.010999999999999</v>
      </c>
      <c r="G117" s="63">
        <v>22.734000000000002</v>
      </c>
      <c r="H117" s="63">
        <v>20.431999999999999</v>
      </c>
      <c r="I117" s="63">
        <v>18.957000000000001</v>
      </c>
      <c r="J117" s="63">
        <v>17.876000000000001</v>
      </c>
      <c r="K117" s="63">
        <v>17</v>
      </c>
      <c r="L117" s="63">
        <v>16.216999999999999</v>
      </c>
      <c r="M117" s="63">
        <v>14.255000000000001</v>
      </c>
      <c r="N117" s="63">
        <v>15.012</v>
      </c>
      <c r="O117" s="63">
        <v>13.039</v>
      </c>
      <c r="P117" s="63">
        <v>12.916</v>
      </c>
      <c r="Q117" s="63">
        <v>13.465</v>
      </c>
      <c r="R117" s="63">
        <v>14.449</v>
      </c>
      <c r="S117" s="63">
        <v>14.252000000000001</v>
      </c>
      <c r="T117" s="63">
        <v>14.569000000000001</v>
      </c>
      <c r="U117" s="63">
        <v>14.872</v>
      </c>
      <c r="V117" s="63">
        <v>14.531000000000001</v>
      </c>
      <c r="W117" s="63">
        <v>11.763</v>
      </c>
      <c r="X117" s="63">
        <v>14.532</v>
      </c>
      <c r="Y117" s="63">
        <v>14.507999999999999</v>
      </c>
      <c r="Z117" s="63">
        <v>14.411</v>
      </c>
      <c r="AA117" s="63">
        <v>14.811</v>
      </c>
      <c r="AB117" s="63">
        <v>15.177</v>
      </c>
      <c r="AC117" s="59"/>
    </row>
    <row r="118" spans="1:29" x14ac:dyDescent="0.35">
      <c r="A118" s="28">
        <v>118</v>
      </c>
      <c r="B118" s="59"/>
      <c r="C118" s="54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9"/>
    </row>
    <row r="119" spans="1:29" x14ac:dyDescent="0.35">
      <c r="A119" s="28">
        <v>119</v>
      </c>
      <c r="B119" s="59"/>
      <c r="C119" s="60" t="s">
        <v>159</v>
      </c>
      <c r="D119" s="61">
        <v>87.058999999999997</v>
      </c>
      <c r="E119" s="61">
        <v>87.346999999999994</v>
      </c>
      <c r="F119" s="61">
        <v>82.406999999999996</v>
      </c>
      <c r="G119" s="61">
        <v>79.912999999999997</v>
      </c>
      <c r="H119" s="61">
        <v>79.486000000000004</v>
      </c>
      <c r="I119" s="61">
        <v>78.578999999999994</v>
      </c>
      <c r="J119" s="61">
        <v>80.305999999999997</v>
      </c>
      <c r="K119" s="61">
        <v>79.930999999999997</v>
      </c>
      <c r="L119" s="61">
        <v>77.028000000000006</v>
      </c>
      <c r="M119" s="61">
        <v>76.611000000000004</v>
      </c>
      <c r="N119" s="61">
        <v>76.174000000000007</v>
      </c>
      <c r="O119" s="61">
        <v>80.141999999999996</v>
      </c>
      <c r="P119" s="61">
        <v>79.069000000000003</v>
      </c>
      <c r="Q119" s="61">
        <v>78.783000000000001</v>
      </c>
      <c r="R119" s="61">
        <v>77.831999999999994</v>
      </c>
      <c r="S119" s="61">
        <v>76.281000000000006</v>
      </c>
      <c r="T119" s="61">
        <v>79.531999999999996</v>
      </c>
      <c r="U119" s="61">
        <v>77.2</v>
      </c>
      <c r="V119" s="61">
        <v>75.325000000000003</v>
      </c>
      <c r="W119" s="61">
        <v>69.415000000000006</v>
      </c>
      <c r="X119" s="61">
        <v>73.073999999999998</v>
      </c>
      <c r="Y119" s="61">
        <v>67.203000000000003</v>
      </c>
      <c r="Z119" s="61">
        <v>69.257999999999996</v>
      </c>
      <c r="AA119" s="61">
        <v>68.903999999999996</v>
      </c>
      <c r="AB119" s="61">
        <v>67.150999999999996</v>
      </c>
      <c r="AC119" s="59"/>
    </row>
    <row r="120" spans="1:29" x14ac:dyDescent="0.35">
      <c r="A120" s="28">
        <v>120</v>
      </c>
      <c r="B120" s="59"/>
      <c r="C120" s="54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9"/>
    </row>
    <row r="121" spans="1:29" x14ac:dyDescent="0.35">
      <c r="A121" s="28">
        <v>121</v>
      </c>
      <c r="B121" s="59"/>
      <c r="C121" s="60" t="s">
        <v>160</v>
      </c>
      <c r="D121" s="61">
        <v>16.338999999999999</v>
      </c>
      <c r="E121" s="61">
        <v>16.088999999999999</v>
      </c>
      <c r="F121" s="61">
        <v>15.718999999999999</v>
      </c>
      <c r="G121" s="61">
        <v>15.651</v>
      </c>
      <c r="H121" s="61">
        <v>15.847</v>
      </c>
      <c r="I121" s="61">
        <v>15.073</v>
      </c>
      <c r="J121" s="61">
        <v>15.087999999999999</v>
      </c>
      <c r="K121" s="61">
        <v>14.548999999999999</v>
      </c>
      <c r="L121" s="61">
        <v>15.083</v>
      </c>
      <c r="M121" s="61">
        <v>14.27</v>
      </c>
      <c r="N121" s="61">
        <v>14.566000000000001</v>
      </c>
      <c r="O121" s="61">
        <v>13.988</v>
      </c>
      <c r="P121" s="61">
        <v>14.209</v>
      </c>
      <c r="Q121" s="61">
        <v>13.666</v>
      </c>
      <c r="R121" s="61">
        <v>13.964</v>
      </c>
      <c r="S121" s="61">
        <v>14.384</v>
      </c>
      <c r="T121" s="61">
        <v>14.111000000000001</v>
      </c>
      <c r="U121" s="61">
        <v>13.961</v>
      </c>
      <c r="V121" s="61">
        <v>14.064</v>
      </c>
      <c r="W121" s="61">
        <v>13.489000000000001</v>
      </c>
      <c r="X121" s="61">
        <v>13.378</v>
      </c>
      <c r="Y121" s="61">
        <v>13.239000000000001</v>
      </c>
      <c r="Z121" s="61">
        <v>13.226000000000001</v>
      </c>
      <c r="AA121" s="61">
        <v>12.936</v>
      </c>
      <c r="AB121" s="61">
        <v>12.56</v>
      </c>
      <c r="AC121" s="59"/>
    </row>
    <row r="122" spans="1:29" x14ac:dyDescent="0.35">
      <c r="A122" s="28">
        <v>122</v>
      </c>
      <c r="B122" s="59"/>
      <c r="C122" s="62" t="s">
        <v>120</v>
      </c>
      <c r="D122" s="63">
        <v>0.59799999999999998</v>
      </c>
      <c r="E122" s="63">
        <v>0.88500000000000001</v>
      </c>
      <c r="F122" s="63">
        <v>0.56999999999999995</v>
      </c>
      <c r="G122" s="63">
        <v>0.60899999999999999</v>
      </c>
      <c r="H122" s="63">
        <v>0.56100000000000005</v>
      </c>
      <c r="I122" s="63">
        <v>0.28000000000000003</v>
      </c>
      <c r="J122" s="63">
        <v>0.193</v>
      </c>
      <c r="K122" s="63">
        <v>0.22800000000000001</v>
      </c>
      <c r="L122" s="63">
        <v>0.32900000000000001</v>
      </c>
      <c r="M122" s="63">
        <v>0.224</v>
      </c>
      <c r="N122" s="63">
        <v>0.18</v>
      </c>
      <c r="O122" s="63">
        <v>0.17199999999999999</v>
      </c>
      <c r="P122" s="63">
        <v>0.222</v>
      </c>
      <c r="Q122" s="63">
        <v>0.248</v>
      </c>
      <c r="R122" s="63">
        <v>0.25600000000000001</v>
      </c>
      <c r="S122" s="63">
        <v>0.23200000000000001</v>
      </c>
      <c r="T122" s="63">
        <v>0.254</v>
      </c>
      <c r="U122" s="63">
        <v>0.28100000000000003</v>
      </c>
      <c r="V122" s="63">
        <v>0.30099999999999999</v>
      </c>
      <c r="W122" s="63">
        <v>0.25600000000000001</v>
      </c>
      <c r="X122" s="63">
        <v>0.309</v>
      </c>
      <c r="Y122" s="63">
        <v>0.313</v>
      </c>
      <c r="Z122" s="63">
        <v>0.315</v>
      </c>
      <c r="AA122" s="63">
        <v>0.246</v>
      </c>
      <c r="AB122" s="63">
        <v>0.23</v>
      </c>
      <c r="AC122" s="59"/>
    </row>
    <row r="123" spans="1:29" x14ac:dyDescent="0.35">
      <c r="A123" s="28">
        <v>123</v>
      </c>
      <c r="B123" s="59"/>
      <c r="C123" s="62" t="s">
        <v>122</v>
      </c>
      <c r="D123" s="63">
        <v>5.8470000000000004</v>
      </c>
      <c r="E123" s="63">
        <v>6.0570000000000004</v>
      </c>
      <c r="F123" s="63">
        <v>6.3949999999999996</v>
      </c>
      <c r="G123" s="63">
        <v>6.7919999999999998</v>
      </c>
      <c r="H123" s="63">
        <v>7.06</v>
      </c>
      <c r="I123" s="63">
        <v>6.8460000000000001</v>
      </c>
      <c r="J123" s="63">
        <v>6.9130000000000003</v>
      </c>
      <c r="K123" s="63">
        <v>6.7850000000000001</v>
      </c>
      <c r="L123" s="63">
        <v>7.0860000000000003</v>
      </c>
      <c r="M123" s="63">
        <v>7.0650000000000004</v>
      </c>
      <c r="N123" s="63">
        <v>7.1849999999999996</v>
      </c>
      <c r="O123" s="63">
        <v>6.9359999999999999</v>
      </c>
      <c r="P123" s="63">
        <v>7.1790000000000003</v>
      </c>
      <c r="Q123" s="63">
        <v>7.2380000000000004</v>
      </c>
      <c r="R123" s="63">
        <v>7.4340000000000002</v>
      </c>
      <c r="S123" s="63">
        <v>7.64</v>
      </c>
      <c r="T123" s="63">
        <v>7.415</v>
      </c>
      <c r="U123" s="63">
        <v>7.2949999999999999</v>
      </c>
      <c r="V123" s="63">
        <v>7.2160000000000002</v>
      </c>
      <c r="W123" s="63">
        <v>6.569</v>
      </c>
      <c r="X123" s="63">
        <v>6.28</v>
      </c>
      <c r="Y123" s="63">
        <v>5.9340000000000002</v>
      </c>
      <c r="Z123" s="63">
        <v>5.7039999999999997</v>
      </c>
      <c r="AA123" s="63">
        <v>5.61</v>
      </c>
      <c r="AB123" s="63">
        <v>5.1429999999999998</v>
      </c>
      <c r="AC123" s="59"/>
    </row>
    <row r="124" spans="1:29" x14ac:dyDescent="0.35">
      <c r="A124" s="28">
        <v>124</v>
      </c>
      <c r="B124" s="59"/>
      <c r="C124" s="62" t="s">
        <v>130</v>
      </c>
      <c r="D124" s="63">
        <v>3.5030000000000001</v>
      </c>
      <c r="E124" s="63">
        <v>3.2349999999999999</v>
      </c>
      <c r="F124" s="63">
        <v>2.93</v>
      </c>
      <c r="G124" s="63">
        <v>2.7930000000000001</v>
      </c>
      <c r="H124" s="63">
        <v>2.7589999999999999</v>
      </c>
      <c r="I124" s="63">
        <v>2.4580000000000002</v>
      </c>
      <c r="J124" s="63">
        <v>2.496</v>
      </c>
      <c r="K124" s="63">
        <v>2.0369999999999999</v>
      </c>
      <c r="L124" s="63">
        <v>2.2309999999999999</v>
      </c>
      <c r="M124" s="63">
        <v>1.946</v>
      </c>
      <c r="N124" s="63">
        <v>2.1059999999999999</v>
      </c>
      <c r="O124" s="63">
        <v>1.843</v>
      </c>
      <c r="P124" s="63">
        <v>1.871</v>
      </c>
      <c r="Q124" s="63">
        <v>0.94099999999999995</v>
      </c>
      <c r="R124" s="63">
        <v>1.0489999999999999</v>
      </c>
      <c r="S124" s="63">
        <v>1.2370000000000001</v>
      </c>
      <c r="T124" s="63">
        <v>1.1499999999999999</v>
      </c>
      <c r="U124" s="63">
        <v>1.155</v>
      </c>
      <c r="V124" s="63">
        <v>1.254</v>
      </c>
      <c r="W124" s="63">
        <v>1.3720000000000001</v>
      </c>
      <c r="X124" s="63">
        <v>1.4970000000000001</v>
      </c>
      <c r="Y124" s="63">
        <v>1.556</v>
      </c>
      <c r="Z124" s="63">
        <v>1.6379999999999999</v>
      </c>
      <c r="AA124" s="63">
        <v>1.802</v>
      </c>
      <c r="AB124" s="63">
        <v>2.028</v>
      </c>
      <c r="AC124" s="59"/>
    </row>
    <row r="125" spans="1:29" x14ac:dyDescent="0.35">
      <c r="A125" s="28">
        <v>125</v>
      </c>
      <c r="B125" s="59"/>
      <c r="C125" s="62" t="s">
        <v>126</v>
      </c>
      <c r="D125" s="63">
        <v>0</v>
      </c>
      <c r="E125" s="63">
        <v>0</v>
      </c>
      <c r="F125" s="63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3">
        <v>0</v>
      </c>
      <c r="N125" s="63">
        <v>0</v>
      </c>
      <c r="O125" s="63">
        <v>0</v>
      </c>
      <c r="P125" s="63">
        <v>0</v>
      </c>
      <c r="Q125" s="63">
        <v>6.3E-2</v>
      </c>
      <c r="R125" s="63">
        <v>3.5000000000000003E-2</v>
      </c>
      <c r="S125" s="63">
        <v>3.6999999999999998E-2</v>
      </c>
      <c r="T125" s="63">
        <v>5.3999999999999999E-2</v>
      </c>
      <c r="U125" s="63">
        <v>7.5999999999999998E-2</v>
      </c>
      <c r="V125" s="63">
        <v>0.3</v>
      </c>
      <c r="W125" s="63">
        <v>0.39500000000000002</v>
      </c>
      <c r="X125" s="63">
        <v>0.45400000000000001</v>
      </c>
      <c r="Y125" s="63">
        <v>0.59399999999999997</v>
      </c>
      <c r="Z125" s="63">
        <v>0.77</v>
      </c>
      <c r="AA125" s="63">
        <v>0.438</v>
      </c>
      <c r="AB125" s="63">
        <v>0.49099999999999999</v>
      </c>
      <c r="AC125" s="59"/>
    </row>
    <row r="126" spans="1:29" x14ac:dyDescent="0.35">
      <c r="A126" s="28">
        <v>126</v>
      </c>
      <c r="B126" s="59"/>
      <c r="C126" s="62" t="s">
        <v>131</v>
      </c>
      <c r="D126" s="63">
        <v>6.016</v>
      </c>
      <c r="E126" s="63">
        <v>5.6870000000000003</v>
      </c>
      <c r="F126" s="63">
        <v>5.5869999999999997</v>
      </c>
      <c r="G126" s="63">
        <v>5.2009999999999996</v>
      </c>
      <c r="H126" s="63">
        <v>5.2489999999999997</v>
      </c>
      <c r="I126" s="63">
        <v>5.258</v>
      </c>
      <c r="J126" s="63">
        <v>5.2869999999999999</v>
      </c>
      <c r="K126" s="63">
        <v>5.3339999999999996</v>
      </c>
      <c r="L126" s="63">
        <v>5.2859999999999996</v>
      </c>
      <c r="M126" s="63">
        <v>4.8869999999999996</v>
      </c>
      <c r="N126" s="63">
        <v>4.9720000000000004</v>
      </c>
      <c r="O126" s="63">
        <v>4.9109999999999996</v>
      </c>
      <c r="P126" s="63">
        <v>4.8140000000000001</v>
      </c>
      <c r="Q126" s="63">
        <v>5.0519999999999996</v>
      </c>
      <c r="R126" s="63">
        <v>5.0709999999999997</v>
      </c>
      <c r="S126" s="63">
        <v>5.1280000000000001</v>
      </c>
      <c r="T126" s="63">
        <v>5.1079999999999997</v>
      </c>
      <c r="U126" s="63">
        <v>5.0250000000000004</v>
      </c>
      <c r="V126" s="63">
        <v>4.8659999999999997</v>
      </c>
      <c r="W126" s="63">
        <v>4.766</v>
      </c>
      <c r="X126" s="63">
        <v>4.7489999999999997</v>
      </c>
      <c r="Y126" s="63">
        <v>4.5670000000000002</v>
      </c>
      <c r="Z126" s="63">
        <v>4.5380000000000003</v>
      </c>
      <c r="AA126" s="63">
        <v>4.5640000000000001</v>
      </c>
      <c r="AB126" s="63">
        <v>4.3899999999999997</v>
      </c>
      <c r="AC126" s="59"/>
    </row>
    <row r="127" spans="1:29" x14ac:dyDescent="0.35">
      <c r="A127" s="28">
        <v>127</v>
      </c>
      <c r="B127" s="59"/>
      <c r="C127" s="62" t="s">
        <v>155</v>
      </c>
      <c r="D127" s="63">
        <v>0.375</v>
      </c>
      <c r="E127" s="63">
        <v>0.22500000000000001</v>
      </c>
      <c r="F127" s="63">
        <v>0.23699999999999999</v>
      </c>
      <c r="G127" s="63">
        <v>0.25600000000000001</v>
      </c>
      <c r="H127" s="63">
        <v>0.217</v>
      </c>
      <c r="I127" s="63">
        <v>0.23200000000000001</v>
      </c>
      <c r="J127" s="63">
        <v>0.19800000000000001</v>
      </c>
      <c r="K127" s="63">
        <v>0.16500000000000001</v>
      </c>
      <c r="L127" s="63">
        <v>0.15</v>
      </c>
      <c r="M127" s="63">
        <v>0.14799999999999999</v>
      </c>
      <c r="N127" s="63">
        <v>0.123</v>
      </c>
      <c r="O127" s="63">
        <v>0.125</v>
      </c>
      <c r="P127" s="63">
        <v>0.123</v>
      </c>
      <c r="Q127" s="63">
        <v>0.125</v>
      </c>
      <c r="R127" s="63">
        <v>0.11899999999999999</v>
      </c>
      <c r="S127" s="63">
        <v>0.109</v>
      </c>
      <c r="T127" s="63">
        <v>0.128</v>
      </c>
      <c r="U127" s="63">
        <v>0.126</v>
      </c>
      <c r="V127" s="63">
        <v>0.124</v>
      </c>
      <c r="W127" s="63">
        <v>0.122</v>
      </c>
      <c r="X127" s="63">
        <v>8.8999999999999996E-2</v>
      </c>
      <c r="Y127" s="63">
        <v>0.27400000000000002</v>
      </c>
      <c r="Z127" s="63">
        <v>0.25700000000000001</v>
      </c>
      <c r="AA127" s="63">
        <v>0.27200000000000002</v>
      </c>
      <c r="AB127" s="63">
        <v>0.27400000000000002</v>
      </c>
      <c r="AC127" s="59"/>
    </row>
    <row r="128" spans="1:29" x14ac:dyDescent="0.35">
      <c r="A128" s="28">
        <v>128</v>
      </c>
      <c r="B128" s="59"/>
      <c r="C128" s="54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9"/>
    </row>
    <row r="129" spans="1:29" x14ac:dyDescent="0.35">
      <c r="A129" s="28">
        <v>129</v>
      </c>
      <c r="B129" s="59"/>
      <c r="C129" s="60" t="s">
        <v>161</v>
      </c>
      <c r="D129" s="61">
        <v>4.3120000000000003</v>
      </c>
      <c r="E129" s="61">
        <v>3.18</v>
      </c>
      <c r="F129" s="61">
        <v>2.76</v>
      </c>
      <c r="G129" s="61">
        <v>3.1539999999999999</v>
      </c>
      <c r="H129" s="61">
        <v>3.8450000000000002</v>
      </c>
      <c r="I129" s="61">
        <v>3.9769999999999999</v>
      </c>
      <c r="J129" s="61">
        <v>3.762</v>
      </c>
      <c r="K129" s="61">
        <v>3.3119999999999998</v>
      </c>
      <c r="L129" s="61">
        <v>3.5529999999999999</v>
      </c>
      <c r="M129" s="61">
        <v>3.2709999999999999</v>
      </c>
      <c r="N129" s="61">
        <v>4.3040000000000003</v>
      </c>
      <c r="O129" s="61">
        <v>4.117</v>
      </c>
      <c r="P129" s="61">
        <v>3.5680000000000001</v>
      </c>
      <c r="Q129" s="61">
        <v>3.8809999999999998</v>
      </c>
      <c r="R129" s="61">
        <v>4.1639999999999997</v>
      </c>
      <c r="S129" s="61">
        <v>4.1349999999999998</v>
      </c>
      <c r="T129" s="61">
        <v>4.0880000000000001</v>
      </c>
      <c r="U129" s="61">
        <v>4.2270000000000003</v>
      </c>
      <c r="V129" s="61">
        <v>4.1479999999999997</v>
      </c>
      <c r="W129" s="61">
        <v>3.472</v>
      </c>
      <c r="X129" s="61">
        <v>3.6120000000000001</v>
      </c>
      <c r="Y129" s="61">
        <v>3.504</v>
      </c>
      <c r="Z129" s="61">
        <v>3.5369999999999999</v>
      </c>
      <c r="AA129" s="61">
        <v>3.5920000000000001</v>
      </c>
      <c r="AB129" s="61">
        <v>3.6890000000000001</v>
      </c>
      <c r="AC129" s="59"/>
    </row>
    <row r="130" spans="1:29" x14ac:dyDescent="0.35">
      <c r="A130" s="28">
        <v>130</v>
      </c>
      <c r="B130" s="59"/>
      <c r="C130" s="54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9"/>
    </row>
    <row r="131" spans="1:29" x14ac:dyDescent="0.35">
      <c r="A131" s="28">
        <v>131</v>
      </c>
      <c r="B131" s="59"/>
      <c r="C131" s="60" t="s">
        <v>162</v>
      </c>
      <c r="D131" s="61">
        <v>333.34399999999999</v>
      </c>
      <c r="E131" s="61">
        <v>327.15600000000001</v>
      </c>
      <c r="F131" s="61">
        <v>320.05500000000001</v>
      </c>
      <c r="G131" s="61">
        <v>318.21499999999997</v>
      </c>
      <c r="H131" s="61">
        <v>314.74900000000002</v>
      </c>
      <c r="I131" s="61">
        <v>318.02199999999999</v>
      </c>
      <c r="J131" s="61">
        <v>330.03500000000003</v>
      </c>
      <c r="K131" s="61">
        <v>325.66699999999997</v>
      </c>
      <c r="L131" s="61">
        <v>322.95299999999997</v>
      </c>
      <c r="M131" s="61">
        <v>315.89499999999998</v>
      </c>
      <c r="N131" s="61">
        <v>317.26900000000001</v>
      </c>
      <c r="O131" s="61">
        <v>327.303</v>
      </c>
      <c r="P131" s="61">
        <v>319.702</v>
      </c>
      <c r="Q131" s="61">
        <v>318.33600000000001</v>
      </c>
      <c r="R131" s="61">
        <v>320.10300000000001</v>
      </c>
      <c r="S131" s="61">
        <v>317.24799999999999</v>
      </c>
      <c r="T131" s="61">
        <v>327.642</v>
      </c>
      <c r="U131" s="61">
        <v>310.392</v>
      </c>
      <c r="V131" s="61">
        <v>315.19600000000003</v>
      </c>
      <c r="W131" s="61">
        <v>296.01799999999997</v>
      </c>
      <c r="X131" s="61">
        <v>310.38600000000002</v>
      </c>
      <c r="Y131" s="61">
        <v>294.35199999999998</v>
      </c>
      <c r="Z131" s="61">
        <v>296.79599999999999</v>
      </c>
      <c r="AA131" s="61">
        <v>302.75700000000001</v>
      </c>
      <c r="AB131" s="61">
        <v>290.83999999999997</v>
      </c>
      <c r="AC131" s="59"/>
    </row>
    <row r="132" spans="1:29" x14ac:dyDescent="0.35">
      <c r="A132" s="28">
        <v>132</v>
      </c>
      <c r="B132" s="59"/>
      <c r="C132" s="54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9"/>
    </row>
    <row r="133" spans="1:29" x14ac:dyDescent="0.35">
      <c r="A133" s="28">
        <v>133</v>
      </c>
      <c r="B133" s="59"/>
      <c r="C133" s="60" t="s">
        <v>163</v>
      </c>
      <c r="D133" s="61">
        <v>248.672</v>
      </c>
      <c r="E133" s="61">
        <v>242.23</v>
      </c>
      <c r="F133" s="61">
        <v>241.453</v>
      </c>
      <c r="G133" s="61">
        <v>240.791</v>
      </c>
      <c r="H133" s="61">
        <v>238.749</v>
      </c>
      <c r="I133" s="61">
        <v>244.01400000000001</v>
      </c>
      <c r="J133" s="61">
        <v>253.78</v>
      </c>
      <c r="K133" s="61">
        <v>252.233</v>
      </c>
      <c r="L133" s="61">
        <v>252.34</v>
      </c>
      <c r="M133" s="61">
        <v>246.37899999999999</v>
      </c>
      <c r="N133" s="61">
        <v>247.33199999999999</v>
      </c>
      <c r="O133" s="61">
        <v>253.97300000000001</v>
      </c>
      <c r="P133" s="61">
        <v>247.661</v>
      </c>
      <c r="Q133" s="61">
        <v>245.24700000000001</v>
      </c>
      <c r="R133" s="61">
        <v>248.065</v>
      </c>
      <c r="S133" s="61">
        <v>247.11699999999999</v>
      </c>
      <c r="T133" s="61">
        <v>254.02099999999999</v>
      </c>
      <c r="U133" s="61">
        <v>238.38200000000001</v>
      </c>
      <c r="V133" s="61">
        <v>244.30799999999999</v>
      </c>
      <c r="W133" s="61">
        <v>230.851</v>
      </c>
      <c r="X133" s="61">
        <v>242.941</v>
      </c>
      <c r="Y133" s="61">
        <v>232.81</v>
      </c>
      <c r="Z133" s="61">
        <v>232.62</v>
      </c>
      <c r="AA133" s="61">
        <v>239.054</v>
      </c>
      <c r="AB133" s="61">
        <v>229.542</v>
      </c>
      <c r="AC133" s="59"/>
    </row>
    <row r="134" spans="1:29" x14ac:dyDescent="0.35">
      <c r="A134" s="28">
        <v>134</v>
      </c>
      <c r="B134" s="59"/>
      <c r="C134" s="54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9"/>
    </row>
    <row r="135" spans="1:29" x14ac:dyDescent="0.35">
      <c r="A135" s="28">
        <v>135</v>
      </c>
      <c r="B135" s="59"/>
      <c r="C135" s="60" t="s">
        <v>164</v>
      </c>
      <c r="D135" s="61">
        <v>22.943999999999999</v>
      </c>
      <c r="E135" s="61">
        <v>21.609000000000002</v>
      </c>
      <c r="F135" s="61">
        <v>22.28</v>
      </c>
      <c r="G135" s="61">
        <v>21.233000000000001</v>
      </c>
      <c r="H135" s="61">
        <v>23.135999999999999</v>
      </c>
      <c r="I135" s="61">
        <v>23.619</v>
      </c>
      <c r="J135" s="61">
        <v>22.821999999999999</v>
      </c>
      <c r="K135" s="61">
        <v>24.283000000000001</v>
      </c>
      <c r="L135" s="61">
        <v>25.044</v>
      </c>
      <c r="M135" s="61">
        <v>24.622</v>
      </c>
      <c r="N135" s="61">
        <v>25.064</v>
      </c>
      <c r="O135" s="61">
        <v>24.933</v>
      </c>
      <c r="P135" s="61">
        <v>24.823</v>
      </c>
      <c r="Q135" s="61">
        <v>23.210999999999999</v>
      </c>
      <c r="R135" s="61">
        <v>23.902000000000001</v>
      </c>
      <c r="S135" s="61">
        <v>24.661999999999999</v>
      </c>
      <c r="T135" s="61">
        <v>24.062000000000001</v>
      </c>
      <c r="U135" s="61">
        <v>23.369</v>
      </c>
      <c r="V135" s="61">
        <v>22.617000000000001</v>
      </c>
      <c r="W135" s="61">
        <v>21.173999999999999</v>
      </c>
      <c r="X135" s="61">
        <v>22.582000000000001</v>
      </c>
      <c r="Y135" s="61">
        <v>22.38</v>
      </c>
      <c r="Z135" s="61">
        <v>21.823</v>
      </c>
      <c r="AA135" s="61">
        <v>21.731999999999999</v>
      </c>
      <c r="AB135" s="61">
        <v>22.129000000000001</v>
      </c>
      <c r="AC135" s="59"/>
    </row>
    <row r="136" spans="1:29" x14ac:dyDescent="0.35">
      <c r="A136" s="28">
        <v>136</v>
      </c>
      <c r="B136" s="59"/>
      <c r="C136" s="54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9"/>
    </row>
    <row r="137" spans="1:29" x14ac:dyDescent="0.35">
      <c r="A137" s="28">
        <v>137</v>
      </c>
      <c r="B137" s="59"/>
      <c r="C137" s="60" t="s">
        <v>165</v>
      </c>
      <c r="D137" s="61">
        <v>228.92500000000001</v>
      </c>
      <c r="E137" s="61">
        <v>227.91200000000001</v>
      </c>
      <c r="F137" s="61">
        <v>221.02</v>
      </c>
      <c r="G137" s="61">
        <v>222.25200000000001</v>
      </c>
      <c r="H137" s="61">
        <v>218.32300000000001</v>
      </c>
      <c r="I137" s="61">
        <v>221.619</v>
      </c>
      <c r="J137" s="61">
        <v>231.08</v>
      </c>
      <c r="K137" s="61">
        <v>227.03399999999999</v>
      </c>
      <c r="L137" s="61">
        <v>225.751</v>
      </c>
      <c r="M137" s="61">
        <v>221.78800000000001</v>
      </c>
      <c r="N137" s="61">
        <v>220.00800000000001</v>
      </c>
      <c r="O137" s="61">
        <v>223.625</v>
      </c>
      <c r="P137" s="61">
        <v>220.13200000000001</v>
      </c>
      <c r="Q137" s="61">
        <v>223.506</v>
      </c>
      <c r="R137" s="61">
        <v>221.58600000000001</v>
      </c>
      <c r="S137" s="61">
        <v>218.45599999999999</v>
      </c>
      <c r="T137" s="61">
        <v>223.42400000000001</v>
      </c>
      <c r="U137" s="61">
        <v>210.23099999999999</v>
      </c>
      <c r="V137" s="61">
        <v>217.643</v>
      </c>
      <c r="W137" s="61">
        <v>205.791</v>
      </c>
      <c r="X137" s="61">
        <v>219.65</v>
      </c>
      <c r="Y137" s="61">
        <v>208.779</v>
      </c>
      <c r="Z137" s="61">
        <v>212.05199999999999</v>
      </c>
      <c r="AA137" s="61">
        <v>217.654</v>
      </c>
      <c r="AB137" s="61">
        <v>208.881</v>
      </c>
      <c r="AC137" s="59"/>
    </row>
    <row r="138" spans="1:29" x14ac:dyDescent="0.35">
      <c r="A138" s="28">
        <v>138</v>
      </c>
      <c r="B138" s="59"/>
      <c r="C138" s="68" t="s">
        <v>166</v>
      </c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59"/>
    </row>
    <row r="139" spans="1:29" x14ac:dyDescent="0.35">
      <c r="A139" s="28">
        <v>139</v>
      </c>
      <c r="B139" s="59"/>
      <c r="C139" s="62" t="s">
        <v>120</v>
      </c>
      <c r="D139" s="63">
        <v>37.183</v>
      </c>
      <c r="E139" s="63">
        <v>26.577999999999999</v>
      </c>
      <c r="F139" s="63">
        <v>20.103000000000002</v>
      </c>
      <c r="G139" s="63">
        <v>16.509</v>
      </c>
      <c r="H139" s="63">
        <v>15.191000000000001</v>
      </c>
      <c r="I139" s="63">
        <v>13.89</v>
      </c>
      <c r="J139" s="63">
        <v>13.46</v>
      </c>
      <c r="K139" s="63">
        <v>12.988</v>
      </c>
      <c r="L139" s="63">
        <v>11.148999999999999</v>
      </c>
      <c r="M139" s="63">
        <v>10.51</v>
      </c>
      <c r="N139" s="63">
        <v>10.958</v>
      </c>
      <c r="O139" s="63">
        <v>10.259</v>
      </c>
      <c r="P139" s="63">
        <v>10.016999999999999</v>
      </c>
      <c r="Q139" s="63">
        <v>10.881</v>
      </c>
      <c r="R139" s="63">
        <v>9.2040000000000006</v>
      </c>
      <c r="S139" s="63">
        <v>8.2370000000000001</v>
      </c>
      <c r="T139" s="63">
        <v>9.0519999999999996</v>
      </c>
      <c r="U139" s="63">
        <v>9.0579999999999998</v>
      </c>
      <c r="V139" s="63">
        <v>8.64</v>
      </c>
      <c r="W139" s="63">
        <v>7.218</v>
      </c>
      <c r="X139" s="63">
        <v>9.3789999999999996</v>
      </c>
      <c r="Y139" s="63">
        <v>9.4719999999999995</v>
      </c>
      <c r="Z139" s="63">
        <v>9.6189999999999998</v>
      </c>
      <c r="AA139" s="63">
        <v>9.657</v>
      </c>
      <c r="AB139" s="63">
        <v>9.7270000000000003</v>
      </c>
      <c r="AC139" s="59"/>
    </row>
    <row r="140" spans="1:29" x14ac:dyDescent="0.35">
      <c r="A140" s="28">
        <v>140</v>
      </c>
      <c r="B140" s="59"/>
      <c r="C140" s="62" t="s">
        <v>122</v>
      </c>
      <c r="D140" s="63">
        <v>97.534000000000006</v>
      </c>
      <c r="E140" s="63">
        <v>104.53700000000001</v>
      </c>
      <c r="F140" s="63">
        <v>105.321</v>
      </c>
      <c r="G140" s="63">
        <v>108.249</v>
      </c>
      <c r="H140" s="63">
        <v>105.20699999999999</v>
      </c>
      <c r="I140" s="63">
        <v>105.628</v>
      </c>
      <c r="J140" s="63">
        <v>108.871</v>
      </c>
      <c r="K140" s="63">
        <v>107.265</v>
      </c>
      <c r="L140" s="63">
        <v>106.60899999999999</v>
      </c>
      <c r="M140" s="63">
        <v>102.877</v>
      </c>
      <c r="N140" s="63">
        <v>99.738</v>
      </c>
      <c r="O140" s="63">
        <v>101.871</v>
      </c>
      <c r="P140" s="63">
        <v>97.325999999999993</v>
      </c>
      <c r="Q140" s="63">
        <v>95.391000000000005</v>
      </c>
      <c r="R140" s="63">
        <v>92.936000000000007</v>
      </c>
      <c r="S140" s="63">
        <v>90.308999999999997</v>
      </c>
      <c r="T140" s="63">
        <v>91.218999999999994</v>
      </c>
      <c r="U140" s="63">
        <v>79.954999999999998</v>
      </c>
      <c r="V140" s="63">
        <v>87.203999999999994</v>
      </c>
      <c r="W140" s="63">
        <v>82.875</v>
      </c>
      <c r="X140" s="63">
        <v>83.168000000000006</v>
      </c>
      <c r="Y140" s="63">
        <v>80.259</v>
      </c>
      <c r="Z140" s="63">
        <v>80.957999999999998</v>
      </c>
      <c r="AA140" s="63">
        <v>83.867999999999995</v>
      </c>
      <c r="AB140" s="63">
        <v>81.902000000000001</v>
      </c>
      <c r="AC140" s="59"/>
    </row>
    <row r="141" spans="1:29" x14ac:dyDescent="0.35">
      <c r="A141" s="28">
        <v>141</v>
      </c>
      <c r="B141" s="59"/>
      <c r="C141" s="62" t="s">
        <v>124</v>
      </c>
      <c r="D141" s="63">
        <v>42.944000000000003</v>
      </c>
      <c r="E141" s="63">
        <v>45.773000000000003</v>
      </c>
      <c r="F141" s="63">
        <v>45.651000000000003</v>
      </c>
      <c r="G141" s="63">
        <v>47.972000000000001</v>
      </c>
      <c r="H141" s="63">
        <v>48.731000000000002</v>
      </c>
      <c r="I141" s="63">
        <v>51.831000000000003</v>
      </c>
      <c r="J141" s="63">
        <v>57.54</v>
      </c>
      <c r="K141" s="63">
        <v>54.713999999999999</v>
      </c>
      <c r="L141" s="63">
        <v>55.137</v>
      </c>
      <c r="M141" s="63">
        <v>55.061999999999998</v>
      </c>
      <c r="N141" s="63">
        <v>56.082999999999998</v>
      </c>
      <c r="O141" s="63">
        <v>56.762999999999998</v>
      </c>
      <c r="P141" s="63">
        <v>56.66</v>
      </c>
      <c r="Q141" s="63">
        <v>55.575000000000003</v>
      </c>
      <c r="R141" s="63">
        <v>56.073</v>
      </c>
      <c r="S141" s="63">
        <v>55.136000000000003</v>
      </c>
      <c r="T141" s="63">
        <v>56.112000000000002</v>
      </c>
      <c r="U141" s="63">
        <v>53.46</v>
      </c>
      <c r="V141" s="63">
        <v>54.965000000000003</v>
      </c>
      <c r="W141" s="63">
        <v>50.762</v>
      </c>
      <c r="X141" s="63">
        <v>56.430999999999997</v>
      </c>
      <c r="Y141" s="63">
        <v>50.756</v>
      </c>
      <c r="Z141" s="63">
        <v>52.826000000000001</v>
      </c>
      <c r="AA141" s="63">
        <v>55.192</v>
      </c>
      <c r="AB141" s="63">
        <v>49.762</v>
      </c>
      <c r="AC141" s="59"/>
    </row>
    <row r="142" spans="1:29" x14ac:dyDescent="0.35">
      <c r="A142" s="28">
        <v>142</v>
      </c>
      <c r="B142" s="59"/>
      <c r="C142" s="62" t="s">
        <v>126</v>
      </c>
      <c r="D142" s="63">
        <v>2.984</v>
      </c>
      <c r="E142" s="63">
        <v>2.8460000000000001</v>
      </c>
      <c r="F142" s="63">
        <v>2.67</v>
      </c>
      <c r="G142" s="63">
        <v>2.6949999999999998</v>
      </c>
      <c r="H142" s="63">
        <v>2.7229999999999999</v>
      </c>
      <c r="I142" s="63">
        <v>2.7269999999999999</v>
      </c>
      <c r="J142" s="63">
        <v>2.7679999999999998</v>
      </c>
      <c r="K142" s="63">
        <v>4.149</v>
      </c>
      <c r="L142" s="63">
        <v>4.4359999999999999</v>
      </c>
      <c r="M142" s="63">
        <v>4.4189999999999996</v>
      </c>
      <c r="N142" s="63">
        <v>4.8280000000000003</v>
      </c>
      <c r="O142" s="63">
        <v>5.2050000000000001</v>
      </c>
      <c r="P142" s="63">
        <v>5.5670000000000002</v>
      </c>
      <c r="Q142" s="63">
        <v>6.968</v>
      </c>
      <c r="R142" s="63">
        <v>7.5970000000000004</v>
      </c>
      <c r="S142" s="63">
        <v>8.8409999999999993</v>
      </c>
      <c r="T142" s="63">
        <v>10.590999999999999</v>
      </c>
      <c r="U142" s="63">
        <v>11.537000000000001</v>
      </c>
      <c r="V142" s="63">
        <v>10.156000000000001</v>
      </c>
      <c r="W142" s="63">
        <v>10.974</v>
      </c>
      <c r="X142" s="63">
        <v>12.670999999999999</v>
      </c>
      <c r="Y142" s="63">
        <v>12.161</v>
      </c>
      <c r="Z142" s="63">
        <v>12.285</v>
      </c>
      <c r="AA142" s="63">
        <v>12.558999999999999</v>
      </c>
      <c r="AB142" s="63">
        <v>13.226000000000001</v>
      </c>
      <c r="AC142" s="59"/>
    </row>
    <row r="143" spans="1:29" x14ac:dyDescent="0.35">
      <c r="A143" s="28">
        <v>143</v>
      </c>
      <c r="B143" s="59"/>
      <c r="C143" s="64" t="s">
        <v>167</v>
      </c>
      <c r="D143" s="63">
        <v>2.9729999999999999</v>
      </c>
      <c r="E143" s="63">
        <v>2.831</v>
      </c>
      <c r="F143" s="63">
        <v>2.6509999999999998</v>
      </c>
      <c r="G143" s="63">
        <v>2.6709999999999998</v>
      </c>
      <c r="H143" s="63">
        <v>2.6920000000000002</v>
      </c>
      <c r="I143" s="63">
        <v>2.69</v>
      </c>
      <c r="J143" s="63">
        <v>2.72</v>
      </c>
      <c r="K143" s="63">
        <v>4.09</v>
      </c>
      <c r="L143" s="63">
        <v>4.3650000000000002</v>
      </c>
      <c r="M143" s="63">
        <v>4.3250000000000002</v>
      </c>
      <c r="N143" s="63">
        <v>4.7169999999999996</v>
      </c>
      <c r="O143" s="63">
        <v>5.0659999999999998</v>
      </c>
      <c r="P143" s="63">
        <v>5.4029999999999996</v>
      </c>
      <c r="Q143" s="63">
        <v>6.7140000000000004</v>
      </c>
      <c r="R143" s="63">
        <v>7.3390000000000004</v>
      </c>
      <c r="S143" s="63">
        <v>8.5399999999999991</v>
      </c>
      <c r="T143" s="63">
        <v>10.244</v>
      </c>
      <c r="U143" s="63">
        <v>11.159000000000001</v>
      </c>
      <c r="V143" s="63">
        <v>9.73</v>
      </c>
      <c r="W143" s="63">
        <v>10.474</v>
      </c>
      <c r="X143" s="63">
        <v>12.135999999999999</v>
      </c>
      <c r="Y143" s="63">
        <v>11.548999999999999</v>
      </c>
      <c r="Z143" s="63">
        <v>11.645</v>
      </c>
      <c r="AA143" s="63">
        <v>11.907</v>
      </c>
      <c r="AB143" s="63">
        <v>12.516</v>
      </c>
      <c r="AC143" s="59"/>
    </row>
    <row r="144" spans="1:29" x14ac:dyDescent="0.35">
      <c r="A144" s="28">
        <v>144</v>
      </c>
      <c r="B144" s="59"/>
      <c r="C144" s="64" t="s">
        <v>140</v>
      </c>
      <c r="D144" s="63">
        <v>1.0999999999999999E-2</v>
      </c>
      <c r="E144" s="63">
        <v>1.4999999999999999E-2</v>
      </c>
      <c r="F144" s="63">
        <v>1.9E-2</v>
      </c>
      <c r="G144" s="63">
        <v>2.4E-2</v>
      </c>
      <c r="H144" s="63">
        <v>3.1E-2</v>
      </c>
      <c r="I144" s="63">
        <v>3.7999999999999999E-2</v>
      </c>
      <c r="J144" s="63">
        <v>4.7E-2</v>
      </c>
      <c r="K144" s="63">
        <v>5.8999999999999997E-2</v>
      </c>
      <c r="L144" s="63">
        <v>7.0999999999999994E-2</v>
      </c>
      <c r="M144" s="63">
        <v>9.4E-2</v>
      </c>
      <c r="N144" s="63">
        <v>0.111</v>
      </c>
      <c r="O144" s="63">
        <v>0.13900000000000001</v>
      </c>
      <c r="P144" s="63">
        <v>0.16400000000000001</v>
      </c>
      <c r="Q144" s="63">
        <v>0.217</v>
      </c>
      <c r="R144" s="63">
        <v>0.22</v>
      </c>
      <c r="S144" s="63">
        <v>0.26100000000000001</v>
      </c>
      <c r="T144" s="63">
        <v>0.30499999999999999</v>
      </c>
      <c r="U144" s="63">
        <v>0.33900000000000002</v>
      </c>
      <c r="V144" s="63">
        <v>0.38600000000000001</v>
      </c>
      <c r="W144" s="63">
        <v>0.45400000000000001</v>
      </c>
      <c r="X144" s="63">
        <v>0.48399999999999999</v>
      </c>
      <c r="Y144" s="63">
        <v>0.55400000000000005</v>
      </c>
      <c r="Z144" s="63">
        <v>0.57599999999999996</v>
      </c>
      <c r="AA144" s="63">
        <v>0.58299999999999996</v>
      </c>
      <c r="AB144" s="63">
        <v>0.626</v>
      </c>
      <c r="AC144" s="59"/>
    </row>
    <row r="145" spans="1:29" x14ac:dyDescent="0.35">
      <c r="A145" s="28">
        <v>145</v>
      </c>
      <c r="B145" s="59"/>
      <c r="C145" s="64" t="s">
        <v>41</v>
      </c>
      <c r="D145" s="63">
        <v>0</v>
      </c>
      <c r="E145" s="63">
        <v>0</v>
      </c>
      <c r="F145" s="63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0</v>
      </c>
      <c r="O145" s="63">
        <v>0</v>
      </c>
      <c r="P145" s="63">
        <v>0</v>
      </c>
      <c r="Q145" s="63">
        <v>3.7999999999999999E-2</v>
      </c>
      <c r="R145" s="63">
        <v>3.7999999999999999E-2</v>
      </c>
      <c r="S145" s="63">
        <v>0.04</v>
      </c>
      <c r="T145" s="63">
        <v>4.2000000000000003E-2</v>
      </c>
      <c r="U145" s="63">
        <v>0.04</v>
      </c>
      <c r="V145" s="63">
        <v>0.04</v>
      </c>
      <c r="W145" s="63">
        <v>4.5999999999999999E-2</v>
      </c>
      <c r="X145" s="63">
        <v>5.1999999999999998E-2</v>
      </c>
      <c r="Y145" s="63">
        <v>5.8999999999999997E-2</v>
      </c>
      <c r="Z145" s="63">
        <v>6.4000000000000001E-2</v>
      </c>
      <c r="AA145" s="63">
        <v>6.8000000000000005E-2</v>
      </c>
      <c r="AB145" s="63">
        <v>8.3000000000000004E-2</v>
      </c>
      <c r="AC145" s="59"/>
    </row>
    <row r="146" spans="1:29" x14ac:dyDescent="0.35">
      <c r="A146" s="28">
        <v>146</v>
      </c>
      <c r="B146" s="59"/>
      <c r="C146" s="62" t="s">
        <v>131</v>
      </c>
      <c r="D146" s="63">
        <v>39.130000000000003</v>
      </c>
      <c r="E146" s="63">
        <v>39.151000000000003</v>
      </c>
      <c r="F146" s="63">
        <v>38.773000000000003</v>
      </c>
      <c r="G146" s="63">
        <v>38.354999999999997</v>
      </c>
      <c r="H146" s="63">
        <v>38.14</v>
      </c>
      <c r="I146" s="63">
        <v>38.796999999999997</v>
      </c>
      <c r="J146" s="63">
        <v>39.411999999999999</v>
      </c>
      <c r="K146" s="63">
        <v>39.701000000000001</v>
      </c>
      <c r="L146" s="63">
        <v>40.08</v>
      </c>
      <c r="M146" s="63">
        <v>40.712000000000003</v>
      </c>
      <c r="N146" s="63">
        <v>41.569000000000003</v>
      </c>
      <c r="O146" s="63">
        <v>42.585000000000001</v>
      </c>
      <c r="P146" s="63">
        <v>43.723999999999997</v>
      </c>
      <c r="Q146" s="63">
        <v>44.249000000000002</v>
      </c>
      <c r="R146" s="63">
        <v>44.820999999999998</v>
      </c>
      <c r="S146" s="63">
        <v>44.906999999999996</v>
      </c>
      <c r="T146" s="63">
        <v>45.396999999999998</v>
      </c>
      <c r="U146" s="63">
        <v>45.515999999999998</v>
      </c>
      <c r="V146" s="63">
        <v>45.363</v>
      </c>
      <c r="W146" s="63">
        <v>42.756999999999998</v>
      </c>
      <c r="X146" s="63">
        <v>45.78</v>
      </c>
      <c r="Y146" s="63">
        <v>45.189</v>
      </c>
      <c r="Z146" s="63">
        <v>45.213999999999999</v>
      </c>
      <c r="AA146" s="63">
        <v>44.987000000000002</v>
      </c>
      <c r="AB146" s="63">
        <v>44.095999999999997</v>
      </c>
      <c r="AC146" s="59"/>
    </row>
    <row r="147" spans="1:29" x14ac:dyDescent="0.35">
      <c r="A147" s="28">
        <v>147</v>
      </c>
      <c r="B147" s="59"/>
      <c r="C147" s="62" t="s">
        <v>168</v>
      </c>
      <c r="D147" s="63">
        <v>9.15</v>
      </c>
      <c r="E147" s="63">
        <v>9.0269999999999992</v>
      </c>
      <c r="F147" s="63">
        <v>8.5020000000000007</v>
      </c>
      <c r="G147" s="63">
        <v>8.4719999999999995</v>
      </c>
      <c r="H147" s="63">
        <v>8.3309999999999995</v>
      </c>
      <c r="I147" s="63">
        <v>8.7469999999999999</v>
      </c>
      <c r="J147" s="63">
        <v>9.0299999999999994</v>
      </c>
      <c r="K147" s="63">
        <v>8.2170000000000005</v>
      </c>
      <c r="L147" s="63">
        <v>8.34</v>
      </c>
      <c r="M147" s="63">
        <v>8.2070000000000007</v>
      </c>
      <c r="N147" s="63">
        <v>6.8310000000000004</v>
      </c>
      <c r="O147" s="63">
        <v>6.9409999999999998</v>
      </c>
      <c r="P147" s="63">
        <v>6.8369999999999997</v>
      </c>
      <c r="Q147" s="63">
        <v>10.23</v>
      </c>
      <c r="R147" s="63">
        <v>10.717000000000001</v>
      </c>
      <c r="S147" s="63">
        <v>10.750999999999999</v>
      </c>
      <c r="T147" s="63">
        <v>10.741</v>
      </c>
      <c r="U147" s="63">
        <v>10.202999999999999</v>
      </c>
      <c r="V147" s="63">
        <v>10.414999999999999</v>
      </c>
      <c r="W147" s="63">
        <v>10.212999999999999</v>
      </c>
      <c r="X147" s="63">
        <v>11.268000000000001</v>
      </c>
      <c r="Y147" s="63">
        <v>10.036</v>
      </c>
      <c r="Z147" s="63">
        <v>10.25</v>
      </c>
      <c r="AA147" s="63">
        <v>10.385</v>
      </c>
      <c r="AB147" s="63">
        <v>9.15</v>
      </c>
      <c r="AC147" s="59"/>
    </row>
    <row r="148" spans="1:29" x14ac:dyDescent="0.35">
      <c r="A148" s="28">
        <v>148</v>
      </c>
      <c r="B148" s="59"/>
      <c r="C148" s="62" t="s">
        <v>127</v>
      </c>
      <c r="D148" s="63">
        <v>0</v>
      </c>
      <c r="E148" s="63">
        <v>0</v>
      </c>
      <c r="F148" s="63">
        <v>0</v>
      </c>
      <c r="G148" s="63">
        <v>0</v>
      </c>
      <c r="H148" s="63">
        <v>0</v>
      </c>
      <c r="I148" s="63"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63">
        <v>0</v>
      </c>
      <c r="P148" s="63">
        <v>0</v>
      </c>
      <c r="Q148" s="63">
        <v>0.21199999999999999</v>
      </c>
      <c r="R148" s="63">
        <v>0.23799999999999999</v>
      </c>
      <c r="S148" s="63">
        <v>0.27600000000000002</v>
      </c>
      <c r="T148" s="63">
        <v>0.31</v>
      </c>
      <c r="U148" s="63">
        <v>0.501</v>
      </c>
      <c r="V148" s="63">
        <v>0.90100000000000002</v>
      </c>
      <c r="W148" s="63">
        <v>0.99199999999999999</v>
      </c>
      <c r="X148" s="63">
        <v>0.95299999999999996</v>
      </c>
      <c r="Y148" s="63">
        <v>0.90600000000000003</v>
      </c>
      <c r="Z148" s="63">
        <v>0.9</v>
      </c>
      <c r="AA148" s="63">
        <v>1.006</v>
      </c>
      <c r="AB148" s="63">
        <v>1.018</v>
      </c>
      <c r="AC148" s="59"/>
    </row>
    <row r="149" spans="1:29" x14ac:dyDescent="0.35">
      <c r="A149" s="28">
        <v>149</v>
      </c>
      <c r="B149" s="59"/>
      <c r="C149" s="68" t="s">
        <v>169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59"/>
    </row>
    <row r="150" spans="1:29" x14ac:dyDescent="0.35">
      <c r="A150" s="28">
        <v>150</v>
      </c>
      <c r="B150" s="59"/>
      <c r="C150" s="62" t="s">
        <v>170</v>
      </c>
      <c r="D150" s="63">
        <v>72.167000000000002</v>
      </c>
      <c r="E150" s="63">
        <v>66.768000000000001</v>
      </c>
      <c r="F150" s="63">
        <v>63.369</v>
      </c>
      <c r="G150" s="63">
        <v>59.98</v>
      </c>
      <c r="H150" s="63">
        <v>60.027000000000001</v>
      </c>
      <c r="I150" s="63">
        <v>60.142000000000003</v>
      </c>
      <c r="J150" s="63">
        <v>58.363999999999997</v>
      </c>
      <c r="K150" s="63">
        <v>57.914999999999999</v>
      </c>
      <c r="L150" s="63">
        <v>57.4</v>
      </c>
      <c r="M150" s="63">
        <v>57.015999999999998</v>
      </c>
      <c r="N150" s="63">
        <v>57.57</v>
      </c>
      <c r="O150" s="63">
        <v>56.555999999999997</v>
      </c>
      <c r="P150" s="63">
        <v>56.572000000000003</v>
      </c>
      <c r="Q150" s="63">
        <v>59.173999999999999</v>
      </c>
      <c r="R150" s="63">
        <v>59.262</v>
      </c>
      <c r="S150" s="63">
        <v>59.093000000000004</v>
      </c>
      <c r="T150" s="63">
        <v>59.889000000000003</v>
      </c>
      <c r="U150" s="63">
        <v>62.4</v>
      </c>
      <c r="V150" s="63">
        <v>61.417000000000002</v>
      </c>
      <c r="W150" s="63">
        <v>53.703000000000003</v>
      </c>
      <c r="X150" s="63">
        <v>60.561999999999998</v>
      </c>
      <c r="Y150" s="63">
        <v>60.837000000000003</v>
      </c>
      <c r="Z150" s="63">
        <v>60.585999999999999</v>
      </c>
      <c r="AA150" s="63">
        <v>60.738</v>
      </c>
      <c r="AB150" s="63">
        <v>60.715000000000003</v>
      </c>
      <c r="AC150" s="59"/>
    </row>
    <row r="151" spans="1:29" x14ac:dyDescent="0.35">
      <c r="A151" s="28">
        <v>151</v>
      </c>
      <c r="B151" s="59"/>
      <c r="C151" s="64" t="s">
        <v>171</v>
      </c>
      <c r="D151" s="63">
        <v>17.305</v>
      </c>
      <c r="E151" s="63">
        <v>16.073</v>
      </c>
      <c r="F151" s="63">
        <v>14.885</v>
      </c>
      <c r="G151" s="63">
        <v>13.316000000000001</v>
      </c>
      <c r="H151" s="63">
        <v>14.247999999999999</v>
      </c>
      <c r="I151" s="63">
        <v>14.292</v>
      </c>
      <c r="J151" s="63">
        <v>13.657999999999999</v>
      </c>
      <c r="K151" s="63">
        <v>13.933999999999999</v>
      </c>
      <c r="L151" s="63">
        <v>14.377000000000001</v>
      </c>
      <c r="M151" s="63">
        <v>13.653</v>
      </c>
      <c r="N151" s="63">
        <v>14.807</v>
      </c>
      <c r="O151" s="63">
        <v>14.243</v>
      </c>
      <c r="P151" s="63">
        <v>14.135</v>
      </c>
      <c r="Q151" s="63">
        <v>15.382</v>
      </c>
      <c r="R151" s="63">
        <v>14.26</v>
      </c>
      <c r="S151" s="63">
        <v>13.228</v>
      </c>
      <c r="T151" s="63">
        <v>14.39</v>
      </c>
      <c r="U151" s="63">
        <v>13.667999999999999</v>
      </c>
      <c r="V151" s="63">
        <v>13.505000000000001</v>
      </c>
      <c r="W151" s="63">
        <v>10.218</v>
      </c>
      <c r="X151" s="63">
        <v>13.278</v>
      </c>
      <c r="Y151" s="63">
        <v>13.587999999999999</v>
      </c>
      <c r="Z151" s="63">
        <v>13.553000000000001</v>
      </c>
      <c r="AA151" s="63">
        <v>13.417</v>
      </c>
      <c r="AB151" s="63">
        <v>13.407999999999999</v>
      </c>
      <c r="AC151" s="59"/>
    </row>
    <row r="152" spans="1:29" x14ac:dyDescent="0.35">
      <c r="A152" s="28">
        <v>152</v>
      </c>
      <c r="B152" s="59"/>
      <c r="C152" s="64" t="s">
        <v>172</v>
      </c>
      <c r="D152" s="63">
        <v>3.0819999999999999</v>
      </c>
      <c r="E152" s="63">
        <v>2.8380000000000001</v>
      </c>
      <c r="F152" s="63">
        <v>2.6659999999999999</v>
      </c>
      <c r="G152" s="63">
        <v>2.8140000000000001</v>
      </c>
      <c r="H152" s="63">
        <v>2.7410000000000001</v>
      </c>
      <c r="I152" s="63">
        <v>2.5350000000000001</v>
      </c>
      <c r="J152" s="63">
        <v>2.5409999999999999</v>
      </c>
      <c r="K152" s="63">
        <v>2.5680000000000001</v>
      </c>
      <c r="L152" s="63">
        <v>2.633</v>
      </c>
      <c r="M152" s="63">
        <v>2.6259999999999999</v>
      </c>
      <c r="N152" s="63">
        <v>2.6339999999999999</v>
      </c>
      <c r="O152" s="63">
        <v>2.7080000000000002</v>
      </c>
      <c r="P152" s="63">
        <v>2.6749999999999998</v>
      </c>
      <c r="Q152" s="63">
        <v>2.5950000000000002</v>
      </c>
      <c r="R152" s="63">
        <v>2.6760000000000002</v>
      </c>
      <c r="S152" s="63">
        <v>2.6720000000000002</v>
      </c>
      <c r="T152" s="63">
        <v>2.3420000000000001</v>
      </c>
      <c r="U152" s="63">
        <v>2.36</v>
      </c>
      <c r="V152" s="63">
        <v>2.4689999999999999</v>
      </c>
      <c r="W152" s="63">
        <v>1.7769999999999999</v>
      </c>
      <c r="X152" s="63">
        <v>2.1360000000000001</v>
      </c>
      <c r="Y152" s="63">
        <v>2.0179999999999998</v>
      </c>
      <c r="Z152" s="63">
        <v>1.9450000000000001</v>
      </c>
      <c r="AA152" s="63">
        <v>1.9550000000000001</v>
      </c>
      <c r="AB152" s="63">
        <v>2.0019999999999998</v>
      </c>
      <c r="AC152" s="59"/>
    </row>
    <row r="153" spans="1:29" x14ac:dyDescent="0.35">
      <c r="A153" s="28">
        <v>153</v>
      </c>
      <c r="B153" s="59"/>
      <c r="C153" s="64" t="s">
        <v>173</v>
      </c>
      <c r="D153" s="63">
        <v>15.663</v>
      </c>
      <c r="E153" s="63">
        <v>12.545</v>
      </c>
      <c r="F153" s="63">
        <v>12.826000000000001</v>
      </c>
      <c r="G153" s="63">
        <v>12.765000000000001</v>
      </c>
      <c r="H153" s="63">
        <v>11.941000000000001</v>
      </c>
      <c r="I153" s="63">
        <v>11.615</v>
      </c>
      <c r="J153" s="63">
        <v>11.222</v>
      </c>
      <c r="K153" s="63">
        <v>11.193</v>
      </c>
      <c r="L153" s="63">
        <v>10.577999999999999</v>
      </c>
      <c r="M153" s="63">
        <v>10.52</v>
      </c>
      <c r="N153" s="63">
        <v>10.249000000000001</v>
      </c>
      <c r="O153" s="63">
        <v>10.266</v>
      </c>
      <c r="P153" s="63">
        <v>10.484</v>
      </c>
      <c r="Q153" s="63">
        <v>11.877000000000001</v>
      </c>
      <c r="R153" s="63">
        <v>11.305999999999999</v>
      </c>
      <c r="S153" s="63">
        <v>12.025</v>
      </c>
      <c r="T153" s="63">
        <v>12.255000000000001</v>
      </c>
      <c r="U153" s="63">
        <v>13.781000000000001</v>
      </c>
      <c r="V153" s="63">
        <v>13.903</v>
      </c>
      <c r="W153" s="63">
        <v>12.624000000000001</v>
      </c>
      <c r="X153" s="63">
        <v>14.025</v>
      </c>
      <c r="Y153" s="63">
        <v>13.941000000000001</v>
      </c>
      <c r="Z153" s="63">
        <v>14.234</v>
      </c>
      <c r="AA153" s="63">
        <v>14.212</v>
      </c>
      <c r="AB153" s="63">
        <v>14.196</v>
      </c>
      <c r="AC153" s="59"/>
    </row>
    <row r="154" spans="1:29" x14ac:dyDescent="0.35">
      <c r="A154" s="28">
        <v>154</v>
      </c>
      <c r="B154" s="59"/>
      <c r="C154" s="64" t="s">
        <v>174</v>
      </c>
      <c r="D154" s="63">
        <v>7.0830000000000002</v>
      </c>
      <c r="E154" s="63">
        <v>7.4850000000000003</v>
      </c>
      <c r="F154" s="63">
        <v>7.5970000000000004</v>
      </c>
      <c r="G154" s="63">
        <v>7.3869999999999996</v>
      </c>
      <c r="H154" s="63">
        <v>7.32</v>
      </c>
      <c r="I154" s="63">
        <v>7.9210000000000003</v>
      </c>
      <c r="J154" s="63">
        <v>7.6689999999999996</v>
      </c>
      <c r="K154" s="63">
        <v>7.5309999999999997</v>
      </c>
      <c r="L154" s="63">
        <v>7.476</v>
      </c>
      <c r="M154" s="63">
        <v>7.25</v>
      </c>
      <c r="N154" s="63">
        <v>7.0730000000000004</v>
      </c>
      <c r="O154" s="63">
        <v>6.51</v>
      </c>
      <c r="P154" s="63">
        <v>6.5460000000000003</v>
      </c>
      <c r="Q154" s="63">
        <v>6.72</v>
      </c>
      <c r="R154" s="63">
        <v>6.8559999999999999</v>
      </c>
      <c r="S154" s="63">
        <v>6.601</v>
      </c>
      <c r="T154" s="63">
        <v>6.7789999999999999</v>
      </c>
      <c r="U154" s="63">
        <v>7.3289999999999997</v>
      </c>
      <c r="V154" s="63">
        <v>6.9169999999999998</v>
      </c>
      <c r="W154" s="63">
        <v>6.2839999999999998</v>
      </c>
      <c r="X154" s="63">
        <v>6.44</v>
      </c>
      <c r="Y154" s="63">
        <v>6.6479999999999997</v>
      </c>
      <c r="Z154" s="63">
        <v>6.3929999999999998</v>
      </c>
      <c r="AA154" s="63">
        <v>6.46</v>
      </c>
      <c r="AB154" s="63">
        <v>6.5010000000000003</v>
      </c>
      <c r="AC154" s="59"/>
    </row>
    <row r="155" spans="1:29" x14ac:dyDescent="0.35">
      <c r="A155" s="28">
        <v>155</v>
      </c>
      <c r="B155" s="59"/>
      <c r="C155" s="64" t="s">
        <v>175</v>
      </c>
      <c r="D155" s="63">
        <v>2.3159999999999998</v>
      </c>
      <c r="E155" s="63">
        <v>0.95899999999999996</v>
      </c>
      <c r="F155" s="63">
        <v>1.028</v>
      </c>
      <c r="G155" s="63">
        <v>0.90700000000000003</v>
      </c>
      <c r="H155" s="63">
        <v>0.72599999999999998</v>
      </c>
      <c r="I155" s="63">
        <v>0.80500000000000005</v>
      </c>
      <c r="J155" s="63">
        <v>0.67400000000000004</v>
      </c>
      <c r="K155" s="63">
        <v>0.47299999999999998</v>
      </c>
      <c r="L155" s="63">
        <v>0.46500000000000002</v>
      </c>
      <c r="M155" s="63">
        <v>0.49099999999999999</v>
      </c>
      <c r="N155" s="63">
        <v>0.45600000000000002</v>
      </c>
      <c r="O155" s="63">
        <v>0.47299999999999998</v>
      </c>
      <c r="P155" s="63">
        <v>0.46100000000000002</v>
      </c>
      <c r="Q155" s="63">
        <v>0.46800000000000003</v>
      </c>
      <c r="R155" s="63">
        <v>0.59699999999999998</v>
      </c>
      <c r="S155" s="63">
        <v>0.443</v>
      </c>
      <c r="T155" s="63">
        <v>0.40600000000000003</v>
      </c>
      <c r="U155" s="63">
        <v>0.42099999999999999</v>
      </c>
      <c r="V155" s="63">
        <v>0.55000000000000004</v>
      </c>
      <c r="W155" s="63">
        <v>0.436</v>
      </c>
      <c r="X155" s="63">
        <v>0.44</v>
      </c>
      <c r="Y155" s="63">
        <v>0.38300000000000001</v>
      </c>
      <c r="Z155" s="63">
        <v>0.33800000000000002</v>
      </c>
      <c r="AA155" s="63">
        <v>0.375</v>
      </c>
      <c r="AB155" s="63">
        <v>0.34699999999999998</v>
      </c>
      <c r="AC155" s="59"/>
    </row>
    <row r="156" spans="1:29" x14ac:dyDescent="0.35">
      <c r="A156" s="28">
        <v>156</v>
      </c>
      <c r="B156" s="59"/>
      <c r="C156" s="64" t="s">
        <v>176</v>
      </c>
      <c r="D156" s="63">
        <v>5.6210000000000004</v>
      </c>
      <c r="E156" s="63">
        <v>5.23</v>
      </c>
      <c r="F156" s="63">
        <v>5.0410000000000004</v>
      </c>
      <c r="G156" s="63">
        <v>4.7060000000000004</v>
      </c>
      <c r="H156" s="63">
        <v>4.5739999999999998</v>
      </c>
      <c r="I156" s="63">
        <v>4.5599999999999996</v>
      </c>
      <c r="J156" s="63">
        <v>4.5609999999999999</v>
      </c>
      <c r="K156" s="63">
        <v>4.415</v>
      </c>
      <c r="L156" s="63">
        <v>4.3940000000000001</v>
      </c>
      <c r="M156" s="63">
        <v>4.4509999999999996</v>
      </c>
      <c r="N156" s="63">
        <v>4.5069999999999997</v>
      </c>
      <c r="O156" s="63">
        <v>4.4969999999999999</v>
      </c>
      <c r="P156" s="63">
        <v>4.6120000000000001</v>
      </c>
      <c r="Q156" s="63">
        <v>4.798</v>
      </c>
      <c r="R156" s="63">
        <v>4.8520000000000003</v>
      </c>
      <c r="S156" s="63">
        <v>4.8369999999999997</v>
      </c>
      <c r="T156" s="63">
        <v>4.798</v>
      </c>
      <c r="U156" s="63">
        <v>4.9059999999999997</v>
      </c>
      <c r="V156" s="63">
        <v>4.7779999999999996</v>
      </c>
      <c r="W156" s="63">
        <v>4.7160000000000002</v>
      </c>
      <c r="X156" s="63">
        <v>4.8129999999999997</v>
      </c>
      <c r="Y156" s="63">
        <v>4.9279999999999999</v>
      </c>
      <c r="Z156" s="63">
        <v>4.984</v>
      </c>
      <c r="AA156" s="63">
        <v>4.9409999999999998</v>
      </c>
      <c r="AB156" s="63">
        <v>5.0010000000000003</v>
      </c>
      <c r="AC156" s="59"/>
    </row>
    <row r="157" spans="1:29" x14ac:dyDescent="0.35">
      <c r="A157" s="28">
        <v>157</v>
      </c>
      <c r="B157" s="59"/>
      <c r="C157" s="64" t="s">
        <v>177</v>
      </c>
      <c r="D157" s="63">
        <v>2.35</v>
      </c>
      <c r="E157" s="63">
        <v>2.2879999999999998</v>
      </c>
      <c r="F157" s="63">
        <v>1.845</v>
      </c>
      <c r="G157" s="63">
        <v>1.448</v>
      </c>
      <c r="H157" s="63">
        <v>1.2969999999999999</v>
      </c>
      <c r="I157" s="63">
        <v>1.1499999999999999</v>
      </c>
      <c r="J157" s="63">
        <v>1.1180000000000001</v>
      </c>
      <c r="K157" s="63">
        <v>1.0580000000000001</v>
      </c>
      <c r="L157" s="63">
        <v>1.03</v>
      </c>
      <c r="M157" s="63">
        <v>0.93</v>
      </c>
      <c r="N157" s="63">
        <v>0.93</v>
      </c>
      <c r="O157" s="63">
        <v>0.91500000000000004</v>
      </c>
      <c r="P157" s="63">
        <v>0.86699999999999999</v>
      </c>
      <c r="Q157" s="63">
        <v>0.86399999999999999</v>
      </c>
      <c r="R157" s="63">
        <v>0.77600000000000002</v>
      </c>
      <c r="S157" s="63">
        <v>0.75900000000000001</v>
      </c>
      <c r="T157" s="63">
        <v>0.71199999999999997</v>
      </c>
      <c r="U157" s="63">
        <v>0.69899999999999995</v>
      </c>
      <c r="V157" s="63">
        <v>0.6</v>
      </c>
      <c r="W157" s="63">
        <v>0.503</v>
      </c>
      <c r="X157" s="63">
        <v>0.59</v>
      </c>
      <c r="Y157" s="63">
        <v>0.57399999999999995</v>
      </c>
      <c r="Z157" s="63">
        <v>0.57499999999999996</v>
      </c>
      <c r="AA157" s="63">
        <v>0.49399999999999999</v>
      </c>
      <c r="AB157" s="63">
        <v>0.47099999999999997</v>
      </c>
      <c r="AC157" s="59"/>
    </row>
    <row r="158" spans="1:29" x14ac:dyDescent="0.35">
      <c r="A158" s="28">
        <v>158</v>
      </c>
      <c r="B158" s="59"/>
      <c r="C158" s="64" t="s">
        <v>178</v>
      </c>
      <c r="D158" s="63">
        <v>3.891</v>
      </c>
      <c r="E158" s="63">
        <v>3.5920000000000001</v>
      </c>
      <c r="F158" s="63">
        <v>3.7509999999999999</v>
      </c>
      <c r="G158" s="63">
        <v>3.64</v>
      </c>
      <c r="H158" s="63">
        <v>3.8860000000000001</v>
      </c>
      <c r="I158" s="63">
        <v>4.6020000000000003</v>
      </c>
      <c r="J158" s="63">
        <v>4.3289999999999997</v>
      </c>
      <c r="K158" s="63">
        <v>4.3230000000000004</v>
      </c>
      <c r="L158" s="63">
        <v>4.1719999999999997</v>
      </c>
      <c r="M158" s="63">
        <v>4.3920000000000003</v>
      </c>
      <c r="N158" s="63">
        <v>4.5750000000000002</v>
      </c>
      <c r="O158" s="63">
        <v>4.5910000000000002</v>
      </c>
      <c r="P158" s="63">
        <v>4.4820000000000002</v>
      </c>
      <c r="Q158" s="63">
        <v>4.8259999999999996</v>
      </c>
      <c r="R158" s="63">
        <v>5.4820000000000002</v>
      </c>
      <c r="S158" s="63">
        <v>6.1790000000000003</v>
      </c>
      <c r="T158" s="63">
        <v>5.9770000000000003</v>
      </c>
      <c r="U158" s="63">
        <v>6.42</v>
      </c>
      <c r="V158" s="63">
        <v>5.9480000000000004</v>
      </c>
      <c r="W158" s="63">
        <v>5.8949999999999996</v>
      </c>
      <c r="X158" s="63">
        <v>6.29</v>
      </c>
      <c r="Y158" s="63">
        <v>6.0549999999999997</v>
      </c>
      <c r="Z158" s="63">
        <v>5.8289999999999997</v>
      </c>
      <c r="AA158" s="63">
        <v>5.8230000000000004</v>
      </c>
      <c r="AB158" s="63">
        <v>5.8209999999999997</v>
      </c>
      <c r="AC158" s="59"/>
    </row>
    <row r="159" spans="1:29" x14ac:dyDescent="0.35">
      <c r="A159" s="28">
        <v>159</v>
      </c>
      <c r="B159" s="59"/>
      <c r="C159" s="64" t="s">
        <v>179</v>
      </c>
      <c r="D159" s="63">
        <v>3.109</v>
      </c>
      <c r="E159" s="63">
        <v>2.87</v>
      </c>
      <c r="F159" s="63">
        <v>2.9279999999999999</v>
      </c>
      <c r="G159" s="63">
        <v>2.7389999999999999</v>
      </c>
      <c r="H159" s="63">
        <v>2.6709999999999998</v>
      </c>
      <c r="I159" s="63">
        <v>3.0110000000000001</v>
      </c>
      <c r="J159" s="63">
        <v>3.1059999999999999</v>
      </c>
      <c r="K159" s="63">
        <v>2.9870000000000001</v>
      </c>
      <c r="L159" s="63">
        <v>2.94</v>
      </c>
      <c r="M159" s="63">
        <v>2.9329999999999998</v>
      </c>
      <c r="N159" s="63">
        <v>2.9129999999999998</v>
      </c>
      <c r="O159" s="63">
        <v>3.0019999999999998</v>
      </c>
      <c r="P159" s="63">
        <v>2.9830000000000001</v>
      </c>
      <c r="Q159" s="63">
        <v>3.2360000000000002</v>
      </c>
      <c r="R159" s="63">
        <v>3.3519999999999999</v>
      </c>
      <c r="S159" s="63">
        <v>3.3149999999999999</v>
      </c>
      <c r="T159" s="63">
        <v>3.2</v>
      </c>
      <c r="U159" s="63">
        <v>3.1320000000000001</v>
      </c>
      <c r="V159" s="63">
        <v>2.9660000000000002</v>
      </c>
      <c r="W159" s="63">
        <v>2.5579999999999998</v>
      </c>
      <c r="X159" s="63">
        <v>2.9510000000000001</v>
      </c>
      <c r="Y159" s="63">
        <v>2.8959999999999999</v>
      </c>
      <c r="Z159" s="63">
        <v>2.9980000000000002</v>
      </c>
      <c r="AA159" s="63">
        <v>3.11</v>
      </c>
      <c r="AB159" s="63">
        <v>2.867</v>
      </c>
      <c r="AC159" s="59"/>
    </row>
    <row r="160" spans="1:29" x14ac:dyDescent="0.35">
      <c r="A160" s="28">
        <v>160</v>
      </c>
      <c r="B160" s="59"/>
      <c r="C160" s="64" t="s">
        <v>180</v>
      </c>
      <c r="D160" s="63">
        <v>5.181</v>
      </c>
      <c r="E160" s="63">
        <v>4.7729999999999997</v>
      </c>
      <c r="F160" s="63">
        <v>4.0659999999999998</v>
      </c>
      <c r="G160" s="63">
        <v>3.5070000000000001</v>
      </c>
      <c r="H160" s="63">
        <v>2.996</v>
      </c>
      <c r="I160" s="63">
        <v>3.3719999999999999</v>
      </c>
      <c r="J160" s="63">
        <v>3.5</v>
      </c>
      <c r="K160" s="63">
        <v>3.34</v>
      </c>
      <c r="L160" s="63">
        <v>3.2320000000000002</v>
      </c>
      <c r="M160" s="63">
        <v>3.1749999999999998</v>
      </c>
      <c r="N160" s="63">
        <v>3.1349999999999998</v>
      </c>
      <c r="O160" s="63">
        <v>3.1739999999999999</v>
      </c>
      <c r="P160" s="63">
        <v>3.1659999999999999</v>
      </c>
      <c r="Q160" s="63">
        <v>4.431</v>
      </c>
      <c r="R160" s="63">
        <v>4.8639999999999999</v>
      </c>
      <c r="S160" s="63">
        <v>4.8360000000000003</v>
      </c>
      <c r="T160" s="63">
        <v>4.9050000000000002</v>
      </c>
      <c r="U160" s="63">
        <v>4.931</v>
      </c>
      <c r="V160" s="63">
        <v>5.984</v>
      </c>
      <c r="W160" s="63">
        <v>5.1630000000000003</v>
      </c>
      <c r="X160" s="63">
        <v>5.5519999999999996</v>
      </c>
      <c r="Y160" s="63">
        <v>5.6890000000000001</v>
      </c>
      <c r="Z160" s="63">
        <v>5.7309999999999999</v>
      </c>
      <c r="AA160" s="63">
        <v>5.8780000000000001</v>
      </c>
      <c r="AB160" s="63">
        <v>5.6840000000000002</v>
      </c>
      <c r="AC160" s="59"/>
    </row>
    <row r="161" spans="1:29" x14ac:dyDescent="0.35">
      <c r="A161" s="28">
        <v>161</v>
      </c>
      <c r="B161" s="59"/>
      <c r="C161" s="64" t="s">
        <v>181</v>
      </c>
      <c r="D161" s="63">
        <v>0.51100000000000001</v>
      </c>
      <c r="E161" s="63">
        <v>0.56599999999999995</v>
      </c>
      <c r="F161" s="63">
        <v>0.78700000000000003</v>
      </c>
      <c r="G161" s="63">
        <v>0.749</v>
      </c>
      <c r="H161" s="63">
        <v>0.60499999999999998</v>
      </c>
      <c r="I161" s="63">
        <v>0.53</v>
      </c>
      <c r="J161" s="63">
        <v>0.51800000000000002</v>
      </c>
      <c r="K161" s="63">
        <v>0.51900000000000002</v>
      </c>
      <c r="L161" s="63">
        <v>0.51600000000000001</v>
      </c>
      <c r="M161" s="63">
        <v>0.60799999999999998</v>
      </c>
      <c r="N161" s="63">
        <v>0.625</v>
      </c>
      <c r="O161" s="63">
        <v>0.628</v>
      </c>
      <c r="P161" s="63">
        <v>0.60799999999999998</v>
      </c>
      <c r="Q161" s="63">
        <v>0.91300000000000003</v>
      </c>
      <c r="R161" s="63">
        <v>1.075</v>
      </c>
      <c r="S161" s="63">
        <v>1.095</v>
      </c>
      <c r="T161" s="63">
        <v>0.80400000000000005</v>
      </c>
      <c r="U161" s="63">
        <v>1.0169999999999999</v>
      </c>
      <c r="V161" s="63">
        <v>0.752</v>
      </c>
      <c r="W161" s="63">
        <v>1.0029999999999999</v>
      </c>
      <c r="X161" s="63">
        <v>1.274</v>
      </c>
      <c r="Y161" s="63">
        <v>1.4650000000000001</v>
      </c>
      <c r="Z161" s="63">
        <v>1.3660000000000001</v>
      </c>
      <c r="AA161" s="63">
        <v>1.4730000000000001</v>
      </c>
      <c r="AB161" s="63">
        <v>1.8520000000000001</v>
      </c>
      <c r="AC161" s="59"/>
    </row>
    <row r="162" spans="1:29" x14ac:dyDescent="0.35">
      <c r="A162" s="28">
        <v>162</v>
      </c>
      <c r="B162" s="59"/>
      <c r="C162" s="64" t="s">
        <v>182</v>
      </c>
      <c r="D162" s="63">
        <v>6.0999999999999999E-2</v>
      </c>
      <c r="E162" s="63">
        <v>5.8000000000000003E-2</v>
      </c>
      <c r="F162" s="63">
        <v>9.8000000000000004E-2</v>
      </c>
      <c r="G162" s="63">
        <v>0.72199999999999998</v>
      </c>
      <c r="H162" s="63">
        <v>0.70599999999999996</v>
      </c>
      <c r="I162" s="63">
        <v>0.85</v>
      </c>
      <c r="J162" s="63">
        <v>0.81599999999999995</v>
      </c>
      <c r="K162" s="63">
        <v>0.79500000000000004</v>
      </c>
      <c r="L162" s="63">
        <v>0.82499999999999996</v>
      </c>
      <c r="M162" s="63">
        <v>0.77900000000000003</v>
      </c>
      <c r="N162" s="63">
        <v>0.75600000000000001</v>
      </c>
      <c r="O162" s="63">
        <v>0.69199999999999995</v>
      </c>
      <c r="P162" s="63">
        <v>0.63900000000000001</v>
      </c>
      <c r="Q162" s="63">
        <v>0</v>
      </c>
      <c r="R162" s="63">
        <v>0</v>
      </c>
      <c r="S162" s="63">
        <v>0</v>
      </c>
      <c r="T162" s="63">
        <v>0</v>
      </c>
      <c r="U162" s="63">
        <v>0</v>
      </c>
      <c r="V162" s="63">
        <v>0</v>
      </c>
      <c r="W162" s="63">
        <v>0</v>
      </c>
      <c r="X162" s="63">
        <v>0</v>
      </c>
      <c r="Y162" s="63">
        <v>0</v>
      </c>
      <c r="Z162" s="63">
        <v>0</v>
      </c>
      <c r="AA162" s="63">
        <v>0</v>
      </c>
      <c r="AB162" s="63">
        <v>0</v>
      </c>
      <c r="AC162" s="59"/>
    </row>
    <row r="163" spans="1:29" x14ac:dyDescent="0.35">
      <c r="A163" s="28">
        <v>163</v>
      </c>
      <c r="B163" s="59"/>
      <c r="C163" s="64" t="s">
        <v>183</v>
      </c>
      <c r="D163" s="63">
        <v>5.9939999999999998</v>
      </c>
      <c r="E163" s="63">
        <v>7.4909999999999997</v>
      </c>
      <c r="F163" s="63">
        <v>5.85</v>
      </c>
      <c r="G163" s="63">
        <v>5.2789999999999999</v>
      </c>
      <c r="H163" s="63">
        <v>6.3159999999999998</v>
      </c>
      <c r="I163" s="63">
        <v>4.899</v>
      </c>
      <c r="J163" s="63">
        <v>4.649</v>
      </c>
      <c r="K163" s="63">
        <v>4.7779999999999996</v>
      </c>
      <c r="L163" s="63">
        <v>4.7629999999999999</v>
      </c>
      <c r="M163" s="63">
        <v>5.2069999999999999</v>
      </c>
      <c r="N163" s="63">
        <v>4.91</v>
      </c>
      <c r="O163" s="63">
        <v>4.8570000000000002</v>
      </c>
      <c r="P163" s="63">
        <v>4.9130000000000003</v>
      </c>
      <c r="Q163" s="63">
        <v>3.0659999999999998</v>
      </c>
      <c r="R163" s="63">
        <v>3.165</v>
      </c>
      <c r="S163" s="63">
        <v>3.1030000000000002</v>
      </c>
      <c r="T163" s="63">
        <v>3.3210000000000002</v>
      </c>
      <c r="U163" s="63">
        <v>3.738</v>
      </c>
      <c r="V163" s="63">
        <v>3.0449999999999999</v>
      </c>
      <c r="W163" s="63">
        <v>2.5259999999999998</v>
      </c>
      <c r="X163" s="63">
        <v>2.7730000000000001</v>
      </c>
      <c r="Y163" s="63">
        <v>2.6520000000000001</v>
      </c>
      <c r="Z163" s="63">
        <v>2.6379999999999999</v>
      </c>
      <c r="AA163" s="63">
        <v>2.6</v>
      </c>
      <c r="AB163" s="63">
        <v>2.5649999999999999</v>
      </c>
      <c r="AC163" s="59"/>
    </row>
    <row r="164" spans="1:29" x14ac:dyDescent="0.35">
      <c r="A164" s="28">
        <v>164</v>
      </c>
      <c r="B164" s="59"/>
      <c r="C164" s="62" t="s">
        <v>184</v>
      </c>
      <c r="D164" s="63">
        <v>59.706000000000003</v>
      </c>
      <c r="E164" s="63">
        <v>60.545000000000002</v>
      </c>
      <c r="F164" s="63">
        <v>61.643999999999998</v>
      </c>
      <c r="G164" s="63">
        <v>63.420999999999999</v>
      </c>
      <c r="H164" s="63">
        <v>62.94</v>
      </c>
      <c r="I164" s="63">
        <v>63.662999999999997</v>
      </c>
      <c r="J164" s="63">
        <v>64.216999999999999</v>
      </c>
      <c r="K164" s="63">
        <v>64.747</v>
      </c>
      <c r="L164" s="63">
        <v>65.88</v>
      </c>
      <c r="M164" s="63">
        <v>67.819000000000003</v>
      </c>
      <c r="N164" s="63">
        <v>66.77</v>
      </c>
      <c r="O164" s="63">
        <v>65.272999999999996</v>
      </c>
      <c r="P164" s="63">
        <v>64.584000000000003</v>
      </c>
      <c r="Q164" s="63">
        <v>62.921999999999997</v>
      </c>
      <c r="R164" s="63">
        <v>63.664999999999999</v>
      </c>
      <c r="S164" s="63">
        <v>62.320999999999998</v>
      </c>
      <c r="T164" s="63">
        <v>63.405999999999999</v>
      </c>
      <c r="U164" s="63">
        <v>62.38</v>
      </c>
      <c r="V164" s="63">
        <v>61.718000000000004</v>
      </c>
      <c r="W164" s="63">
        <v>60.595999999999997</v>
      </c>
      <c r="X164" s="63">
        <v>61.100999999999999</v>
      </c>
      <c r="Y164" s="63">
        <v>61.307000000000002</v>
      </c>
      <c r="Z164" s="63">
        <v>61.432000000000002</v>
      </c>
      <c r="AA164" s="63">
        <v>62.584000000000003</v>
      </c>
      <c r="AB164" s="63">
        <v>63.466999999999999</v>
      </c>
      <c r="AC164" s="59"/>
    </row>
    <row r="165" spans="1:29" x14ac:dyDescent="0.35">
      <c r="A165" s="28">
        <v>165</v>
      </c>
      <c r="B165" s="59"/>
      <c r="C165" s="64" t="s">
        <v>185</v>
      </c>
      <c r="D165" s="63">
        <v>2.1269999999999998</v>
      </c>
      <c r="E165" s="63">
        <v>2.2959999999999998</v>
      </c>
      <c r="F165" s="63">
        <v>2.1230000000000002</v>
      </c>
      <c r="G165" s="63">
        <v>2.1059999999999999</v>
      </c>
      <c r="H165" s="63">
        <v>2.109</v>
      </c>
      <c r="I165" s="63">
        <v>2.1360000000000001</v>
      </c>
      <c r="J165" s="63">
        <v>2.1280000000000001</v>
      </c>
      <c r="K165" s="63">
        <v>2.141</v>
      </c>
      <c r="L165" s="63">
        <v>2.0169999999999999</v>
      </c>
      <c r="M165" s="63">
        <v>1.9570000000000001</v>
      </c>
      <c r="N165" s="63">
        <v>1.954</v>
      </c>
      <c r="O165" s="63">
        <v>1.994</v>
      </c>
      <c r="P165" s="63">
        <v>1.94</v>
      </c>
      <c r="Q165" s="63">
        <v>1.637</v>
      </c>
      <c r="R165" s="63">
        <v>1.597</v>
      </c>
      <c r="S165" s="63">
        <v>1.5760000000000001</v>
      </c>
      <c r="T165" s="63">
        <v>1.5109999999999999</v>
      </c>
      <c r="U165" s="63">
        <v>1.4670000000000001</v>
      </c>
      <c r="V165" s="63">
        <v>1.363</v>
      </c>
      <c r="W165" s="63">
        <v>1.361</v>
      </c>
      <c r="X165" s="63">
        <v>1.4079999999999999</v>
      </c>
      <c r="Y165" s="63">
        <v>1.4039999999999999</v>
      </c>
      <c r="Z165" s="63">
        <v>1.3919999999999999</v>
      </c>
      <c r="AA165" s="63">
        <v>1.37</v>
      </c>
      <c r="AB165" s="63">
        <v>1.3360000000000001</v>
      </c>
      <c r="AC165" s="59"/>
    </row>
    <row r="166" spans="1:29" x14ac:dyDescent="0.35">
      <c r="A166" s="28">
        <v>166</v>
      </c>
      <c r="B166" s="59"/>
      <c r="C166" s="64" t="s">
        <v>186</v>
      </c>
      <c r="D166" s="63">
        <v>51.32</v>
      </c>
      <c r="E166" s="63">
        <v>52.432000000000002</v>
      </c>
      <c r="F166" s="63">
        <v>53.488999999999997</v>
      </c>
      <c r="G166" s="63">
        <v>55.009</v>
      </c>
      <c r="H166" s="63">
        <v>54.073</v>
      </c>
      <c r="I166" s="63">
        <v>54.911999999999999</v>
      </c>
      <c r="J166" s="63">
        <v>55.387</v>
      </c>
      <c r="K166" s="63">
        <v>55.71</v>
      </c>
      <c r="L166" s="63">
        <v>56.79</v>
      </c>
      <c r="M166" s="63">
        <v>58.478999999999999</v>
      </c>
      <c r="N166" s="63">
        <v>57.103999999999999</v>
      </c>
      <c r="O166" s="63">
        <v>55.918999999999997</v>
      </c>
      <c r="P166" s="63">
        <v>55.348999999999997</v>
      </c>
      <c r="Q166" s="63">
        <v>52.945999999999998</v>
      </c>
      <c r="R166" s="63">
        <v>53.101999999999997</v>
      </c>
      <c r="S166" s="63">
        <v>51.308999999999997</v>
      </c>
      <c r="T166" s="63">
        <v>52.219000000000001</v>
      </c>
      <c r="U166" s="63">
        <v>50.957000000000001</v>
      </c>
      <c r="V166" s="63">
        <v>50.353000000000002</v>
      </c>
      <c r="W166" s="63">
        <v>49.667999999999999</v>
      </c>
      <c r="X166" s="63">
        <v>50.253999999999998</v>
      </c>
      <c r="Y166" s="63">
        <v>50.831000000000003</v>
      </c>
      <c r="Z166" s="63">
        <v>50.488</v>
      </c>
      <c r="AA166" s="63">
        <v>51.57</v>
      </c>
      <c r="AB166" s="63">
        <v>52.694000000000003</v>
      </c>
      <c r="AC166" s="59"/>
    </row>
    <row r="167" spans="1:29" x14ac:dyDescent="0.35">
      <c r="A167" s="28">
        <v>167</v>
      </c>
      <c r="B167" s="59"/>
      <c r="C167" s="64" t="s">
        <v>187</v>
      </c>
      <c r="D167" s="63">
        <v>5.5940000000000003</v>
      </c>
      <c r="E167" s="63">
        <v>5.1459999999999999</v>
      </c>
      <c r="F167" s="63">
        <v>5.3170000000000002</v>
      </c>
      <c r="G167" s="63">
        <v>5.5789999999999997</v>
      </c>
      <c r="H167" s="63">
        <v>5.9809999999999999</v>
      </c>
      <c r="I167" s="63">
        <v>5.9889999999999999</v>
      </c>
      <c r="J167" s="63">
        <v>6.12</v>
      </c>
      <c r="K167" s="63">
        <v>6.423</v>
      </c>
      <c r="L167" s="63">
        <v>6.633</v>
      </c>
      <c r="M167" s="63">
        <v>7.0119999999999996</v>
      </c>
      <c r="N167" s="63">
        <v>7.3620000000000001</v>
      </c>
      <c r="O167" s="63">
        <v>7.0220000000000002</v>
      </c>
      <c r="P167" s="63">
        <v>6.9909999999999997</v>
      </c>
      <c r="Q167" s="63">
        <v>7.1230000000000002</v>
      </c>
      <c r="R167" s="63">
        <v>7.6950000000000003</v>
      </c>
      <c r="S167" s="63">
        <v>8.282</v>
      </c>
      <c r="T167" s="63">
        <v>8.702</v>
      </c>
      <c r="U167" s="63">
        <v>9.0180000000000007</v>
      </c>
      <c r="V167" s="63">
        <v>9.1379999999999999</v>
      </c>
      <c r="W167" s="63">
        <v>8.8919999999999995</v>
      </c>
      <c r="X167" s="63">
        <v>8.7319999999999993</v>
      </c>
      <c r="Y167" s="63">
        <v>8.3810000000000002</v>
      </c>
      <c r="Z167" s="63">
        <v>8.8930000000000007</v>
      </c>
      <c r="AA167" s="63">
        <v>9.01</v>
      </c>
      <c r="AB167" s="63">
        <v>8.7279999999999998</v>
      </c>
      <c r="AC167" s="59"/>
    </row>
    <row r="168" spans="1:29" x14ac:dyDescent="0.35">
      <c r="A168" s="28">
        <v>168</v>
      </c>
      <c r="B168" s="59"/>
      <c r="C168" s="64" t="s">
        <v>188</v>
      </c>
      <c r="D168" s="63">
        <v>0.66500000000000004</v>
      </c>
      <c r="E168" s="63">
        <v>0.67100000000000004</v>
      </c>
      <c r="F168" s="63">
        <v>0.71599999999999997</v>
      </c>
      <c r="G168" s="63">
        <v>0.72599999999999998</v>
      </c>
      <c r="H168" s="63">
        <v>0.71099999999999997</v>
      </c>
      <c r="I168" s="63">
        <v>0.56200000000000006</v>
      </c>
      <c r="J168" s="63">
        <v>0.51600000000000001</v>
      </c>
      <c r="K168" s="63">
        <v>0.40799999999999997</v>
      </c>
      <c r="L168" s="63">
        <v>0.374</v>
      </c>
      <c r="M168" s="63">
        <v>0.30499999999999999</v>
      </c>
      <c r="N168" s="63">
        <v>0.28299999999999997</v>
      </c>
      <c r="O168" s="63">
        <v>0.27300000000000002</v>
      </c>
      <c r="P168" s="63">
        <v>0.23799999999999999</v>
      </c>
      <c r="Q168" s="63">
        <v>0.248</v>
      </c>
      <c r="R168" s="63">
        <v>0.28000000000000003</v>
      </c>
      <c r="S168" s="63">
        <v>0.32300000000000001</v>
      </c>
      <c r="T168" s="63">
        <v>0.27600000000000002</v>
      </c>
      <c r="U168" s="63">
        <v>0.29299999999999998</v>
      </c>
      <c r="V168" s="63">
        <v>0.3</v>
      </c>
      <c r="W168" s="63">
        <v>0.28599999999999998</v>
      </c>
      <c r="X168" s="63">
        <v>0.27800000000000002</v>
      </c>
      <c r="Y168" s="63">
        <v>0.307</v>
      </c>
      <c r="Z168" s="63">
        <v>0.28999999999999998</v>
      </c>
      <c r="AA168" s="63">
        <v>0.28999999999999998</v>
      </c>
      <c r="AB168" s="63">
        <v>0.30399999999999999</v>
      </c>
      <c r="AC168" s="59"/>
    </row>
    <row r="169" spans="1:29" x14ac:dyDescent="0.35">
      <c r="A169" s="28">
        <v>169</v>
      </c>
      <c r="B169" s="59"/>
      <c r="C169" s="64" t="s">
        <v>189</v>
      </c>
      <c r="D169" s="63">
        <v>0</v>
      </c>
      <c r="E169" s="63">
        <v>0</v>
      </c>
      <c r="F169" s="63">
        <v>0</v>
      </c>
      <c r="G169" s="63">
        <v>0</v>
      </c>
      <c r="H169" s="63">
        <v>0</v>
      </c>
      <c r="I169" s="63">
        <v>0</v>
      </c>
      <c r="J169" s="63">
        <v>0</v>
      </c>
      <c r="K169" s="63">
        <v>0</v>
      </c>
      <c r="L169" s="63">
        <v>0</v>
      </c>
      <c r="M169" s="63">
        <v>0</v>
      </c>
      <c r="N169" s="63">
        <v>0</v>
      </c>
      <c r="O169" s="63">
        <v>0</v>
      </c>
      <c r="P169" s="63">
        <v>0</v>
      </c>
      <c r="Q169" s="63">
        <v>0.90200000000000002</v>
      </c>
      <c r="R169" s="63">
        <v>0.92500000000000004</v>
      </c>
      <c r="S169" s="63">
        <v>0.76600000000000001</v>
      </c>
      <c r="T169" s="63">
        <v>0.63200000000000001</v>
      </c>
      <c r="U169" s="63">
        <v>0.57899999999999996</v>
      </c>
      <c r="V169" s="63">
        <v>0.498</v>
      </c>
      <c r="W169" s="63">
        <v>0.32300000000000001</v>
      </c>
      <c r="X169" s="63">
        <v>0.36199999999999999</v>
      </c>
      <c r="Y169" s="63">
        <v>0.317</v>
      </c>
      <c r="Z169" s="63">
        <v>0.30299999999999999</v>
      </c>
      <c r="AA169" s="63">
        <v>0.27700000000000002</v>
      </c>
      <c r="AB169" s="63">
        <v>0.27100000000000002</v>
      </c>
      <c r="AC169" s="59"/>
    </row>
    <row r="170" spans="1:29" x14ac:dyDescent="0.35">
      <c r="A170" s="28">
        <v>170</v>
      </c>
      <c r="B170" s="59"/>
      <c r="C170" s="64" t="s">
        <v>190</v>
      </c>
      <c r="D170" s="63">
        <v>0</v>
      </c>
      <c r="E170" s="63">
        <v>0</v>
      </c>
      <c r="F170" s="63">
        <v>0</v>
      </c>
      <c r="G170" s="63">
        <v>0</v>
      </c>
      <c r="H170" s="63">
        <v>6.6000000000000003E-2</v>
      </c>
      <c r="I170" s="63">
        <v>6.6000000000000003E-2</v>
      </c>
      <c r="J170" s="63">
        <v>6.6000000000000003E-2</v>
      </c>
      <c r="K170" s="63">
        <v>6.6000000000000003E-2</v>
      </c>
      <c r="L170" s="63">
        <v>6.6000000000000003E-2</v>
      </c>
      <c r="M170" s="63">
        <v>6.6000000000000003E-2</v>
      </c>
      <c r="N170" s="63">
        <v>6.6000000000000003E-2</v>
      </c>
      <c r="O170" s="63">
        <v>6.6000000000000003E-2</v>
      </c>
      <c r="P170" s="63">
        <v>6.6000000000000003E-2</v>
      </c>
      <c r="Q170" s="63">
        <v>6.6000000000000003E-2</v>
      </c>
      <c r="R170" s="63">
        <v>6.6000000000000003E-2</v>
      </c>
      <c r="S170" s="63">
        <v>6.6000000000000003E-2</v>
      </c>
      <c r="T170" s="63">
        <v>6.6000000000000003E-2</v>
      </c>
      <c r="U170" s="63">
        <v>6.5000000000000002E-2</v>
      </c>
      <c r="V170" s="63">
        <v>6.6000000000000003E-2</v>
      </c>
      <c r="W170" s="63">
        <v>6.6000000000000003E-2</v>
      </c>
      <c r="X170" s="63">
        <v>6.6000000000000003E-2</v>
      </c>
      <c r="Y170" s="63">
        <v>6.6000000000000003E-2</v>
      </c>
      <c r="Z170" s="63">
        <v>6.6000000000000003E-2</v>
      </c>
      <c r="AA170" s="63">
        <v>6.6000000000000003E-2</v>
      </c>
      <c r="AB170" s="63">
        <v>0.13300000000000001</v>
      </c>
      <c r="AC170" s="59"/>
    </row>
    <row r="171" spans="1:29" x14ac:dyDescent="0.35">
      <c r="A171" s="28">
        <v>171</v>
      </c>
      <c r="B171" s="59"/>
      <c r="C171" s="62" t="s">
        <v>191</v>
      </c>
      <c r="D171" s="63">
        <v>62.838000000000001</v>
      </c>
      <c r="E171" s="63">
        <v>64.960999999999999</v>
      </c>
      <c r="F171" s="63">
        <v>62.180999999999997</v>
      </c>
      <c r="G171" s="63">
        <v>66.269000000000005</v>
      </c>
      <c r="H171" s="63">
        <v>63.744</v>
      </c>
      <c r="I171" s="63">
        <v>66.25</v>
      </c>
      <c r="J171" s="63">
        <v>72.325000000000003</v>
      </c>
      <c r="K171" s="63">
        <v>71.260999999999996</v>
      </c>
      <c r="L171" s="63">
        <v>70.254000000000005</v>
      </c>
      <c r="M171" s="63">
        <v>65.997</v>
      </c>
      <c r="N171" s="63">
        <v>65.236999999999995</v>
      </c>
      <c r="O171" s="63">
        <v>69.736000000000004</v>
      </c>
      <c r="P171" s="63">
        <v>67.186000000000007</v>
      </c>
      <c r="Q171" s="63">
        <v>66.478999999999999</v>
      </c>
      <c r="R171" s="63">
        <v>64.489000000000004</v>
      </c>
      <c r="S171" s="63">
        <v>63.497999999999998</v>
      </c>
      <c r="T171" s="63">
        <v>63.899000000000001</v>
      </c>
      <c r="U171" s="63">
        <v>54.433999999999997</v>
      </c>
      <c r="V171" s="63">
        <v>60.601999999999997</v>
      </c>
      <c r="W171" s="63">
        <v>58.542000000000002</v>
      </c>
      <c r="X171" s="63">
        <v>62.454000000000001</v>
      </c>
      <c r="Y171" s="63">
        <v>54.564</v>
      </c>
      <c r="Z171" s="63">
        <v>56.627000000000002</v>
      </c>
      <c r="AA171" s="63">
        <v>59.698</v>
      </c>
      <c r="AB171" s="63">
        <v>51.527000000000001</v>
      </c>
      <c r="AC171" s="59"/>
    </row>
    <row r="172" spans="1:29" x14ac:dyDescent="0.35">
      <c r="A172" s="28">
        <v>172</v>
      </c>
      <c r="B172" s="59"/>
      <c r="C172" s="62" t="s">
        <v>192</v>
      </c>
      <c r="D172" s="63">
        <v>28.95</v>
      </c>
      <c r="E172" s="63">
        <v>29.664999999999999</v>
      </c>
      <c r="F172" s="63">
        <v>28.353000000000002</v>
      </c>
      <c r="G172" s="63">
        <v>27.925999999999998</v>
      </c>
      <c r="H172" s="63">
        <v>26.369</v>
      </c>
      <c r="I172" s="63">
        <v>25.885999999999999</v>
      </c>
      <c r="J172" s="63">
        <v>29.053000000000001</v>
      </c>
      <c r="K172" s="63">
        <v>25.946999999999999</v>
      </c>
      <c r="L172" s="63">
        <v>25.308</v>
      </c>
      <c r="M172" s="63">
        <v>25.898</v>
      </c>
      <c r="N172" s="63">
        <v>25.792999999999999</v>
      </c>
      <c r="O172" s="63">
        <v>27.366</v>
      </c>
      <c r="P172" s="63">
        <v>27.084</v>
      </c>
      <c r="Q172" s="63">
        <v>34.598999999999997</v>
      </c>
      <c r="R172" s="63">
        <v>33.86</v>
      </c>
      <c r="S172" s="63">
        <v>33.192999999999998</v>
      </c>
      <c r="T172" s="63">
        <v>35.96</v>
      </c>
      <c r="U172" s="63">
        <v>30.823</v>
      </c>
      <c r="V172" s="63">
        <v>33.731000000000002</v>
      </c>
      <c r="W172" s="63">
        <v>32.776000000000003</v>
      </c>
      <c r="X172" s="63">
        <v>35.356000000000002</v>
      </c>
      <c r="Y172" s="63">
        <v>31.908999999999999</v>
      </c>
      <c r="Z172" s="63">
        <v>33.25</v>
      </c>
      <c r="AA172" s="63">
        <v>34.488999999999997</v>
      </c>
      <c r="AB172" s="63">
        <v>33.042999999999999</v>
      </c>
      <c r="AC172" s="59"/>
    </row>
    <row r="173" spans="1:29" x14ac:dyDescent="0.35">
      <c r="A173" s="28">
        <v>173</v>
      </c>
      <c r="B173" s="59"/>
      <c r="C173" s="62" t="s">
        <v>193</v>
      </c>
      <c r="D173" s="63">
        <v>2.4369999999999998</v>
      </c>
      <c r="E173" s="63">
        <v>2.7120000000000002</v>
      </c>
      <c r="F173" s="63">
        <v>2.657</v>
      </c>
      <c r="G173" s="63">
        <v>2.012</v>
      </c>
      <c r="H173" s="63">
        <v>2.0489999999999999</v>
      </c>
      <c r="I173" s="63">
        <v>1.992</v>
      </c>
      <c r="J173" s="63">
        <v>2.0529999999999999</v>
      </c>
      <c r="K173" s="63">
        <v>2.0430000000000001</v>
      </c>
      <c r="L173" s="63">
        <v>2.0640000000000001</v>
      </c>
      <c r="M173" s="63">
        <v>0.26900000000000002</v>
      </c>
      <c r="N173" s="63">
        <v>0.28999999999999998</v>
      </c>
      <c r="O173" s="63">
        <v>0.27100000000000002</v>
      </c>
      <c r="P173" s="63">
        <v>0.26600000000000001</v>
      </c>
      <c r="Q173" s="63">
        <v>3.2000000000000001E-2</v>
      </c>
      <c r="R173" s="63">
        <v>3.1E-2</v>
      </c>
      <c r="S173" s="63">
        <v>1.4999999999999999E-2</v>
      </c>
      <c r="T173" s="63">
        <v>8.0000000000000002E-3</v>
      </c>
      <c r="U173" s="63">
        <v>0</v>
      </c>
      <c r="V173" s="63">
        <v>0</v>
      </c>
      <c r="W173" s="63">
        <v>0</v>
      </c>
      <c r="X173" s="63">
        <v>0</v>
      </c>
      <c r="Y173" s="63">
        <v>0</v>
      </c>
      <c r="Z173" s="63">
        <v>0</v>
      </c>
      <c r="AA173" s="63">
        <v>0</v>
      </c>
      <c r="AB173" s="63">
        <v>0</v>
      </c>
      <c r="AC173" s="59"/>
    </row>
    <row r="174" spans="1:29" ht="15" thickBot="1" x14ac:dyDescent="0.4">
      <c r="A174" s="28">
        <v>174</v>
      </c>
      <c r="B174" s="69"/>
      <c r="C174" s="70" t="s">
        <v>194</v>
      </c>
      <c r="D174" s="71">
        <v>2.8260000000000001</v>
      </c>
      <c r="E174" s="71">
        <v>3.26</v>
      </c>
      <c r="F174" s="71">
        <v>2.8149999999999999</v>
      </c>
      <c r="G174" s="71">
        <v>2.6440000000000001</v>
      </c>
      <c r="H174" s="71">
        <v>3.1930000000000001</v>
      </c>
      <c r="I174" s="71">
        <v>3.6859999999999999</v>
      </c>
      <c r="J174" s="71">
        <v>5.0679999999999996</v>
      </c>
      <c r="K174" s="71">
        <v>5.1210000000000004</v>
      </c>
      <c r="L174" s="71">
        <v>4.8449999999999998</v>
      </c>
      <c r="M174" s="71">
        <v>4.7880000000000003</v>
      </c>
      <c r="N174" s="71">
        <v>4.3479999999999999</v>
      </c>
      <c r="O174" s="71">
        <v>4.423</v>
      </c>
      <c r="P174" s="71">
        <v>4.4400000000000004</v>
      </c>
      <c r="Q174" s="71">
        <v>0.3</v>
      </c>
      <c r="R174" s="71">
        <v>0.27900000000000003</v>
      </c>
      <c r="S174" s="71">
        <v>0.33600000000000002</v>
      </c>
      <c r="T174" s="71">
        <v>0.26100000000000001</v>
      </c>
      <c r="U174" s="71">
        <v>0.19400000000000001</v>
      </c>
      <c r="V174" s="71">
        <v>0.17599999999999999</v>
      </c>
      <c r="W174" s="71">
        <v>0.17399999999999999</v>
      </c>
      <c r="X174" s="71">
        <v>0.17799999999999999</v>
      </c>
      <c r="Y174" s="71">
        <v>0.161</v>
      </c>
      <c r="Z174" s="71">
        <v>0.157</v>
      </c>
      <c r="AA174" s="71">
        <v>0.14599999999999999</v>
      </c>
      <c r="AB174" s="71">
        <v>0.129</v>
      </c>
      <c r="AC174" s="69"/>
    </row>
    <row r="175" spans="1:29" ht="15" thickTop="1" x14ac:dyDescent="0.35">
      <c r="A175" s="28">
        <v>175</v>
      </c>
      <c r="B175" s="72"/>
      <c r="C175" s="72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31"/>
    </row>
    <row r="176" spans="1:29" ht="21" x14ac:dyDescent="0.5">
      <c r="A176" s="28">
        <v>176</v>
      </c>
      <c r="B176" s="74"/>
      <c r="C176" s="75" t="s">
        <v>195</v>
      </c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4"/>
    </row>
    <row r="177" spans="1:29" x14ac:dyDescent="0.35">
      <c r="A177" s="28">
        <v>177</v>
      </c>
      <c r="B177" s="77"/>
      <c r="C177" s="72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7"/>
    </row>
    <row r="178" spans="1:29" x14ac:dyDescent="0.35">
      <c r="A178" s="28">
        <v>178</v>
      </c>
      <c r="B178" s="77"/>
      <c r="C178" s="78" t="s">
        <v>196</v>
      </c>
      <c r="D178" s="79">
        <v>550.01499999999999</v>
      </c>
      <c r="E178" s="79">
        <v>539.63400000000001</v>
      </c>
      <c r="F178" s="79">
        <v>537.47</v>
      </c>
      <c r="G178" s="79">
        <v>526.27599999999995</v>
      </c>
      <c r="H178" s="79">
        <v>529.16</v>
      </c>
      <c r="I178" s="79">
        <v>537.28399999999999</v>
      </c>
      <c r="J178" s="79">
        <v>555.37199999999996</v>
      </c>
      <c r="K178" s="79">
        <v>551.55399999999997</v>
      </c>
      <c r="L178" s="79">
        <v>556.39300000000003</v>
      </c>
      <c r="M178" s="79">
        <v>556.29999999999995</v>
      </c>
      <c r="N178" s="79">
        <v>576.54300000000001</v>
      </c>
      <c r="O178" s="79">
        <v>586.40599999999995</v>
      </c>
      <c r="P178" s="79">
        <v>586.69399999999996</v>
      </c>
      <c r="Q178" s="79">
        <v>608.779</v>
      </c>
      <c r="R178" s="79">
        <v>617.46900000000005</v>
      </c>
      <c r="S178" s="79">
        <v>622.57899999999995</v>
      </c>
      <c r="T178" s="79">
        <v>639.49199999999996</v>
      </c>
      <c r="U178" s="79">
        <v>640.57799999999997</v>
      </c>
      <c r="V178" s="79">
        <v>640.40599999999995</v>
      </c>
      <c r="W178" s="79">
        <v>595.61699999999996</v>
      </c>
      <c r="X178" s="79">
        <v>632.98299999999995</v>
      </c>
      <c r="Y178" s="79">
        <v>613.06799999999998</v>
      </c>
      <c r="Z178" s="79">
        <v>629.81200000000001</v>
      </c>
      <c r="AA178" s="79">
        <v>638.72900000000004</v>
      </c>
      <c r="AB178" s="79">
        <v>627.79499999999996</v>
      </c>
      <c r="AC178" s="77"/>
    </row>
    <row r="179" spans="1:29" x14ac:dyDescent="0.35">
      <c r="A179" s="28">
        <v>179</v>
      </c>
      <c r="B179" s="77"/>
      <c r="C179" s="80" t="s">
        <v>120</v>
      </c>
      <c r="D179" s="81">
        <v>310.87700000000001</v>
      </c>
      <c r="E179" s="81">
        <v>307.673</v>
      </c>
      <c r="F179" s="81">
        <v>295.67200000000003</v>
      </c>
      <c r="G179" s="81">
        <v>293.24299999999999</v>
      </c>
      <c r="H179" s="81">
        <v>290.28399999999999</v>
      </c>
      <c r="I179" s="81">
        <v>289.142</v>
      </c>
      <c r="J179" s="81">
        <v>295.99200000000002</v>
      </c>
      <c r="K179" s="81">
        <v>284.33999999999997</v>
      </c>
      <c r="L179" s="81">
        <v>292.25799999999998</v>
      </c>
      <c r="M179" s="81">
        <v>281.27</v>
      </c>
      <c r="N179" s="81">
        <v>296.68700000000001</v>
      </c>
      <c r="O179" s="81">
        <v>293.73399999999998</v>
      </c>
      <c r="P179" s="81">
        <v>299.59399999999999</v>
      </c>
      <c r="Q179" s="81">
        <v>304.62700000000001</v>
      </c>
      <c r="R179" s="81">
        <v>298.76</v>
      </c>
      <c r="S179" s="81">
        <v>288.142</v>
      </c>
      <c r="T179" s="81">
        <v>288.935</v>
      </c>
      <c r="U179" s="81">
        <v>297.10599999999999</v>
      </c>
      <c r="V179" s="81">
        <v>275.20800000000003</v>
      </c>
      <c r="W179" s="81">
        <v>253.447</v>
      </c>
      <c r="X179" s="81">
        <v>262.89600000000002</v>
      </c>
      <c r="Y179" s="81">
        <v>262.46899999999999</v>
      </c>
      <c r="Z179" s="81">
        <v>277.12799999999999</v>
      </c>
      <c r="AA179" s="81">
        <v>288.20299999999997</v>
      </c>
      <c r="AB179" s="81">
        <v>274.411</v>
      </c>
      <c r="AC179" s="77"/>
    </row>
    <row r="180" spans="1:29" x14ac:dyDescent="0.35">
      <c r="A180" s="28">
        <v>180</v>
      </c>
      <c r="B180" s="77"/>
      <c r="C180" s="80" t="s">
        <v>122</v>
      </c>
      <c r="D180" s="81">
        <v>10.397</v>
      </c>
      <c r="E180" s="81">
        <v>14.74</v>
      </c>
      <c r="F180" s="81">
        <v>13.217000000000001</v>
      </c>
      <c r="G180" s="81">
        <v>10.090999999999999</v>
      </c>
      <c r="H180" s="81">
        <v>8.7739999999999991</v>
      </c>
      <c r="I180" s="81">
        <v>8.9830000000000005</v>
      </c>
      <c r="J180" s="81">
        <v>7.9660000000000002</v>
      </c>
      <c r="K180" s="81">
        <v>6.8659999999999997</v>
      </c>
      <c r="L180" s="81">
        <v>6.3760000000000003</v>
      </c>
      <c r="M180" s="81">
        <v>5.8449999999999998</v>
      </c>
      <c r="N180" s="81">
        <v>4.7850000000000001</v>
      </c>
      <c r="O180" s="81">
        <v>4.758</v>
      </c>
      <c r="P180" s="81">
        <v>4.3220000000000001</v>
      </c>
      <c r="Q180" s="81">
        <v>10.333</v>
      </c>
      <c r="R180" s="81">
        <v>10.775</v>
      </c>
      <c r="S180" s="81">
        <v>11.997</v>
      </c>
      <c r="T180" s="81">
        <v>10.955</v>
      </c>
      <c r="U180" s="81">
        <v>10.007</v>
      </c>
      <c r="V180" s="81">
        <v>9.6780000000000008</v>
      </c>
      <c r="W180" s="81">
        <v>10.066000000000001</v>
      </c>
      <c r="X180" s="81">
        <v>8.7409999999999997</v>
      </c>
      <c r="Y180" s="81">
        <v>7.1619999999999999</v>
      </c>
      <c r="Z180" s="81">
        <v>7.6269999999999998</v>
      </c>
      <c r="AA180" s="81">
        <v>7.1980000000000004</v>
      </c>
      <c r="AB180" s="81">
        <v>5.6589999999999998</v>
      </c>
      <c r="AC180" s="77"/>
    </row>
    <row r="181" spans="1:29" x14ac:dyDescent="0.35">
      <c r="A181" s="28">
        <v>181</v>
      </c>
      <c r="B181" s="77"/>
      <c r="C181" s="80" t="s">
        <v>124</v>
      </c>
      <c r="D181" s="81">
        <v>51.223999999999997</v>
      </c>
      <c r="E181" s="81">
        <v>45.353999999999999</v>
      </c>
      <c r="F181" s="81">
        <v>42.073999999999998</v>
      </c>
      <c r="G181" s="81">
        <v>41.125999999999998</v>
      </c>
      <c r="H181" s="81">
        <v>46.854999999999997</v>
      </c>
      <c r="I181" s="81">
        <v>50.402999999999999</v>
      </c>
      <c r="J181" s="81">
        <v>54.689</v>
      </c>
      <c r="K181" s="81">
        <v>57.798999999999999</v>
      </c>
      <c r="L181" s="81">
        <v>60.517000000000003</v>
      </c>
      <c r="M181" s="81">
        <v>61.97</v>
      </c>
      <c r="N181" s="81">
        <v>59.97</v>
      </c>
      <c r="O181" s="81">
        <v>66.343000000000004</v>
      </c>
      <c r="P181" s="81">
        <v>61.51</v>
      </c>
      <c r="Q181" s="81">
        <v>73.631</v>
      </c>
      <c r="R181" s="81">
        <v>73.516000000000005</v>
      </c>
      <c r="S181" s="81">
        <v>83.608000000000004</v>
      </c>
      <c r="T181" s="81">
        <v>86.248000000000005</v>
      </c>
      <c r="U181" s="81">
        <v>90.778999999999996</v>
      </c>
      <c r="V181" s="81">
        <v>100.51300000000001</v>
      </c>
      <c r="W181" s="81">
        <v>88.926000000000002</v>
      </c>
      <c r="X181" s="81">
        <v>100.91200000000001</v>
      </c>
      <c r="Y181" s="81">
        <v>97.14</v>
      </c>
      <c r="Z181" s="81">
        <v>87.486999999999995</v>
      </c>
      <c r="AA181" s="81">
        <v>79.545000000000002</v>
      </c>
      <c r="AB181" s="81">
        <v>72.77</v>
      </c>
      <c r="AC181" s="77"/>
    </row>
    <row r="182" spans="1:29" x14ac:dyDescent="0.35">
      <c r="A182" s="28">
        <v>182</v>
      </c>
      <c r="B182" s="77"/>
      <c r="C182" s="80" t="s">
        <v>34</v>
      </c>
      <c r="D182" s="81">
        <v>152.46799999999999</v>
      </c>
      <c r="E182" s="81">
        <v>147.22900000000001</v>
      </c>
      <c r="F182" s="81">
        <v>158.804</v>
      </c>
      <c r="G182" s="81">
        <v>153.27600000000001</v>
      </c>
      <c r="H182" s="81">
        <v>150.703</v>
      </c>
      <c r="I182" s="81">
        <v>153.09100000000001</v>
      </c>
      <c r="J182" s="81">
        <v>160.01599999999999</v>
      </c>
      <c r="K182" s="81">
        <v>170.328</v>
      </c>
      <c r="L182" s="81">
        <v>161.64400000000001</v>
      </c>
      <c r="M182" s="81">
        <v>170.00399999999999</v>
      </c>
      <c r="N182" s="81">
        <v>169.60599999999999</v>
      </c>
      <c r="O182" s="81">
        <v>171.30500000000001</v>
      </c>
      <c r="P182" s="81">
        <v>164.84200000000001</v>
      </c>
      <c r="Q182" s="81">
        <v>165.06</v>
      </c>
      <c r="R182" s="81">
        <v>167.065</v>
      </c>
      <c r="S182" s="81">
        <v>163.05500000000001</v>
      </c>
      <c r="T182" s="81">
        <v>167.26900000000001</v>
      </c>
      <c r="U182" s="81">
        <v>140.53399999999999</v>
      </c>
      <c r="V182" s="81">
        <v>148.495</v>
      </c>
      <c r="W182" s="81">
        <v>134.93199999999999</v>
      </c>
      <c r="X182" s="81">
        <v>140.55600000000001</v>
      </c>
      <c r="Y182" s="81">
        <v>107.971</v>
      </c>
      <c r="Z182" s="81">
        <v>99.46</v>
      </c>
      <c r="AA182" s="81">
        <v>97.29</v>
      </c>
      <c r="AB182" s="81">
        <v>97.129000000000005</v>
      </c>
      <c r="AC182" s="77"/>
    </row>
    <row r="183" spans="1:29" x14ac:dyDescent="0.35">
      <c r="A183" s="28">
        <v>183</v>
      </c>
      <c r="B183" s="77"/>
      <c r="C183" s="80" t="s">
        <v>126</v>
      </c>
      <c r="D183" s="81">
        <v>21.457999999999998</v>
      </c>
      <c r="E183" s="81">
        <v>20.786999999999999</v>
      </c>
      <c r="F183" s="81">
        <v>23.533000000000001</v>
      </c>
      <c r="G183" s="81">
        <v>24.309000000000001</v>
      </c>
      <c r="H183" s="81">
        <v>27.388000000000002</v>
      </c>
      <c r="I183" s="81">
        <v>30.402000000000001</v>
      </c>
      <c r="J183" s="81">
        <v>31.231999999999999</v>
      </c>
      <c r="K183" s="81">
        <v>26.605</v>
      </c>
      <c r="L183" s="81">
        <v>28.92</v>
      </c>
      <c r="M183" s="81">
        <v>32.472000000000001</v>
      </c>
      <c r="N183" s="81">
        <v>39.704999999999998</v>
      </c>
      <c r="O183" s="81">
        <v>42.414999999999999</v>
      </c>
      <c r="P183" s="81">
        <v>49.216999999999999</v>
      </c>
      <c r="Q183" s="81">
        <v>50.765999999999998</v>
      </c>
      <c r="R183" s="81">
        <v>62.997999999999998</v>
      </c>
      <c r="S183" s="81">
        <v>69.284000000000006</v>
      </c>
      <c r="T183" s="81">
        <v>78.397999999999996</v>
      </c>
      <c r="U183" s="81">
        <v>95.234999999999999</v>
      </c>
      <c r="V183" s="81">
        <v>99.275000000000006</v>
      </c>
      <c r="W183" s="81">
        <v>100.509</v>
      </c>
      <c r="X183" s="81">
        <v>111.209</v>
      </c>
      <c r="Y183" s="81">
        <v>129.613</v>
      </c>
      <c r="Z183" s="81">
        <v>149.55199999999999</v>
      </c>
      <c r="AA183" s="81">
        <v>158.15</v>
      </c>
      <c r="AB183" s="81">
        <v>168.37</v>
      </c>
      <c r="AC183" s="77"/>
    </row>
    <row r="184" spans="1:29" x14ac:dyDescent="0.35">
      <c r="A184" s="28">
        <v>184</v>
      </c>
      <c r="B184" s="77"/>
      <c r="C184" s="82" t="s">
        <v>139</v>
      </c>
      <c r="D184" s="81">
        <v>19.791</v>
      </c>
      <c r="E184" s="81">
        <v>18.699000000000002</v>
      </c>
      <c r="F184" s="81">
        <v>21.195</v>
      </c>
      <c r="G184" s="81">
        <v>21.667000000000002</v>
      </c>
      <c r="H184" s="81">
        <v>23.885000000000002</v>
      </c>
      <c r="I184" s="81">
        <v>26.25</v>
      </c>
      <c r="J184" s="81">
        <v>26.638000000000002</v>
      </c>
      <c r="K184" s="81">
        <v>20.9</v>
      </c>
      <c r="L184" s="81">
        <v>21.234000000000002</v>
      </c>
      <c r="M184" s="81">
        <v>23.402000000000001</v>
      </c>
      <c r="N184" s="81">
        <v>25.962</v>
      </c>
      <c r="O184" s="81">
        <v>27.253</v>
      </c>
      <c r="P184" s="81">
        <v>27.864000000000001</v>
      </c>
      <c r="Q184" s="81">
        <v>22.896999999999998</v>
      </c>
      <c r="R184" s="81">
        <v>26.46</v>
      </c>
      <c r="S184" s="81">
        <v>26.417000000000002</v>
      </c>
      <c r="T184" s="81">
        <v>26.768000000000001</v>
      </c>
      <c r="U184" s="81">
        <v>28.084</v>
      </c>
      <c r="V184" s="81">
        <v>26.469000000000001</v>
      </c>
      <c r="W184" s="81">
        <v>24.681999999999999</v>
      </c>
      <c r="X184" s="81">
        <v>27.353000000000002</v>
      </c>
      <c r="Y184" s="81">
        <v>23.510999999999999</v>
      </c>
      <c r="Z184" s="81">
        <v>27.849</v>
      </c>
      <c r="AA184" s="81">
        <v>28.782</v>
      </c>
      <c r="AB184" s="81">
        <v>25.443999999999999</v>
      </c>
      <c r="AC184" s="77"/>
    </row>
    <row r="185" spans="1:29" x14ac:dyDescent="0.35">
      <c r="A185" s="28">
        <v>185</v>
      </c>
      <c r="B185" s="77"/>
      <c r="C185" s="82" t="s">
        <v>36</v>
      </c>
      <c r="D185" s="81">
        <v>7.0999999999999994E-2</v>
      </c>
      <c r="E185" s="81">
        <v>0.215</v>
      </c>
      <c r="F185" s="81">
        <v>0.29099999999999998</v>
      </c>
      <c r="G185" s="81">
        <v>0.67400000000000004</v>
      </c>
      <c r="H185" s="81">
        <v>1.4279999999999999</v>
      </c>
      <c r="I185" s="81">
        <v>1.712</v>
      </c>
      <c r="J185" s="81">
        <v>2.0779999999999998</v>
      </c>
      <c r="K185" s="81">
        <v>3.0339999999999998</v>
      </c>
      <c r="L185" s="81">
        <v>4.593</v>
      </c>
      <c r="M185" s="81">
        <v>5.5279999999999996</v>
      </c>
      <c r="N185" s="81">
        <v>9.3520000000000003</v>
      </c>
      <c r="O185" s="81">
        <v>10.456</v>
      </c>
      <c r="P185" s="81">
        <v>15.856</v>
      </c>
      <c r="Q185" s="81">
        <v>18.713000000000001</v>
      </c>
      <c r="R185" s="81">
        <v>25.509</v>
      </c>
      <c r="S185" s="81">
        <v>27.228999999999999</v>
      </c>
      <c r="T185" s="81">
        <v>30.71</v>
      </c>
      <c r="U185" s="81">
        <v>39.713000000000001</v>
      </c>
      <c r="V185" s="81">
        <v>40.573999999999998</v>
      </c>
      <c r="W185" s="81">
        <v>38.646999999999998</v>
      </c>
      <c r="X185" s="81">
        <v>37.792999999999999</v>
      </c>
      <c r="Y185" s="81">
        <v>48.883000000000003</v>
      </c>
      <c r="Z185" s="81">
        <v>50.67</v>
      </c>
      <c r="AA185" s="81">
        <v>51.707999999999998</v>
      </c>
      <c r="AB185" s="81">
        <v>57.356999999999999</v>
      </c>
      <c r="AC185" s="77"/>
    </row>
    <row r="186" spans="1:29" x14ac:dyDescent="0.35">
      <c r="A186" s="28">
        <v>186</v>
      </c>
      <c r="B186" s="77"/>
      <c r="C186" s="82" t="s">
        <v>167</v>
      </c>
      <c r="D186" s="81">
        <v>1.595</v>
      </c>
      <c r="E186" s="81">
        <v>1.8720000000000001</v>
      </c>
      <c r="F186" s="81">
        <v>2.0430000000000001</v>
      </c>
      <c r="G186" s="81">
        <v>1.9650000000000001</v>
      </c>
      <c r="H186" s="81">
        <v>2.0680000000000001</v>
      </c>
      <c r="I186" s="81">
        <v>2.4329999999999998</v>
      </c>
      <c r="J186" s="81">
        <v>2.504</v>
      </c>
      <c r="K186" s="81">
        <v>2.653</v>
      </c>
      <c r="L186" s="81">
        <v>3.0579999999999998</v>
      </c>
      <c r="M186" s="81">
        <v>3.512</v>
      </c>
      <c r="N186" s="81">
        <v>4.3310000000000004</v>
      </c>
      <c r="O186" s="81">
        <v>4.59</v>
      </c>
      <c r="P186" s="81">
        <v>5.3090000000000002</v>
      </c>
      <c r="Q186" s="81">
        <v>8.843</v>
      </c>
      <c r="R186" s="81">
        <v>10.472</v>
      </c>
      <c r="S186" s="81">
        <v>14.356</v>
      </c>
      <c r="T186" s="81">
        <v>18.7</v>
      </c>
      <c r="U186" s="81">
        <v>24.363</v>
      </c>
      <c r="V186" s="81">
        <v>27.794</v>
      </c>
      <c r="W186" s="81">
        <v>30.577000000000002</v>
      </c>
      <c r="X186" s="81">
        <v>34.305999999999997</v>
      </c>
      <c r="Y186" s="81">
        <v>37.600999999999999</v>
      </c>
      <c r="Z186" s="81">
        <v>44.628</v>
      </c>
      <c r="AA186" s="81">
        <v>46.57</v>
      </c>
      <c r="AB186" s="81">
        <v>49.414999999999999</v>
      </c>
      <c r="AC186" s="77"/>
    </row>
    <row r="187" spans="1:29" x14ac:dyDescent="0.35">
      <c r="A187" s="28">
        <v>187</v>
      </c>
      <c r="B187" s="77"/>
      <c r="C187" s="82" t="s">
        <v>140</v>
      </c>
      <c r="D187" s="81">
        <v>1E-3</v>
      </c>
      <c r="E187" s="81">
        <v>1E-3</v>
      </c>
      <c r="F187" s="81">
        <v>4.0000000000000001E-3</v>
      </c>
      <c r="G187" s="81">
        <v>3.0000000000000001E-3</v>
      </c>
      <c r="H187" s="81">
        <v>7.0000000000000001E-3</v>
      </c>
      <c r="I187" s="81">
        <v>7.0000000000000001E-3</v>
      </c>
      <c r="J187" s="81">
        <v>1.2E-2</v>
      </c>
      <c r="K187" s="81">
        <v>1.7999999999999999E-2</v>
      </c>
      <c r="L187" s="81">
        <v>3.5000000000000003E-2</v>
      </c>
      <c r="M187" s="81">
        <v>0.03</v>
      </c>
      <c r="N187" s="81">
        <v>0.06</v>
      </c>
      <c r="O187" s="81">
        <v>0.11600000000000001</v>
      </c>
      <c r="P187" s="81">
        <v>0.188</v>
      </c>
      <c r="Q187" s="81">
        <v>0.313</v>
      </c>
      <c r="R187" s="81">
        <v>0.55700000000000005</v>
      </c>
      <c r="S187" s="81">
        <v>1.282</v>
      </c>
      <c r="T187" s="81">
        <v>2.2200000000000002</v>
      </c>
      <c r="U187" s="81">
        <v>3.0750000000000002</v>
      </c>
      <c r="V187" s="81">
        <v>4.42</v>
      </c>
      <c r="W187" s="81">
        <v>6.5839999999999996</v>
      </c>
      <c r="X187" s="81">
        <v>11.728999999999999</v>
      </c>
      <c r="Y187" s="81">
        <v>19.599</v>
      </c>
      <c r="Z187" s="81">
        <v>26.38</v>
      </c>
      <c r="AA187" s="81">
        <v>31.01</v>
      </c>
      <c r="AB187" s="81">
        <v>36.055999999999997</v>
      </c>
      <c r="AC187" s="77"/>
    </row>
    <row r="188" spans="1:29" x14ac:dyDescent="0.35">
      <c r="A188" s="28">
        <v>188</v>
      </c>
      <c r="B188" s="77"/>
      <c r="C188" s="82" t="s">
        <v>41</v>
      </c>
      <c r="D188" s="81">
        <v>0</v>
      </c>
      <c r="E188" s="81">
        <v>0</v>
      </c>
      <c r="F188" s="81">
        <v>0</v>
      </c>
      <c r="G188" s="81">
        <v>0</v>
      </c>
      <c r="H188" s="81">
        <v>0</v>
      </c>
      <c r="I188" s="81">
        <v>0</v>
      </c>
      <c r="J188" s="81">
        <v>0</v>
      </c>
      <c r="K188" s="81">
        <v>0</v>
      </c>
      <c r="L188" s="81">
        <v>0</v>
      </c>
      <c r="M188" s="81">
        <v>0</v>
      </c>
      <c r="N188" s="81">
        <v>0</v>
      </c>
      <c r="O188" s="81">
        <v>0</v>
      </c>
      <c r="P188" s="81">
        <v>0</v>
      </c>
      <c r="Q188" s="81">
        <v>0</v>
      </c>
      <c r="R188" s="81">
        <v>0</v>
      </c>
      <c r="S188" s="81">
        <v>0</v>
      </c>
      <c r="T188" s="81">
        <v>0</v>
      </c>
      <c r="U188" s="81">
        <v>0</v>
      </c>
      <c r="V188" s="81">
        <v>1.7999999999999999E-2</v>
      </c>
      <c r="W188" s="81">
        <v>1.9E-2</v>
      </c>
      <c r="X188" s="81">
        <v>2.8000000000000001E-2</v>
      </c>
      <c r="Y188" s="81">
        <v>1.9E-2</v>
      </c>
      <c r="Z188" s="81">
        <v>2.5000000000000001E-2</v>
      </c>
      <c r="AA188" s="81">
        <v>0.08</v>
      </c>
      <c r="AB188" s="81">
        <v>9.8000000000000004E-2</v>
      </c>
      <c r="AC188" s="77"/>
    </row>
    <row r="189" spans="1:29" x14ac:dyDescent="0.35">
      <c r="A189" s="28">
        <v>189</v>
      </c>
      <c r="B189" s="77"/>
      <c r="C189" s="82" t="s">
        <v>141</v>
      </c>
      <c r="D189" s="81">
        <v>0</v>
      </c>
      <c r="E189" s="81">
        <v>0</v>
      </c>
      <c r="F189" s="81">
        <v>0</v>
      </c>
      <c r="G189" s="81">
        <v>0</v>
      </c>
      <c r="H189" s="81">
        <v>0</v>
      </c>
      <c r="I189" s="81">
        <v>0</v>
      </c>
      <c r="J189" s="81">
        <v>0</v>
      </c>
      <c r="K189" s="81">
        <v>0</v>
      </c>
      <c r="L189" s="81">
        <v>0</v>
      </c>
      <c r="M189" s="81">
        <v>0</v>
      </c>
      <c r="N189" s="81">
        <v>0</v>
      </c>
      <c r="O189" s="81">
        <v>0</v>
      </c>
      <c r="P189" s="81">
        <v>0</v>
      </c>
      <c r="Q189" s="81">
        <v>0</v>
      </c>
      <c r="R189" s="81">
        <v>0</v>
      </c>
      <c r="S189" s="81">
        <v>0</v>
      </c>
      <c r="T189" s="81">
        <v>0</v>
      </c>
      <c r="U189" s="81">
        <v>0</v>
      </c>
      <c r="V189" s="81">
        <v>0</v>
      </c>
      <c r="W189" s="81">
        <v>0</v>
      </c>
      <c r="X189" s="81">
        <v>0</v>
      </c>
      <c r="Y189" s="81">
        <v>0</v>
      </c>
      <c r="Z189" s="81">
        <v>0</v>
      </c>
      <c r="AA189" s="81">
        <v>0</v>
      </c>
      <c r="AB189" s="81">
        <v>0</v>
      </c>
      <c r="AC189" s="77"/>
    </row>
    <row r="190" spans="1:29" x14ac:dyDescent="0.35">
      <c r="A190" s="28">
        <v>190</v>
      </c>
      <c r="B190" s="77"/>
      <c r="C190" s="80" t="s">
        <v>145</v>
      </c>
      <c r="D190" s="81">
        <v>3.5910000000000002</v>
      </c>
      <c r="E190" s="81">
        <v>3.851</v>
      </c>
      <c r="F190" s="81">
        <v>4.17</v>
      </c>
      <c r="G190" s="81">
        <v>4.2309999999999999</v>
      </c>
      <c r="H190" s="81">
        <v>5.1559999999999997</v>
      </c>
      <c r="I190" s="81">
        <v>5.2629999999999999</v>
      </c>
      <c r="J190" s="81">
        <v>5.4770000000000003</v>
      </c>
      <c r="K190" s="81">
        <v>5.6159999999999997</v>
      </c>
      <c r="L190" s="81">
        <v>6.6779999999999999</v>
      </c>
      <c r="M190" s="81">
        <v>4.7389999999999999</v>
      </c>
      <c r="N190" s="81">
        <v>5.79</v>
      </c>
      <c r="O190" s="81">
        <v>7.851</v>
      </c>
      <c r="P190" s="81">
        <v>7.2089999999999996</v>
      </c>
      <c r="Q190" s="81">
        <v>2.2389999999999999</v>
      </c>
      <c r="R190" s="81">
        <v>2.2530000000000001</v>
      </c>
      <c r="S190" s="81">
        <v>3.2519999999999998</v>
      </c>
      <c r="T190" s="81">
        <v>3.907</v>
      </c>
      <c r="U190" s="81">
        <v>4.5309999999999997</v>
      </c>
      <c r="V190" s="81">
        <v>5.0270000000000001</v>
      </c>
      <c r="W190" s="81">
        <v>5.6239999999999997</v>
      </c>
      <c r="X190" s="81">
        <v>6.3520000000000003</v>
      </c>
      <c r="Y190" s="81">
        <v>6.4009999999999998</v>
      </c>
      <c r="Z190" s="81">
        <v>6.5540000000000003</v>
      </c>
      <c r="AA190" s="81">
        <v>6.5780000000000003</v>
      </c>
      <c r="AB190" s="81">
        <v>7.4329999999999998</v>
      </c>
      <c r="AC190" s="77"/>
    </row>
    <row r="191" spans="1:29" x14ac:dyDescent="0.35">
      <c r="A191" s="28">
        <v>191</v>
      </c>
      <c r="B191" s="77"/>
      <c r="C191" s="80" t="s">
        <v>194</v>
      </c>
      <c r="D191" s="81">
        <v>7.9936057773011271E-15</v>
      </c>
      <c r="E191" s="81">
        <v>0</v>
      </c>
      <c r="F191" s="81">
        <v>-4.0856207306205761E-14</v>
      </c>
      <c r="G191" s="81">
        <v>0</v>
      </c>
      <c r="H191" s="81">
        <v>-5.0626169922907138E-14</v>
      </c>
      <c r="I191" s="81">
        <v>-7.9936057773011271E-14</v>
      </c>
      <c r="J191" s="81">
        <v>-2.4868995751603507E-14</v>
      </c>
      <c r="K191" s="81">
        <v>-1.4210854715202004E-14</v>
      </c>
      <c r="L191" s="81">
        <v>1.1102230246251565E-13</v>
      </c>
      <c r="M191" s="81">
        <v>-8.0824236192711396E-14</v>
      </c>
      <c r="N191" s="81">
        <v>-3.6415315207705135E-14</v>
      </c>
      <c r="O191" s="81">
        <v>0</v>
      </c>
      <c r="P191" s="81">
        <v>-5.3290705182007514E-14</v>
      </c>
      <c r="Q191" s="81">
        <v>2.1229999999999665</v>
      </c>
      <c r="R191" s="81">
        <v>2.1020000000000181</v>
      </c>
      <c r="S191" s="81">
        <v>3.2409999999999384</v>
      </c>
      <c r="T191" s="81">
        <v>3.7800000000000118</v>
      </c>
      <c r="U191" s="81">
        <v>2.3860000000000303</v>
      </c>
      <c r="V191" s="81">
        <v>2.2099999999999662</v>
      </c>
      <c r="W191" s="81">
        <v>2.1129999999999667</v>
      </c>
      <c r="X191" s="81">
        <v>2.3169999999998687</v>
      </c>
      <c r="Y191" s="81">
        <v>2.3119999999999656</v>
      </c>
      <c r="Z191" s="81">
        <v>2.0040000000001061</v>
      </c>
      <c r="AA191" s="81">
        <v>1.7650000000000743</v>
      </c>
      <c r="AB191" s="81">
        <v>2.0230000000000175</v>
      </c>
      <c r="AC191" s="77"/>
    </row>
    <row r="192" spans="1:29" x14ac:dyDescent="0.35">
      <c r="A192" s="28">
        <v>192</v>
      </c>
      <c r="B192" s="77"/>
      <c r="C192" s="72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7"/>
    </row>
    <row r="193" spans="1:29" x14ac:dyDescent="0.35">
      <c r="A193" s="28">
        <v>193</v>
      </c>
      <c r="B193" s="77"/>
      <c r="C193" s="78" t="s">
        <v>197</v>
      </c>
      <c r="D193" s="79">
        <v>550.01499999999999</v>
      </c>
      <c r="E193" s="79">
        <v>539.63400000000001</v>
      </c>
      <c r="F193" s="79">
        <v>537.47</v>
      </c>
      <c r="G193" s="79">
        <v>526.27599999999995</v>
      </c>
      <c r="H193" s="79">
        <v>529.16</v>
      </c>
      <c r="I193" s="79">
        <v>537.28399999999999</v>
      </c>
      <c r="J193" s="79">
        <v>555.37199999999996</v>
      </c>
      <c r="K193" s="79">
        <v>551.55399999999997</v>
      </c>
      <c r="L193" s="79">
        <v>556.39300000000003</v>
      </c>
      <c r="M193" s="79">
        <v>556.29999999999995</v>
      </c>
      <c r="N193" s="79">
        <v>576.54300000000001</v>
      </c>
      <c r="O193" s="79">
        <v>586.40599999999995</v>
      </c>
      <c r="P193" s="79">
        <v>586.69399999999996</v>
      </c>
      <c r="Q193" s="79">
        <v>608.779</v>
      </c>
      <c r="R193" s="79">
        <v>617.46900000000005</v>
      </c>
      <c r="S193" s="79">
        <v>622.57899999999995</v>
      </c>
      <c r="T193" s="79">
        <v>639.49199999999996</v>
      </c>
      <c r="U193" s="79">
        <v>640.57799999999997</v>
      </c>
      <c r="V193" s="79">
        <v>640.40599999999995</v>
      </c>
      <c r="W193" s="79">
        <v>595.61699999999996</v>
      </c>
      <c r="X193" s="79">
        <v>632.98299999999995</v>
      </c>
      <c r="Y193" s="79">
        <v>613.06799999999998</v>
      </c>
      <c r="Z193" s="79">
        <v>629.81200000000001</v>
      </c>
      <c r="AA193" s="79">
        <v>638.72900000000004</v>
      </c>
      <c r="AB193" s="79">
        <v>627.79499999999996</v>
      </c>
      <c r="AC193" s="77"/>
    </row>
    <row r="194" spans="1:29" x14ac:dyDescent="0.35">
      <c r="A194" s="28">
        <v>194</v>
      </c>
      <c r="B194" s="77"/>
      <c r="C194" s="80" t="s">
        <v>198</v>
      </c>
      <c r="D194" s="81">
        <v>466.08800000000002</v>
      </c>
      <c r="E194" s="81">
        <v>459.19900000000001</v>
      </c>
      <c r="F194" s="81">
        <v>461.25299999999999</v>
      </c>
      <c r="G194" s="81">
        <v>453.11</v>
      </c>
      <c r="H194" s="81">
        <v>456.95299999999997</v>
      </c>
      <c r="I194" s="81">
        <v>462.55700000000002</v>
      </c>
      <c r="J194" s="81">
        <v>489.07900000000001</v>
      </c>
      <c r="K194" s="81">
        <v>485.65100000000001</v>
      </c>
      <c r="L194" s="81">
        <v>491.48599999999999</v>
      </c>
      <c r="M194" s="81">
        <v>495.762</v>
      </c>
      <c r="N194" s="81">
        <v>527.63300000000004</v>
      </c>
      <c r="O194" s="81">
        <v>538.16700000000003</v>
      </c>
      <c r="P194" s="81">
        <v>546.58600000000001</v>
      </c>
      <c r="Q194" s="81">
        <v>502.09300000000002</v>
      </c>
      <c r="R194" s="81">
        <v>507.93099999999998</v>
      </c>
      <c r="S194" s="81">
        <v>510.47500000000002</v>
      </c>
      <c r="T194" s="81">
        <v>522.49699999999996</v>
      </c>
      <c r="U194" s="81">
        <v>521.81100000000004</v>
      </c>
      <c r="V194" s="81">
        <v>519.678</v>
      </c>
      <c r="W194" s="81">
        <v>478.11</v>
      </c>
      <c r="X194" s="81">
        <v>503.072</v>
      </c>
      <c r="Y194" s="81">
        <v>485.375</v>
      </c>
      <c r="Z194" s="81">
        <v>502.92099999999999</v>
      </c>
      <c r="AA194" s="81">
        <v>513.25199999999995</v>
      </c>
      <c r="AB194" s="81">
        <v>503.57600000000002</v>
      </c>
      <c r="AC194" s="77"/>
    </row>
    <row r="195" spans="1:29" x14ac:dyDescent="0.35">
      <c r="A195" s="28">
        <v>195</v>
      </c>
      <c r="B195" s="77"/>
      <c r="C195" s="80" t="s">
        <v>199</v>
      </c>
      <c r="D195" s="81">
        <v>0</v>
      </c>
      <c r="E195" s="81">
        <v>0</v>
      </c>
      <c r="F195" s="81">
        <v>0</v>
      </c>
      <c r="G195" s="81">
        <v>0</v>
      </c>
      <c r="H195" s="81">
        <v>0</v>
      </c>
      <c r="I195" s="81">
        <v>0</v>
      </c>
      <c r="J195" s="81">
        <v>0</v>
      </c>
      <c r="K195" s="81">
        <v>0</v>
      </c>
      <c r="L195" s="81">
        <v>0</v>
      </c>
      <c r="M195" s="81">
        <v>0</v>
      </c>
      <c r="N195" s="81">
        <v>0</v>
      </c>
      <c r="O195" s="81">
        <v>0</v>
      </c>
      <c r="P195" s="81">
        <v>0</v>
      </c>
      <c r="Q195" s="81">
        <v>58.533999999999999</v>
      </c>
      <c r="R195" s="81">
        <v>61.284999999999997</v>
      </c>
      <c r="S195" s="81">
        <v>61.973999999999997</v>
      </c>
      <c r="T195" s="81">
        <v>65.894000000000005</v>
      </c>
      <c r="U195" s="81">
        <v>65.533000000000001</v>
      </c>
      <c r="V195" s="81">
        <v>71.33</v>
      </c>
      <c r="W195" s="81">
        <v>71.546999999999997</v>
      </c>
      <c r="X195" s="81">
        <v>76.936999999999998</v>
      </c>
      <c r="Y195" s="81">
        <v>77.078999999999994</v>
      </c>
      <c r="Z195" s="81">
        <v>82.796999999999997</v>
      </c>
      <c r="AA195" s="81">
        <v>80.584999999999994</v>
      </c>
      <c r="AB195" s="81">
        <v>78.769000000000005</v>
      </c>
      <c r="AC195" s="77"/>
    </row>
    <row r="196" spans="1:29" x14ac:dyDescent="0.35">
      <c r="A196" s="28">
        <v>196</v>
      </c>
      <c r="B196" s="77"/>
      <c r="C196" s="80" t="s">
        <v>200</v>
      </c>
      <c r="D196" s="81">
        <v>83.927000000000007</v>
      </c>
      <c r="E196" s="81">
        <v>80.435000000000002</v>
      </c>
      <c r="F196" s="81">
        <v>76.216999999999999</v>
      </c>
      <c r="G196" s="81">
        <v>73.165999999999997</v>
      </c>
      <c r="H196" s="81">
        <v>72.206999999999994</v>
      </c>
      <c r="I196" s="81">
        <v>74.727000000000004</v>
      </c>
      <c r="J196" s="81">
        <v>66.293000000000006</v>
      </c>
      <c r="K196" s="81">
        <v>65.903000000000006</v>
      </c>
      <c r="L196" s="81">
        <v>64.906999999999996</v>
      </c>
      <c r="M196" s="81">
        <v>60.537999999999997</v>
      </c>
      <c r="N196" s="81">
        <v>48.91</v>
      </c>
      <c r="O196" s="81">
        <v>48.238999999999997</v>
      </c>
      <c r="P196" s="81">
        <v>40.107999999999997</v>
      </c>
      <c r="Q196" s="81">
        <v>22.791</v>
      </c>
      <c r="R196" s="81">
        <v>23.498000000000001</v>
      </c>
      <c r="S196" s="81">
        <v>22.529</v>
      </c>
      <c r="T196" s="81">
        <v>23.312999999999999</v>
      </c>
      <c r="U196" s="81">
        <v>25.774999999999999</v>
      </c>
      <c r="V196" s="81">
        <v>21.844999999999999</v>
      </c>
      <c r="W196" s="81">
        <v>17.588999999999999</v>
      </c>
      <c r="X196" s="81">
        <v>21.161000000000001</v>
      </c>
      <c r="Y196" s="81">
        <v>20.283999999999999</v>
      </c>
      <c r="Z196" s="81">
        <v>13.817</v>
      </c>
      <c r="AA196" s="81">
        <v>13.967000000000001</v>
      </c>
      <c r="AB196" s="81">
        <v>13.734</v>
      </c>
      <c r="AC196" s="77"/>
    </row>
    <row r="197" spans="1:29" x14ac:dyDescent="0.35">
      <c r="A197" s="28">
        <v>197</v>
      </c>
      <c r="B197" s="77"/>
      <c r="C197" s="80" t="s">
        <v>201</v>
      </c>
      <c r="D197" s="81">
        <v>0</v>
      </c>
      <c r="E197" s="81">
        <v>0</v>
      </c>
      <c r="F197" s="81">
        <v>0</v>
      </c>
      <c r="G197" s="81">
        <v>0</v>
      </c>
      <c r="H197" s="81">
        <v>0</v>
      </c>
      <c r="I197" s="81">
        <v>0</v>
      </c>
      <c r="J197" s="81">
        <v>0</v>
      </c>
      <c r="K197" s="81">
        <v>0</v>
      </c>
      <c r="L197" s="81">
        <v>0</v>
      </c>
      <c r="M197" s="81">
        <v>0</v>
      </c>
      <c r="N197" s="81">
        <v>0</v>
      </c>
      <c r="O197" s="81">
        <v>0</v>
      </c>
      <c r="P197" s="81">
        <v>0</v>
      </c>
      <c r="Q197" s="81">
        <v>25.361000000000001</v>
      </c>
      <c r="R197" s="81">
        <v>24.754999999999999</v>
      </c>
      <c r="S197" s="81">
        <v>27.600999999999999</v>
      </c>
      <c r="T197" s="81">
        <v>27.788</v>
      </c>
      <c r="U197" s="81">
        <v>27.459</v>
      </c>
      <c r="V197" s="81">
        <v>27.553000000000001</v>
      </c>
      <c r="W197" s="81">
        <v>28.370999999999999</v>
      </c>
      <c r="X197" s="81">
        <v>31.812999999999999</v>
      </c>
      <c r="Y197" s="81">
        <v>30.33</v>
      </c>
      <c r="Z197" s="81">
        <v>30.277000000000001</v>
      </c>
      <c r="AA197" s="81">
        <v>30.925000000000001</v>
      </c>
      <c r="AB197" s="81">
        <v>31.716000000000001</v>
      </c>
      <c r="AC197" s="77"/>
    </row>
    <row r="198" spans="1:29" x14ac:dyDescent="0.35">
      <c r="A198" s="28">
        <v>198</v>
      </c>
      <c r="B198" s="77"/>
      <c r="C198" s="72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7"/>
    </row>
    <row r="199" spans="1:29" x14ac:dyDescent="0.35">
      <c r="A199" s="28">
        <v>199</v>
      </c>
      <c r="B199" s="83"/>
      <c r="C199" s="78" t="s">
        <v>202</v>
      </c>
      <c r="D199" s="84">
        <v>99079</v>
      </c>
      <c r="E199" s="84">
        <v>118191</v>
      </c>
      <c r="F199" s="84">
        <v>115564</v>
      </c>
      <c r="G199" s="84">
        <v>114527</v>
      </c>
      <c r="H199" s="84">
        <v>114823</v>
      </c>
      <c r="I199" s="84">
        <v>116226</v>
      </c>
      <c r="J199" s="84">
        <v>114942</v>
      </c>
      <c r="K199" s="84">
        <v>114025</v>
      </c>
      <c r="L199" s="84">
        <v>113738</v>
      </c>
      <c r="M199" s="84">
        <v>115109</v>
      </c>
      <c r="N199" s="84">
        <v>118884</v>
      </c>
      <c r="O199" s="84">
        <v>120118</v>
      </c>
      <c r="P199" s="84">
        <v>126345</v>
      </c>
      <c r="Q199" s="84">
        <v>121205</v>
      </c>
      <c r="R199" s="84">
        <v>126415</v>
      </c>
      <c r="S199" s="84">
        <v>128612</v>
      </c>
      <c r="T199" s="84">
        <v>132062</v>
      </c>
      <c r="U199" s="84">
        <v>136336</v>
      </c>
      <c r="V199" s="84">
        <v>143456</v>
      </c>
      <c r="W199" s="84">
        <v>151678</v>
      </c>
      <c r="X199" s="84">
        <v>162698</v>
      </c>
      <c r="Y199" s="84">
        <v>175896</v>
      </c>
      <c r="Z199" s="84">
        <v>177291</v>
      </c>
      <c r="AA199" s="84">
        <v>186117</v>
      </c>
      <c r="AB199" s="84">
        <v>198416</v>
      </c>
      <c r="AC199" s="83"/>
    </row>
    <row r="200" spans="1:29" x14ac:dyDescent="0.35">
      <c r="A200" s="28">
        <v>200</v>
      </c>
      <c r="B200" s="83"/>
      <c r="C200" s="80" t="s">
        <v>203</v>
      </c>
      <c r="D200" s="85">
        <v>68441</v>
      </c>
      <c r="E200" s="85">
        <v>87003</v>
      </c>
      <c r="F200" s="85">
        <v>84145</v>
      </c>
      <c r="G200" s="85">
        <v>82834</v>
      </c>
      <c r="H200" s="85">
        <v>82616</v>
      </c>
      <c r="I200" s="85">
        <v>83361</v>
      </c>
      <c r="J200" s="85">
        <v>81500</v>
      </c>
      <c r="K200" s="85">
        <v>80862</v>
      </c>
      <c r="L200" s="85">
        <v>79784</v>
      </c>
      <c r="M200" s="85">
        <v>79371</v>
      </c>
      <c r="N200" s="85">
        <v>80794</v>
      </c>
      <c r="O200" s="85">
        <v>79380</v>
      </c>
      <c r="P200" s="85">
        <v>81092</v>
      </c>
      <c r="Q200" s="85">
        <v>74871</v>
      </c>
      <c r="R200" s="85">
        <v>77470</v>
      </c>
      <c r="S200" s="85">
        <v>76380</v>
      </c>
      <c r="T200" s="85">
        <v>76880</v>
      </c>
      <c r="U200" s="85">
        <v>78535</v>
      </c>
      <c r="V200" s="85">
        <v>81788</v>
      </c>
      <c r="W200" s="85">
        <v>83245</v>
      </c>
      <c r="X200" s="85">
        <v>85823</v>
      </c>
      <c r="Y200" s="85">
        <v>89421</v>
      </c>
      <c r="Z200" s="85">
        <v>89649</v>
      </c>
      <c r="AA200" s="85">
        <v>91368</v>
      </c>
      <c r="AB200" s="85">
        <v>97203</v>
      </c>
      <c r="AC200" s="83"/>
    </row>
    <row r="201" spans="1:29" x14ac:dyDescent="0.35">
      <c r="A201" s="28">
        <v>201</v>
      </c>
      <c r="B201" s="83"/>
      <c r="C201" s="80" t="s">
        <v>34</v>
      </c>
      <c r="D201" s="85">
        <v>22406</v>
      </c>
      <c r="E201" s="85">
        <v>22527</v>
      </c>
      <c r="F201" s="85">
        <v>22605</v>
      </c>
      <c r="G201" s="85">
        <v>22657</v>
      </c>
      <c r="H201" s="85">
        <v>22713</v>
      </c>
      <c r="I201" s="85">
        <v>22834</v>
      </c>
      <c r="J201" s="85">
        <v>22910</v>
      </c>
      <c r="K201" s="85">
        <v>22314</v>
      </c>
      <c r="L201" s="85">
        <v>22314</v>
      </c>
      <c r="M201" s="85">
        <v>22329</v>
      </c>
      <c r="N201" s="85">
        <v>22396</v>
      </c>
      <c r="O201" s="85">
        <v>22396</v>
      </c>
      <c r="P201" s="85">
        <v>23403</v>
      </c>
      <c r="Q201" s="85">
        <v>21439</v>
      </c>
      <c r="R201" s="85">
        <v>20552</v>
      </c>
      <c r="S201" s="85">
        <v>20378</v>
      </c>
      <c r="T201" s="85">
        <v>20208</v>
      </c>
      <c r="U201" s="85">
        <v>20208</v>
      </c>
      <c r="V201" s="85">
        <v>20486</v>
      </c>
      <c r="W201" s="85">
        <v>20480</v>
      </c>
      <c r="X201" s="85">
        <v>20467</v>
      </c>
      <c r="Y201" s="85">
        <v>20467</v>
      </c>
      <c r="Z201" s="85">
        <v>12068</v>
      </c>
      <c r="AA201" s="85">
        <v>12068</v>
      </c>
      <c r="AB201" s="85">
        <v>12074</v>
      </c>
      <c r="AC201" s="83"/>
    </row>
    <row r="202" spans="1:29" x14ac:dyDescent="0.35">
      <c r="A202" s="28">
        <v>202</v>
      </c>
      <c r="B202" s="83"/>
      <c r="C202" s="80" t="s">
        <v>139</v>
      </c>
      <c r="D202" s="85">
        <v>8182</v>
      </c>
      <c r="E202" s="85">
        <v>8549</v>
      </c>
      <c r="F202" s="85">
        <v>8625</v>
      </c>
      <c r="G202" s="85">
        <v>8693</v>
      </c>
      <c r="H202" s="85">
        <v>8839</v>
      </c>
      <c r="I202" s="85">
        <v>8876</v>
      </c>
      <c r="J202" s="85">
        <v>8940</v>
      </c>
      <c r="K202" s="85">
        <v>8841</v>
      </c>
      <c r="L202" s="85">
        <v>8914</v>
      </c>
      <c r="M202" s="85">
        <v>9201</v>
      </c>
      <c r="N202" s="85">
        <v>9485</v>
      </c>
      <c r="O202" s="85">
        <v>9393</v>
      </c>
      <c r="P202" s="85">
        <v>9589</v>
      </c>
      <c r="Q202" s="85">
        <v>9493</v>
      </c>
      <c r="R202" s="85">
        <v>10313</v>
      </c>
      <c r="S202" s="85">
        <v>10858</v>
      </c>
      <c r="T202" s="85">
        <v>10842</v>
      </c>
      <c r="U202" s="85">
        <v>10833</v>
      </c>
      <c r="V202" s="85">
        <v>10805</v>
      </c>
      <c r="W202" s="85">
        <v>11238</v>
      </c>
      <c r="X202" s="85">
        <v>11218</v>
      </c>
      <c r="Y202" s="85">
        <v>11436</v>
      </c>
      <c r="Z202" s="85">
        <v>11257</v>
      </c>
      <c r="AA202" s="85">
        <v>11240</v>
      </c>
      <c r="AB202" s="85">
        <v>11234</v>
      </c>
      <c r="AC202" s="83"/>
    </row>
    <row r="203" spans="1:29" x14ac:dyDescent="0.35">
      <c r="A203" s="28">
        <v>203</v>
      </c>
      <c r="B203" s="83"/>
      <c r="C203" s="80" t="s">
        <v>36</v>
      </c>
      <c r="D203" s="85">
        <v>48</v>
      </c>
      <c r="E203" s="85">
        <v>110</v>
      </c>
      <c r="F203" s="85">
        <v>183</v>
      </c>
      <c r="G203" s="85">
        <v>334</v>
      </c>
      <c r="H203" s="85">
        <v>643</v>
      </c>
      <c r="I203" s="85">
        <v>1137</v>
      </c>
      <c r="J203" s="85">
        <v>1564</v>
      </c>
      <c r="K203" s="85">
        <v>1966</v>
      </c>
      <c r="L203" s="85">
        <v>2672</v>
      </c>
      <c r="M203" s="85">
        <v>4138</v>
      </c>
      <c r="N203" s="85">
        <v>6095</v>
      </c>
      <c r="O203" s="85">
        <v>8754</v>
      </c>
      <c r="P203" s="85">
        <v>12001</v>
      </c>
      <c r="Q203" s="85">
        <v>14593</v>
      </c>
      <c r="R203" s="85">
        <v>16612</v>
      </c>
      <c r="S203" s="85">
        <v>18375</v>
      </c>
      <c r="T203" s="85">
        <v>20568</v>
      </c>
      <c r="U203" s="85">
        <v>22183</v>
      </c>
      <c r="V203" s="85">
        <v>23815</v>
      </c>
      <c r="W203" s="85">
        <v>25692</v>
      </c>
      <c r="X203" s="85">
        <v>27180</v>
      </c>
      <c r="Y203" s="85">
        <v>29060</v>
      </c>
      <c r="Z203" s="85">
        <v>31304</v>
      </c>
      <c r="AA203" s="85">
        <v>34660</v>
      </c>
      <c r="AB203" s="85">
        <v>39193</v>
      </c>
      <c r="AC203" s="83"/>
    </row>
    <row r="204" spans="1:29" x14ac:dyDescent="0.35">
      <c r="A204" s="28">
        <v>204</v>
      </c>
      <c r="B204" s="83"/>
      <c r="C204" s="80" t="s">
        <v>204</v>
      </c>
      <c r="D204" s="85">
        <v>2</v>
      </c>
      <c r="E204" s="85">
        <v>2</v>
      </c>
      <c r="F204" s="85">
        <v>6</v>
      </c>
      <c r="G204" s="85">
        <v>9</v>
      </c>
      <c r="H204" s="85">
        <v>12</v>
      </c>
      <c r="I204" s="85">
        <v>18</v>
      </c>
      <c r="J204" s="85">
        <v>28</v>
      </c>
      <c r="K204" s="85">
        <v>42</v>
      </c>
      <c r="L204" s="85">
        <v>54</v>
      </c>
      <c r="M204" s="85">
        <v>70</v>
      </c>
      <c r="N204" s="85">
        <v>114</v>
      </c>
      <c r="O204" s="85">
        <v>195</v>
      </c>
      <c r="P204" s="85">
        <v>260</v>
      </c>
      <c r="Q204" s="85">
        <v>435</v>
      </c>
      <c r="R204" s="85">
        <v>1105</v>
      </c>
      <c r="S204" s="85">
        <v>2056</v>
      </c>
      <c r="T204" s="85">
        <v>2899</v>
      </c>
      <c r="U204" s="85">
        <v>4170</v>
      </c>
      <c r="V204" s="85">
        <v>6120</v>
      </c>
      <c r="W204" s="85">
        <v>10564</v>
      </c>
      <c r="X204" s="85">
        <v>17552</v>
      </c>
      <c r="Y204" s="85">
        <v>25037</v>
      </c>
      <c r="Z204" s="85">
        <v>32641</v>
      </c>
      <c r="AA204" s="85">
        <v>36335</v>
      </c>
      <c r="AB204" s="85">
        <v>38234</v>
      </c>
      <c r="AC204" s="83"/>
    </row>
    <row r="205" spans="1:29" x14ac:dyDescent="0.35">
      <c r="A205" s="28">
        <v>205</v>
      </c>
      <c r="B205" s="83"/>
      <c r="C205" s="80" t="s">
        <v>38</v>
      </c>
      <c r="D205" s="85">
        <v>0</v>
      </c>
      <c r="E205" s="85">
        <v>0</v>
      </c>
      <c r="F205" s="85">
        <v>0</v>
      </c>
      <c r="G205" s="85">
        <v>0</v>
      </c>
      <c r="H205" s="85">
        <v>0</v>
      </c>
      <c r="I205" s="85">
        <v>0</v>
      </c>
      <c r="J205" s="85">
        <v>0</v>
      </c>
      <c r="K205" s="85">
        <v>0</v>
      </c>
      <c r="L205" s="85">
        <v>0</v>
      </c>
      <c r="M205" s="85">
        <v>0</v>
      </c>
      <c r="N205" s="85">
        <v>0</v>
      </c>
      <c r="O205" s="85">
        <v>0</v>
      </c>
      <c r="P205" s="85">
        <v>0</v>
      </c>
      <c r="Q205" s="85">
        <v>0</v>
      </c>
      <c r="R205" s="85">
        <v>0</v>
      </c>
      <c r="S205" s="85">
        <v>0</v>
      </c>
      <c r="T205" s="85">
        <v>0</v>
      </c>
      <c r="U205" s="85">
        <v>0</v>
      </c>
      <c r="V205" s="85">
        <v>0</v>
      </c>
      <c r="W205" s="85">
        <v>2</v>
      </c>
      <c r="X205" s="85">
        <v>2</v>
      </c>
      <c r="Y205" s="85">
        <v>2</v>
      </c>
      <c r="Z205" s="85">
        <v>2</v>
      </c>
      <c r="AA205" s="85">
        <v>2</v>
      </c>
      <c r="AB205" s="85">
        <v>2</v>
      </c>
      <c r="AC205" s="83"/>
    </row>
    <row r="206" spans="1:29" x14ac:dyDescent="0.35">
      <c r="A206" s="28">
        <v>206</v>
      </c>
      <c r="B206" s="83"/>
      <c r="C206" s="80" t="s">
        <v>41</v>
      </c>
      <c r="D206" s="85">
        <v>0</v>
      </c>
      <c r="E206" s="85">
        <v>0</v>
      </c>
      <c r="F206" s="85">
        <v>0</v>
      </c>
      <c r="G206" s="85">
        <v>0</v>
      </c>
      <c r="H206" s="85">
        <v>0</v>
      </c>
      <c r="I206" s="85">
        <v>0</v>
      </c>
      <c r="J206" s="85">
        <v>0</v>
      </c>
      <c r="K206" s="85">
        <v>0</v>
      </c>
      <c r="L206" s="85">
        <v>0</v>
      </c>
      <c r="M206" s="85">
        <v>0</v>
      </c>
      <c r="N206" s="85">
        <v>0</v>
      </c>
      <c r="O206" s="85">
        <v>0</v>
      </c>
      <c r="P206" s="85">
        <v>0</v>
      </c>
      <c r="Q206" s="85">
        <v>0</v>
      </c>
      <c r="R206" s="85">
        <v>0</v>
      </c>
      <c r="S206" s="85">
        <v>0</v>
      </c>
      <c r="T206" s="85">
        <v>0</v>
      </c>
      <c r="U206" s="85">
        <v>3</v>
      </c>
      <c r="V206" s="85">
        <v>3</v>
      </c>
      <c r="W206" s="85">
        <v>8</v>
      </c>
      <c r="X206" s="85">
        <v>8</v>
      </c>
      <c r="Y206" s="85">
        <v>8</v>
      </c>
      <c r="Z206" s="85">
        <v>12</v>
      </c>
      <c r="AA206" s="85">
        <v>24</v>
      </c>
      <c r="AB206" s="85">
        <v>24</v>
      </c>
      <c r="AC206" s="83"/>
    </row>
    <row r="207" spans="1:29" x14ac:dyDescent="0.35">
      <c r="A207" s="28">
        <v>207</v>
      </c>
      <c r="B207" s="83"/>
      <c r="C207" s="80" t="s">
        <v>141</v>
      </c>
      <c r="D207" s="85">
        <v>0</v>
      </c>
      <c r="E207" s="85">
        <v>0</v>
      </c>
      <c r="F207" s="85">
        <v>0</v>
      </c>
      <c r="G207" s="85">
        <v>0</v>
      </c>
      <c r="H207" s="85">
        <v>0</v>
      </c>
      <c r="I207" s="85">
        <v>0</v>
      </c>
      <c r="J207" s="85">
        <v>0</v>
      </c>
      <c r="K207" s="85">
        <v>0</v>
      </c>
      <c r="L207" s="85">
        <v>0</v>
      </c>
      <c r="M207" s="85">
        <v>0</v>
      </c>
      <c r="N207" s="85">
        <v>0</v>
      </c>
      <c r="O207" s="85">
        <v>0</v>
      </c>
      <c r="P207" s="85">
        <v>0</v>
      </c>
      <c r="Q207" s="85">
        <v>0</v>
      </c>
      <c r="R207" s="85">
        <v>0</v>
      </c>
      <c r="S207" s="85">
        <v>0</v>
      </c>
      <c r="T207" s="85">
        <v>0</v>
      </c>
      <c r="U207" s="85">
        <v>0</v>
      </c>
      <c r="V207" s="85">
        <v>0</v>
      </c>
      <c r="W207" s="85">
        <v>0</v>
      </c>
      <c r="X207" s="85">
        <v>0</v>
      </c>
      <c r="Y207" s="85">
        <v>0</v>
      </c>
      <c r="Z207" s="85">
        <v>0</v>
      </c>
      <c r="AA207" s="85">
        <v>0</v>
      </c>
      <c r="AB207" s="85">
        <v>0</v>
      </c>
      <c r="AC207" s="83"/>
    </row>
    <row r="208" spans="1:29" x14ac:dyDescent="0.35">
      <c r="A208" s="28">
        <v>208</v>
      </c>
      <c r="B208" s="83"/>
      <c r="C208" s="80" t="s">
        <v>205</v>
      </c>
      <c r="D208" s="85">
        <v>0</v>
      </c>
      <c r="E208" s="85">
        <v>0</v>
      </c>
      <c r="F208" s="85">
        <v>0</v>
      </c>
      <c r="G208" s="85">
        <v>0</v>
      </c>
      <c r="H208" s="85">
        <v>0</v>
      </c>
      <c r="I208" s="85">
        <v>0</v>
      </c>
      <c r="J208" s="85">
        <v>0</v>
      </c>
      <c r="K208" s="85">
        <v>0</v>
      </c>
      <c r="L208" s="85">
        <v>0</v>
      </c>
      <c r="M208" s="85">
        <v>0</v>
      </c>
      <c r="N208" s="85">
        <v>0</v>
      </c>
      <c r="O208" s="85">
        <v>0</v>
      </c>
      <c r="P208" s="85">
        <v>0</v>
      </c>
      <c r="Q208" s="85">
        <v>374</v>
      </c>
      <c r="R208" s="85">
        <v>363</v>
      </c>
      <c r="S208" s="85">
        <v>565</v>
      </c>
      <c r="T208" s="85">
        <v>665</v>
      </c>
      <c r="U208" s="85">
        <v>404</v>
      </c>
      <c r="V208" s="85">
        <v>439</v>
      </c>
      <c r="W208" s="85">
        <v>449</v>
      </c>
      <c r="X208" s="85">
        <v>448</v>
      </c>
      <c r="Y208" s="85">
        <v>465</v>
      </c>
      <c r="Z208" s="85">
        <v>358</v>
      </c>
      <c r="AA208" s="85">
        <v>420</v>
      </c>
      <c r="AB208" s="85">
        <v>452</v>
      </c>
      <c r="AC208" s="83"/>
    </row>
    <row r="209" spans="1:29" x14ac:dyDescent="0.35">
      <c r="A209" s="28">
        <v>209</v>
      </c>
      <c r="B209" s="77"/>
      <c r="C209" s="72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7"/>
    </row>
    <row r="210" spans="1:29" x14ac:dyDescent="0.35">
      <c r="A210" s="28">
        <v>210</v>
      </c>
      <c r="B210" s="83"/>
      <c r="C210" s="78" t="s">
        <v>206</v>
      </c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3"/>
    </row>
    <row r="211" spans="1:29" x14ac:dyDescent="0.35">
      <c r="A211" s="28">
        <v>211</v>
      </c>
      <c r="B211" s="83"/>
      <c r="C211" s="86" t="s">
        <v>207</v>
      </c>
      <c r="D211" s="85">
        <v>50</v>
      </c>
      <c r="E211" s="85">
        <v>112</v>
      </c>
      <c r="F211" s="85">
        <v>189</v>
      </c>
      <c r="G211" s="85">
        <v>343</v>
      </c>
      <c r="H211" s="85">
        <v>655</v>
      </c>
      <c r="I211" s="85">
        <v>1155</v>
      </c>
      <c r="J211" s="85">
        <v>1592</v>
      </c>
      <c r="K211" s="85">
        <v>2008</v>
      </c>
      <c r="L211" s="85">
        <v>2726</v>
      </c>
      <c r="M211" s="85">
        <v>4208</v>
      </c>
      <c r="N211" s="85">
        <v>6209</v>
      </c>
      <c r="O211" s="85">
        <v>8949</v>
      </c>
      <c r="P211" s="85">
        <v>12261</v>
      </c>
      <c r="Q211" s="85">
        <v>15028</v>
      </c>
      <c r="R211" s="85">
        <v>17717</v>
      </c>
      <c r="S211" s="85">
        <v>20431</v>
      </c>
      <c r="T211" s="85">
        <v>23467</v>
      </c>
      <c r="U211" s="85">
        <v>26353</v>
      </c>
      <c r="V211" s="85">
        <v>29935</v>
      </c>
      <c r="W211" s="85">
        <v>36258</v>
      </c>
      <c r="X211" s="85">
        <v>44734</v>
      </c>
      <c r="Y211" s="85">
        <v>54099</v>
      </c>
      <c r="Z211" s="85">
        <v>63947</v>
      </c>
      <c r="AA211" s="85">
        <v>70997</v>
      </c>
      <c r="AB211" s="85">
        <v>77429</v>
      </c>
      <c r="AC211" s="83"/>
    </row>
    <row r="212" spans="1:29" x14ac:dyDescent="0.35">
      <c r="A212" s="28">
        <v>212</v>
      </c>
      <c r="B212" s="83"/>
      <c r="C212" s="86" t="s">
        <v>208</v>
      </c>
      <c r="D212" s="87">
        <v>5.0464780629598603E-4</v>
      </c>
      <c r="E212" s="87">
        <v>9.476186850098569E-4</v>
      </c>
      <c r="F212" s="87">
        <v>1.6354574088816587E-3</v>
      </c>
      <c r="G212" s="87">
        <v>2.9949269604547398E-3</v>
      </c>
      <c r="H212" s="87">
        <v>5.7044320388772284E-3</v>
      </c>
      <c r="I212" s="87">
        <v>9.9375354911981836E-3</v>
      </c>
      <c r="J212" s="87">
        <v>1.3850463712133075E-2</v>
      </c>
      <c r="K212" s="87">
        <v>1.7610173207629906E-2</v>
      </c>
      <c r="L212" s="87">
        <v>2.3967363590005099E-2</v>
      </c>
      <c r="M212" s="87">
        <v>3.6556654996568468E-2</v>
      </c>
      <c r="N212" s="87">
        <v>5.2227381312876416E-2</v>
      </c>
      <c r="O212" s="87">
        <v>7.4501739955710217E-2</v>
      </c>
      <c r="P212" s="87">
        <v>9.7043808619256794E-2</v>
      </c>
      <c r="Q212" s="87">
        <v>0.12398828431170331</v>
      </c>
      <c r="R212" s="87">
        <v>0.1401495075742594</v>
      </c>
      <c r="S212" s="87">
        <v>0.15885764936397848</v>
      </c>
      <c r="T212" s="87">
        <v>0.17769683936332933</v>
      </c>
      <c r="U212" s="87">
        <v>0.19329450768689121</v>
      </c>
      <c r="V212" s="87">
        <v>0.20867025429399955</v>
      </c>
      <c r="W212" s="87">
        <v>0.2390458734951674</v>
      </c>
      <c r="X212" s="87">
        <v>0.27495113646141933</v>
      </c>
      <c r="Y212" s="87">
        <v>0.30756242325010236</v>
      </c>
      <c r="Z212" s="87">
        <v>0.36068948790406735</v>
      </c>
      <c r="AA212" s="87">
        <v>0.38146434769526694</v>
      </c>
      <c r="AB212" s="87">
        <v>0.39023566647850982</v>
      </c>
      <c r="AC212" s="83"/>
    </row>
    <row r="213" spans="1:29" x14ac:dyDescent="0.35">
      <c r="A213" s="28">
        <v>213</v>
      </c>
      <c r="B213" s="77"/>
      <c r="C213" s="7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7"/>
    </row>
    <row r="214" spans="1:29" x14ac:dyDescent="0.35">
      <c r="A214" s="28">
        <v>214</v>
      </c>
      <c r="B214" s="83"/>
      <c r="C214" s="78" t="s">
        <v>36</v>
      </c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3"/>
    </row>
    <row r="215" spans="1:29" x14ac:dyDescent="0.35">
      <c r="A215" s="28">
        <v>215</v>
      </c>
      <c r="B215" s="83"/>
      <c r="C215" s="86" t="s">
        <v>209</v>
      </c>
      <c r="D215" s="85">
        <v>48</v>
      </c>
      <c r="E215" s="85">
        <v>110</v>
      </c>
      <c r="F215" s="85">
        <v>183</v>
      </c>
      <c r="G215" s="85">
        <v>334</v>
      </c>
      <c r="H215" s="85">
        <v>643</v>
      </c>
      <c r="I215" s="85">
        <v>1137</v>
      </c>
      <c r="J215" s="85">
        <v>1564</v>
      </c>
      <c r="K215" s="85">
        <v>1966</v>
      </c>
      <c r="L215" s="85">
        <v>2672</v>
      </c>
      <c r="M215" s="85">
        <v>4138</v>
      </c>
      <c r="N215" s="85">
        <v>6095</v>
      </c>
      <c r="O215" s="85">
        <v>8754</v>
      </c>
      <c r="P215" s="85">
        <v>12001</v>
      </c>
      <c r="Q215" s="85">
        <v>14593</v>
      </c>
      <c r="R215" s="85">
        <v>16612</v>
      </c>
      <c r="S215" s="85">
        <v>18375</v>
      </c>
      <c r="T215" s="85">
        <v>20568</v>
      </c>
      <c r="U215" s="85">
        <v>22183</v>
      </c>
      <c r="V215" s="85">
        <v>23815</v>
      </c>
      <c r="W215" s="85">
        <v>25692</v>
      </c>
      <c r="X215" s="85">
        <v>27180</v>
      </c>
      <c r="Y215" s="85">
        <v>29060</v>
      </c>
      <c r="Z215" s="85">
        <v>31304</v>
      </c>
      <c r="AA215" s="85">
        <v>34660</v>
      </c>
      <c r="AB215" s="85">
        <v>39193</v>
      </c>
      <c r="AC215" s="83"/>
    </row>
    <row r="216" spans="1:29" x14ac:dyDescent="0.35">
      <c r="A216" s="28">
        <v>216</v>
      </c>
      <c r="B216" s="83"/>
      <c r="C216" s="86" t="s">
        <v>210</v>
      </c>
      <c r="D216" s="87">
        <v>4.844618940441466E-4</v>
      </c>
      <c r="E216" s="87">
        <v>9.3069692277753804E-4</v>
      </c>
      <c r="F216" s="87">
        <v>1.5835381260600188E-3</v>
      </c>
      <c r="G216" s="87">
        <v>2.9163428711133617E-3</v>
      </c>
      <c r="H216" s="87">
        <v>5.5999233603023788E-3</v>
      </c>
      <c r="I216" s="87">
        <v>9.7826648082184713E-3</v>
      </c>
      <c r="J216" s="87">
        <v>1.360686259156792E-2</v>
      </c>
      <c r="K216" s="87">
        <v>1.7241832931374698E-2</v>
      </c>
      <c r="L216" s="87">
        <v>2.3492588229087903E-2</v>
      </c>
      <c r="M216" s="87">
        <v>3.5948535735693996E-2</v>
      </c>
      <c r="N216" s="87">
        <v>5.1268463376064062E-2</v>
      </c>
      <c r="O216" s="87">
        <v>7.2878336302635738E-2</v>
      </c>
      <c r="P216" s="87">
        <v>9.4985951165459659E-2</v>
      </c>
      <c r="Q216" s="87">
        <v>0.1203993234602533</v>
      </c>
      <c r="R216" s="87">
        <v>0.13140845627496736</v>
      </c>
      <c r="S216" s="87">
        <v>0.14287158274500047</v>
      </c>
      <c r="T216" s="87">
        <v>0.15574502885008557</v>
      </c>
      <c r="U216" s="87">
        <v>0.16270830888393381</v>
      </c>
      <c r="V216" s="87">
        <v>0.1660090898951595</v>
      </c>
      <c r="W216" s="87">
        <v>0.16938514484631917</v>
      </c>
      <c r="X216" s="87">
        <v>0.16705798473244907</v>
      </c>
      <c r="Y216" s="87">
        <v>0.16521126119979987</v>
      </c>
      <c r="Z216" s="87">
        <v>0.17656846653242408</v>
      </c>
      <c r="AA216" s="87">
        <v>0.18622694326686975</v>
      </c>
      <c r="AB216" s="87">
        <v>0.19752943311023305</v>
      </c>
      <c r="AC216" s="83"/>
    </row>
    <row r="217" spans="1:29" x14ac:dyDescent="0.35">
      <c r="A217" s="28">
        <v>217</v>
      </c>
      <c r="B217" s="83"/>
      <c r="C217" s="86" t="s">
        <v>211</v>
      </c>
      <c r="D217" s="81"/>
      <c r="E217" s="87">
        <v>1.2916666666666667</v>
      </c>
      <c r="F217" s="87">
        <v>0.66363636363636369</v>
      </c>
      <c r="G217" s="87">
        <v>0.82513661202185795</v>
      </c>
      <c r="H217" s="87">
        <v>0.92514970059880242</v>
      </c>
      <c r="I217" s="87">
        <v>0.76827371695178848</v>
      </c>
      <c r="J217" s="87">
        <v>0.37554969217238349</v>
      </c>
      <c r="K217" s="87">
        <v>0.25703324808184141</v>
      </c>
      <c r="L217" s="87">
        <v>0.35910478128179046</v>
      </c>
      <c r="M217" s="87">
        <v>0.54865269461077848</v>
      </c>
      <c r="N217" s="87">
        <v>0.47293378443692607</v>
      </c>
      <c r="O217" s="87">
        <v>0.43625922887612795</v>
      </c>
      <c r="P217" s="87">
        <v>0.37091615261594701</v>
      </c>
      <c r="Q217" s="87">
        <v>0.21598200149987501</v>
      </c>
      <c r="R217" s="87">
        <v>0.13835400534502842</v>
      </c>
      <c r="S217" s="87">
        <v>0.10612810016855286</v>
      </c>
      <c r="T217" s="87">
        <v>0.1193469387755102</v>
      </c>
      <c r="U217" s="87">
        <v>7.8520031116297156E-2</v>
      </c>
      <c r="V217" s="87">
        <v>7.3569850786638413E-2</v>
      </c>
      <c r="W217" s="87">
        <v>7.8815872349359647E-2</v>
      </c>
      <c r="X217" s="87">
        <v>5.7916861279775807E-2</v>
      </c>
      <c r="Y217" s="87">
        <v>6.9168506254598972E-2</v>
      </c>
      <c r="Z217" s="87">
        <v>7.7219545767377842E-2</v>
      </c>
      <c r="AA217" s="87">
        <v>0.10720674674163046</v>
      </c>
      <c r="AB217" s="87">
        <v>0.13078476630121177</v>
      </c>
      <c r="AC217" s="83"/>
    </row>
    <row r="218" spans="1:29" x14ac:dyDescent="0.35">
      <c r="A218" s="28">
        <v>218</v>
      </c>
      <c r="B218" s="83"/>
      <c r="C218" s="86" t="s">
        <v>212</v>
      </c>
      <c r="D218" s="81"/>
      <c r="E218" s="81">
        <v>62</v>
      </c>
      <c r="F218" s="81">
        <v>73</v>
      </c>
      <c r="G218" s="81">
        <v>151</v>
      </c>
      <c r="H218" s="81">
        <v>309</v>
      </c>
      <c r="I218" s="81">
        <v>494</v>
      </c>
      <c r="J218" s="81">
        <v>427</v>
      </c>
      <c r="K218" s="81">
        <v>402</v>
      </c>
      <c r="L218" s="81">
        <v>706</v>
      </c>
      <c r="M218" s="81">
        <v>1466</v>
      </c>
      <c r="N218" s="81">
        <v>1957</v>
      </c>
      <c r="O218" s="81">
        <v>2659</v>
      </c>
      <c r="P218" s="81">
        <v>3247</v>
      </c>
      <c r="Q218" s="81">
        <v>2592</v>
      </c>
      <c r="R218" s="81">
        <v>2019</v>
      </c>
      <c r="S218" s="81">
        <v>1763</v>
      </c>
      <c r="T218" s="81">
        <v>2193</v>
      </c>
      <c r="U218" s="81">
        <v>1615</v>
      </c>
      <c r="V218" s="81">
        <v>1632</v>
      </c>
      <c r="W218" s="81">
        <v>1877</v>
      </c>
      <c r="X218" s="81">
        <v>1488</v>
      </c>
      <c r="Y218" s="81">
        <v>1880</v>
      </c>
      <c r="Z218" s="81">
        <v>2244</v>
      </c>
      <c r="AA218" s="81">
        <v>3356</v>
      </c>
      <c r="AB218" s="81">
        <v>4533</v>
      </c>
      <c r="AC218" s="83"/>
    </row>
    <row r="219" spans="1:29" x14ac:dyDescent="0.35">
      <c r="A219" s="28">
        <v>219</v>
      </c>
      <c r="B219" s="83"/>
      <c r="C219" s="86" t="s">
        <v>213</v>
      </c>
      <c r="D219" s="81">
        <v>7.0999999999999994E-2</v>
      </c>
      <c r="E219" s="81">
        <v>0.215</v>
      </c>
      <c r="F219" s="81">
        <v>0.29099999999999998</v>
      </c>
      <c r="G219" s="81">
        <v>0.67400000000000004</v>
      </c>
      <c r="H219" s="81">
        <v>1.4279999999999999</v>
      </c>
      <c r="I219" s="81">
        <v>1.712</v>
      </c>
      <c r="J219" s="81">
        <v>2.0779999999999998</v>
      </c>
      <c r="K219" s="81">
        <v>3.0339999999999998</v>
      </c>
      <c r="L219" s="81">
        <v>4.593</v>
      </c>
      <c r="M219" s="81">
        <v>5.5279999999999996</v>
      </c>
      <c r="N219" s="81">
        <v>9.3520000000000003</v>
      </c>
      <c r="O219" s="81">
        <v>10.456</v>
      </c>
      <c r="P219" s="81">
        <v>15.856</v>
      </c>
      <c r="Q219" s="81">
        <v>18.713000000000001</v>
      </c>
      <c r="R219" s="81">
        <v>25.509</v>
      </c>
      <c r="S219" s="81">
        <v>27.228999999999999</v>
      </c>
      <c r="T219" s="81">
        <v>30.71</v>
      </c>
      <c r="U219" s="81">
        <v>39.713000000000001</v>
      </c>
      <c r="V219" s="81">
        <v>40.573999999999998</v>
      </c>
      <c r="W219" s="81">
        <v>38.646999999999998</v>
      </c>
      <c r="X219" s="81">
        <v>37.792999999999999</v>
      </c>
      <c r="Y219" s="81">
        <v>48.883000000000003</v>
      </c>
      <c r="Z219" s="81">
        <v>50.67</v>
      </c>
      <c r="AA219" s="81">
        <v>51.707999999999998</v>
      </c>
      <c r="AB219" s="81">
        <v>57.356999999999999</v>
      </c>
      <c r="AC219" s="83"/>
    </row>
    <row r="220" spans="1:29" x14ac:dyDescent="0.35">
      <c r="A220" s="28">
        <v>220</v>
      </c>
      <c r="B220" s="83"/>
      <c r="C220" s="86" t="s">
        <v>214</v>
      </c>
      <c r="D220" s="87">
        <v>1.2908738852576747E-4</v>
      </c>
      <c r="E220" s="87">
        <v>3.9841818714165525E-4</v>
      </c>
      <c r="F220" s="87">
        <v>5.4142556793867569E-4</v>
      </c>
      <c r="G220" s="87">
        <v>1.2806968206796434E-3</v>
      </c>
      <c r="H220" s="87">
        <v>2.6986166754856752E-3</v>
      </c>
      <c r="I220" s="87">
        <v>3.1863967659561798E-3</v>
      </c>
      <c r="J220" s="87">
        <v>3.7416362366125768E-3</v>
      </c>
      <c r="K220" s="87">
        <v>5.5008213157732517E-3</v>
      </c>
      <c r="L220" s="87">
        <v>8.2549564786041519E-3</v>
      </c>
      <c r="M220" s="87">
        <v>9.9370843070285819E-3</v>
      </c>
      <c r="N220" s="87">
        <v>1.6220819609291934E-2</v>
      </c>
      <c r="O220" s="87">
        <v>1.7830649754606877E-2</v>
      </c>
      <c r="P220" s="87">
        <v>2.7026013560731831E-2</v>
      </c>
      <c r="Q220" s="87">
        <v>3.0738576724887029E-2</v>
      </c>
      <c r="R220" s="87">
        <v>4.1312195430053981E-2</v>
      </c>
      <c r="S220" s="87">
        <v>4.373581505319004E-2</v>
      </c>
      <c r="T220" s="87">
        <v>4.8022492853702629E-2</v>
      </c>
      <c r="U220" s="87">
        <v>6.1995572748361635E-2</v>
      </c>
      <c r="V220" s="87">
        <v>6.3356683104155806E-2</v>
      </c>
      <c r="W220" s="87">
        <v>6.4885656386570567E-2</v>
      </c>
      <c r="X220" s="87">
        <v>5.9706184842246948E-2</v>
      </c>
      <c r="Y220" s="87">
        <v>7.9735037548852652E-2</v>
      </c>
      <c r="Z220" s="87">
        <v>8.0452579499914259E-2</v>
      </c>
      <c r="AA220" s="87">
        <v>8.0954520618290379E-2</v>
      </c>
      <c r="AB220" s="87">
        <v>9.1362626335029742E-2</v>
      </c>
      <c r="AC220" s="83"/>
    </row>
    <row r="221" spans="1:29" x14ac:dyDescent="0.35">
      <c r="A221" s="28">
        <v>221</v>
      </c>
      <c r="B221" s="83"/>
      <c r="C221" s="86" t="s">
        <v>215</v>
      </c>
      <c r="D221" s="87">
        <v>0.16874267172679602</v>
      </c>
      <c r="E221" s="87">
        <v>0.22297367121901857</v>
      </c>
      <c r="F221" s="87">
        <v>0.18140519038558356</v>
      </c>
      <c r="G221" s="87">
        <v>0.23020843871575039</v>
      </c>
      <c r="H221" s="87">
        <v>0.25335241256525326</v>
      </c>
      <c r="I221" s="87">
        <v>0.17177149890149751</v>
      </c>
      <c r="J221" s="87">
        <v>0.15157117042539481</v>
      </c>
      <c r="K221" s="87">
        <v>0.17605155795650537</v>
      </c>
      <c r="L221" s="87">
        <v>0.19609557845353145</v>
      </c>
      <c r="M221" s="87">
        <v>0.15240013712372094</v>
      </c>
      <c r="N221" s="87">
        <v>0.17504052124801403</v>
      </c>
      <c r="O221" s="87">
        <v>0.13625951601620861</v>
      </c>
      <c r="P221" s="87">
        <v>0.15072455527673603</v>
      </c>
      <c r="Q221" s="87">
        <v>0.14628730692713912</v>
      </c>
      <c r="R221" s="87">
        <v>0.17517790213402862</v>
      </c>
      <c r="S221" s="87">
        <v>0.16904882399582147</v>
      </c>
      <c r="T221" s="87">
        <v>0.1703317320074911</v>
      </c>
      <c r="U221" s="87">
        <v>0.20423032398857649</v>
      </c>
      <c r="V221" s="87">
        <v>0.194359175810526</v>
      </c>
      <c r="W221" s="87">
        <v>0.17160331908152665</v>
      </c>
      <c r="X221" s="87">
        <v>0.15862430227455904</v>
      </c>
      <c r="Y221" s="87">
        <v>0.19189782434448716</v>
      </c>
      <c r="Z221" s="87">
        <v>0.18465406772794379</v>
      </c>
      <c r="AA221" s="87">
        <v>0.17019115729588849</v>
      </c>
      <c r="AB221" s="87">
        <v>0.16694973350272174</v>
      </c>
      <c r="AC221" s="83"/>
    </row>
    <row r="222" spans="1:29" x14ac:dyDescent="0.35">
      <c r="A222" s="28">
        <v>222</v>
      </c>
      <c r="B222" s="77"/>
      <c r="C222" s="7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7"/>
    </row>
    <row r="223" spans="1:29" x14ac:dyDescent="0.35">
      <c r="A223" s="28">
        <v>223</v>
      </c>
      <c r="B223" s="83"/>
      <c r="C223" s="78" t="s">
        <v>140</v>
      </c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3"/>
    </row>
    <row r="224" spans="1:29" x14ac:dyDescent="0.35">
      <c r="A224" s="28">
        <v>224</v>
      </c>
      <c r="B224" s="88"/>
      <c r="C224" s="89" t="s">
        <v>216</v>
      </c>
      <c r="D224" s="81">
        <v>348</v>
      </c>
      <c r="E224" s="81">
        <v>478</v>
      </c>
      <c r="F224" s="81">
        <v>594</v>
      </c>
      <c r="G224" s="81">
        <v>762</v>
      </c>
      <c r="H224" s="81">
        <v>957</v>
      </c>
      <c r="I224" s="81">
        <v>1166</v>
      </c>
      <c r="J224" s="81">
        <v>1459</v>
      </c>
      <c r="K224" s="81">
        <v>1816</v>
      </c>
      <c r="L224" s="81">
        <v>2182</v>
      </c>
      <c r="M224" s="81">
        <v>2624</v>
      </c>
      <c r="N224" s="81">
        <v>3251</v>
      </c>
      <c r="O224" s="81">
        <v>4149</v>
      </c>
      <c r="P224" s="81">
        <v>4679</v>
      </c>
      <c r="Q224" s="81">
        <v>5395</v>
      </c>
      <c r="R224" s="81">
        <v>6151</v>
      </c>
      <c r="S224" s="81">
        <v>7099</v>
      </c>
      <c r="T224" s="81">
        <v>8501</v>
      </c>
      <c r="U224" s="81">
        <v>9437</v>
      </c>
      <c r="V224" s="81">
        <v>11330</v>
      </c>
      <c r="W224" s="81">
        <v>12909</v>
      </c>
      <c r="X224" s="81">
        <v>14044</v>
      </c>
      <c r="Y224" s="81">
        <v>15234</v>
      </c>
      <c r="Z224" s="81">
        <v>16309</v>
      </c>
      <c r="AA224" s="81">
        <v>17222</v>
      </c>
      <c r="AB224" s="81">
        <v>17987</v>
      </c>
      <c r="AC224" s="83"/>
    </row>
    <row r="225" spans="1:29" x14ac:dyDescent="0.35">
      <c r="A225" s="28">
        <v>225</v>
      </c>
      <c r="B225" s="88"/>
      <c r="C225" s="89" t="s">
        <v>217</v>
      </c>
      <c r="D225" s="85">
        <v>2</v>
      </c>
      <c r="E225" s="85">
        <v>2</v>
      </c>
      <c r="F225" s="85">
        <v>6</v>
      </c>
      <c r="G225" s="85">
        <v>9</v>
      </c>
      <c r="H225" s="85">
        <v>12</v>
      </c>
      <c r="I225" s="85">
        <v>18</v>
      </c>
      <c r="J225" s="85">
        <v>28</v>
      </c>
      <c r="K225" s="85">
        <v>42</v>
      </c>
      <c r="L225" s="85">
        <v>54</v>
      </c>
      <c r="M225" s="85">
        <v>70</v>
      </c>
      <c r="N225" s="85">
        <v>114</v>
      </c>
      <c r="O225" s="85">
        <v>195</v>
      </c>
      <c r="P225" s="85">
        <v>260</v>
      </c>
      <c r="Q225" s="85">
        <v>435</v>
      </c>
      <c r="R225" s="85">
        <v>1105</v>
      </c>
      <c r="S225" s="85">
        <v>2056</v>
      </c>
      <c r="T225" s="85">
        <v>2899</v>
      </c>
      <c r="U225" s="85">
        <v>4170</v>
      </c>
      <c r="V225" s="85">
        <v>6120</v>
      </c>
      <c r="W225" s="85">
        <v>10566</v>
      </c>
      <c r="X225" s="85">
        <v>17554</v>
      </c>
      <c r="Y225" s="85">
        <v>25039</v>
      </c>
      <c r="Z225" s="85">
        <v>32643</v>
      </c>
      <c r="AA225" s="85">
        <v>36337</v>
      </c>
      <c r="AB225" s="85">
        <v>38236</v>
      </c>
      <c r="AC225" s="83"/>
    </row>
    <row r="226" spans="1:29" x14ac:dyDescent="0.35">
      <c r="A226" s="28">
        <v>226</v>
      </c>
      <c r="B226" s="88"/>
      <c r="C226" s="89" t="s">
        <v>218</v>
      </c>
      <c r="D226" s="81">
        <v>1E-3</v>
      </c>
      <c r="E226" s="81">
        <v>1E-3</v>
      </c>
      <c r="F226" s="81">
        <v>4.0000000000000001E-3</v>
      </c>
      <c r="G226" s="81">
        <v>3.0000000000000001E-3</v>
      </c>
      <c r="H226" s="81">
        <v>7.0000000000000001E-3</v>
      </c>
      <c r="I226" s="81">
        <v>7.0000000000000001E-3</v>
      </c>
      <c r="J226" s="81">
        <v>1.2E-2</v>
      </c>
      <c r="K226" s="81">
        <v>1.7999999999999999E-2</v>
      </c>
      <c r="L226" s="81">
        <v>3.5000000000000003E-2</v>
      </c>
      <c r="M226" s="81">
        <v>0.03</v>
      </c>
      <c r="N226" s="81">
        <v>0.06</v>
      </c>
      <c r="O226" s="81">
        <v>0.11600000000000001</v>
      </c>
      <c r="P226" s="81">
        <v>0.188</v>
      </c>
      <c r="Q226" s="81">
        <v>0.313</v>
      </c>
      <c r="R226" s="81">
        <v>0.55700000000000005</v>
      </c>
      <c r="S226" s="81">
        <v>1.282</v>
      </c>
      <c r="T226" s="81">
        <v>2.2200000000000002</v>
      </c>
      <c r="U226" s="81">
        <v>3.0750000000000002</v>
      </c>
      <c r="V226" s="81">
        <v>4.42</v>
      </c>
      <c r="W226" s="81">
        <v>6.5839999999999996</v>
      </c>
      <c r="X226" s="81">
        <v>11.728999999999999</v>
      </c>
      <c r="Y226" s="81">
        <v>19.599</v>
      </c>
      <c r="Z226" s="81">
        <v>26.38</v>
      </c>
      <c r="AA226" s="81">
        <v>31.01</v>
      </c>
      <c r="AB226" s="81">
        <v>36.055999999999997</v>
      </c>
      <c r="AC226" s="83"/>
    </row>
    <row r="227" spans="1:29" ht="15" thickBot="1" x14ac:dyDescent="0.4">
      <c r="A227" s="28">
        <v>227</v>
      </c>
      <c r="B227" s="90"/>
      <c r="C227" s="91" t="s">
        <v>219</v>
      </c>
      <c r="D227" s="92">
        <v>1.8181322327572884E-6</v>
      </c>
      <c r="E227" s="92">
        <v>1.8531078471704896E-6</v>
      </c>
      <c r="F227" s="92">
        <v>7.4422758479543046E-6</v>
      </c>
      <c r="G227" s="92">
        <v>5.7004309525800153E-6</v>
      </c>
      <c r="H227" s="92">
        <v>1.322851311512586E-5</v>
      </c>
      <c r="I227" s="92">
        <v>1.3028491449587183E-5</v>
      </c>
      <c r="J227" s="92">
        <v>2.160713899872518E-5</v>
      </c>
      <c r="K227" s="92">
        <v>3.2635063837810982E-5</v>
      </c>
      <c r="L227" s="92">
        <v>6.2905176736587274E-5</v>
      </c>
      <c r="M227" s="92">
        <v>5.3927736832644257E-5</v>
      </c>
      <c r="N227" s="92">
        <v>1.0406856036757016E-4</v>
      </c>
      <c r="O227" s="92">
        <v>1.9781516560198907E-4</v>
      </c>
      <c r="P227" s="92">
        <v>3.2043961588153278E-4</v>
      </c>
      <c r="Q227" s="92">
        <v>5.1414388472664134E-4</v>
      </c>
      <c r="R227" s="92">
        <v>9.0206957758203247E-4</v>
      </c>
      <c r="S227" s="92">
        <v>2.0591764258029903E-3</v>
      </c>
      <c r="T227" s="92">
        <v>3.4715055074965753E-3</v>
      </c>
      <c r="U227" s="92">
        <v>4.8003521819356895E-3</v>
      </c>
      <c r="V227" s="92">
        <v>6.9018716251877717E-3</v>
      </c>
      <c r="W227" s="92">
        <v>1.1054083412662835E-2</v>
      </c>
      <c r="X227" s="92">
        <v>1.8529723547077884E-2</v>
      </c>
      <c r="Y227" s="92">
        <v>3.1968721251149954E-2</v>
      </c>
      <c r="Z227" s="92">
        <v>4.1885515042584136E-2</v>
      </c>
      <c r="AA227" s="92">
        <v>4.8549541354784266E-2</v>
      </c>
      <c r="AB227" s="92">
        <v>5.7432760694175647E-2</v>
      </c>
      <c r="AC227" s="93"/>
    </row>
    <row r="228" spans="1:29" ht="15" thickTop="1" x14ac:dyDescent="0.35">
      <c r="A228" s="28">
        <v>228</v>
      </c>
      <c r="B228" s="55"/>
      <c r="C228" s="94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31"/>
    </row>
    <row r="229" spans="1:29" ht="21" x14ac:dyDescent="0.5">
      <c r="A229" s="28">
        <v>229</v>
      </c>
      <c r="B229" s="95"/>
      <c r="C229" s="96" t="s">
        <v>220</v>
      </c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5"/>
    </row>
    <row r="230" spans="1:29" x14ac:dyDescent="0.35">
      <c r="A230" s="28">
        <v>230</v>
      </c>
      <c r="B230" s="98"/>
      <c r="C230" s="99" t="s">
        <v>8</v>
      </c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98"/>
    </row>
    <row r="231" spans="1:29" x14ac:dyDescent="0.35">
      <c r="A231" s="28">
        <v>231</v>
      </c>
      <c r="B231" s="101"/>
      <c r="C231" s="102" t="s">
        <v>221</v>
      </c>
      <c r="D231" s="103" t="s">
        <v>6</v>
      </c>
      <c r="E231" s="103" t="s">
        <v>6</v>
      </c>
      <c r="F231" s="103" t="s">
        <v>6</v>
      </c>
      <c r="G231" s="103" t="s">
        <v>6</v>
      </c>
      <c r="H231" s="103" t="s">
        <v>6</v>
      </c>
      <c r="I231" s="104" t="s">
        <v>6</v>
      </c>
      <c r="J231" s="104" t="s">
        <v>6</v>
      </c>
      <c r="K231" s="104" t="s">
        <v>6</v>
      </c>
      <c r="L231" s="104" t="s">
        <v>6</v>
      </c>
      <c r="M231" s="105" t="s">
        <v>6</v>
      </c>
      <c r="N231" s="105" t="s">
        <v>6</v>
      </c>
      <c r="O231" s="105" t="s">
        <v>6</v>
      </c>
      <c r="P231" s="105" t="s">
        <v>6</v>
      </c>
      <c r="Q231" s="105" t="s">
        <v>473</v>
      </c>
      <c r="R231" s="105" t="s">
        <v>473</v>
      </c>
      <c r="S231" s="105" t="s">
        <v>474</v>
      </c>
      <c r="T231" s="105" t="s">
        <v>474</v>
      </c>
      <c r="U231" s="105" t="s">
        <v>226</v>
      </c>
      <c r="V231" s="105" t="s">
        <v>226</v>
      </c>
      <c r="W231" s="105" t="s">
        <v>474</v>
      </c>
      <c r="X231" s="105" t="s">
        <v>228</v>
      </c>
      <c r="Y231" s="105" t="s">
        <v>276</v>
      </c>
      <c r="Z231" s="105" t="s">
        <v>475</v>
      </c>
      <c r="AA231" s="105" t="s">
        <v>229</v>
      </c>
      <c r="AB231" s="105" t="s">
        <v>476</v>
      </c>
      <c r="AC231" s="98"/>
    </row>
    <row r="232" spans="1:29" x14ac:dyDescent="0.35">
      <c r="A232" s="28">
        <v>232</v>
      </c>
      <c r="B232" s="101"/>
      <c r="C232" s="102" t="s">
        <v>231</v>
      </c>
      <c r="D232" s="103" t="s">
        <v>6</v>
      </c>
      <c r="E232" s="103" t="s">
        <v>6</v>
      </c>
      <c r="F232" s="103" t="s">
        <v>6</v>
      </c>
      <c r="G232" s="103" t="s">
        <v>6</v>
      </c>
      <c r="H232" s="103" t="s">
        <v>6</v>
      </c>
      <c r="I232" s="104" t="s">
        <v>6</v>
      </c>
      <c r="J232" s="104" t="s">
        <v>6</v>
      </c>
      <c r="K232" s="104" t="s">
        <v>6</v>
      </c>
      <c r="L232" s="104" t="s">
        <v>6</v>
      </c>
      <c r="M232" s="105" t="s">
        <v>6</v>
      </c>
      <c r="N232" s="105" t="s">
        <v>6</v>
      </c>
      <c r="O232" s="105" t="s">
        <v>6</v>
      </c>
      <c r="P232" s="105" t="s">
        <v>6</v>
      </c>
      <c r="Q232" s="105" t="s">
        <v>259</v>
      </c>
      <c r="R232" s="105" t="s">
        <v>259</v>
      </c>
      <c r="S232" s="105" t="s">
        <v>258</v>
      </c>
      <c r="T232" s="105" t="s">
        <v>258</v>
      </c>
      <c r="U232" s="105" t="s">
        <v>346</v>
      </c>
      <c r="V232" s="105" t="s">
        <v>346</v>
      </c>
      <c r="W232" s="105" t="s">
        <v>258</v>
      </c>
      <c r="X232" s="105" t="s">
        <v>258</v>
      </c>
      <c r="Y232" s="105" t="s">
        <v>346</v>
      </c>
      <c r="Z232" s="105" t="s">
        <v>345</v>
      </c>
      <c r="AA232" s="105" t="s">
        <v>6</v>
      </c>
      <c r="AB232" s="105" t="s">
        <v>6</v>
      </c>
      <c r="AC232" s="98"/>
    </row>
    <row r="233" spans="1:29" x14ac:dyDescent="0.35">
      <c r="A233" s="28">
        <v>233</v>
      </c>
      <c r="B233" s="101"/>
      <c r="C233" s="102" t="s">
        <v>233</v>
      </c>
      <c r="D233" s="103" t="s">
        <v>6</v>
      </c>
      <c r="E233" s="103" t="s">
        <v>6</v>
      </c>
      <c r="F233" s="103" t="s">
        <v>6</v>
      </c>
      <c r="G233" s="103" t="s">
        <v>6</v>
      </c>
      <c r="H233" s="103" t="s">
        <v>6</v>
      </c>
      <c r="I233" s="104" t="s">
        <v>6</v>
      </c>
      <c r="J233" s="104" t="s">
        <v>6</v>
      </c>
      <c r="K233" s="104" t="s">
        <v>6</v>
      </c>
      <c r="L233" s="104" t="s">
        <v>6</v>
      </c>
      <c r="M233" s="105" t="s">
        <v>6</v>
      </c>
      <c r="N233" s="105" t="s">
        <v>6</v>
      </c>
      <c r="O233" s="105" t="s">
        <v>6</v>
      </c>
      <c r="P233" s="105" t="s">
        <v>6</v>
      </c>
      <c r="Q233" s="105" t="s">
        <v>6</v>
      </c>
      <c r="R233" s="105" t="s">
        <v>6</v>
      </c>
      <c r="S233" s="105" t="s">
        <v>6</v>
      </c>
      <c r="T233" s="105" t="s">
        <v>6</v>
      </c>
      <c r="U233" s="105" t="s">
        <v>6</v>
      </c>
      <c r="V233" s="105" t="s">
        <v>477</v>
      </c>
      <c r="W233" s="105" t="s">
        <v>478</v>
      </c>
      <c r="X233" s="105" t="s">
        <v>6</v>
      </c>
      <c r="Y233" s="105" t="s">
        <v>479</v>
      </c>
      <c r="Z233" s="105" t="s">
        <v>480</v>
      </c>
      <c r="AA233" s="105" t="s">
        <v>6</v>
      </c>
      <c r="AB233" s="105" t="s">
        <v>6</v>
      </c>
      <c r="AC233" s="98"/>
    </row>
    <row r="234" spans="1:29" x14ac:dyDescent="0.35">
      <c r="A234" s="28">
        <v>234</v>
      </c>
      <c r="B234" s="101"/>
      <c r="C234" s="102" t="s">
        <v>243</v>
      </c>
      <c r="D234" s="103" t="s">
        <v>6</v>
      </c>
      <c r="E234" s="103" t="s">
        <v>6</v>
      </c>
      <c r="F234" s="103" t="s">
        <v>6</v>
      </c>
      <c r="G234" s="103" t="s">
        <v>6</v>
      </c>
      <c r="H234" s="103" t="s">
        <v>6</v>
      </c>
      <c r="I234" s="104" t="s">
        <v>6</v>
      </c>
      <c r="J234" s="104" t="s">
        <v>6</v>
      </c>
      <c r="K234" s="104" t="s">
        <v>6</v>
      </c>
      <c r="L234" s="104" t="s">
        <v>6</v>
      </c>
      <c r="M234" s="105" t="s">
        <v>6</v>
      </c>
      <c r="N234" s="105" t="s">
        <v>6</v>
      </c>
      <c r="O234" s="105" t="s">
        <v>6</v>
      </c>
      <c r="P234" s="105" t="s">
        <v>6</v>
      </c>
      <c r="Q234" s="105" t="s">
        <v>6</v>
      </c>
      <c r="R234" s="105" t="s">
        <v>6</v>
      </c>
      <c r="S234" s="105" t="s">
        <v>6</v>
      </c>
      <c r="T234" s="105" t="s">
        <v>6</v>
      </c>
      <c r="U234" s="105" t="s">
        <v>6</v>
      </c>
      <c r="V234" s="105" t="s">
        <v>6</v>
      </c>
      <c r="W234" s="105" t="s">
        <v>481</v>
      </c>
      <c r="X234" s="105" t="s">
        <v>6</v>
      </c>
      <c r="Y234" s="105" t="s">
        <v>482</v>
      </c>
      <c r="Z234" s="105" t="s">
        <v>483</v>
      </c>
      <c r="AA234" s="105" t="s">
        <v>6</v>
      </c>
      <c r="AB234" s="105" t="s">
        <v>6</v>
      </c>
      <c r="AC234" s="98"/>
    </row>
    <row r="235" spans="1:29" x14ac:dyDescent="0.35">
      <c r="A235" s="28">
        <v>235</v>
      </c>
      <c r="B235" s="101"/>
      <c r="C235" s="102" t="s">
        <v>247</v>
      </c>
      <c r="D235" s="103" t="s">
        <v>6</v>
      </c>
      <c r="E235" s="103" t="s">
        <v>6</v>
      </c>
      <c r="F235" s="103" t="s">
        <v>6</v>
      </c>
      <c r="G235" s="103" t="s">
        <v>6</v>
      </c>
      <c r="H235" s="103" t="s">
        <v>6</v>
      </c>
      <c r="I235" s="104" t="s">
        <v>6</v>
      </c>
      <c r="J235" s="104" t="s">
        <v>6</v>
      </c>
      <c r="K235" s="104" t="s">
        <v>6</v>
      </c>
      <c r="L235" s="104" t="s">
        <v>6</v>
      </c>
      <c r="M235" s="105" t="s">
        <v>6</v>
      </c>
      <c r="N235" s="105" t="s">
        <v>6</v>
      </c>
      <c r="O235" s="105" t="s">
        <v>6</v>
      </c>
      <c r="P235" s="105" t="s">
        <v>6</v>
      </c>
      <c r="Q235" s="105" t="s">
        <v>484</v>
      </c>
      <c r="R235" s="105" t="s">
        <v>485</v>
      </c>
      <c r="S235" s="105" t="s">
        <v>485</v>
      </c>
      <c r="T235" s="105" t="s">
        <v>485</v>
      </c>
      <c r="U235" s="105" t="s">
        <v>485</v>
      </c>
      <c r="V235" s="105" t="s">
        <v>485</v>
      </c>
      <c r="W235" s="105" t="s">
        <v>486</v>
      </c>
      <c r="X235" s="105" t="s">
        <v>486</v>
      </c>
      <c r="Y235" s="105" t="s">
        <v>487</v>
      </c>
      <c r="Z235" s="105" t="s">
        <v>488</v>
      </c>
      <c r="AA235" s="105" t="s">
        <v>489</v>
      </c>
      <c r="AB235" s="105" t="s">
        <v>490</v>
      </c>
      <c r="AC235" s="98"/>
    </row>
    <row r="236" spans="1:29" x14ac:dyDescent="0.35">
      <c r="A236" s="28">
        <v>236</v>
      </c>
      <c r="B236" s="101"/>
      <c r="C236" s="102" t="s">
        <v>257</v>
      </c>
      <c r="D236" s="103" t="s">
        <v>6</v>
      </c>
      <c r="E236" s="103" t="s">
        <v>6</v>
      </c>
      <c r="F236" s="103" t="s">
        <v>6</v>
      </c>
      <c r="G236" s="103" t="s">
        <v>6</v>
      </c>
      <c r="H236" s="103" t="s">
        <v>6</v>
      </c>
      <c r="I236" s="104" t="s">
        <v>6</v>
      </c>
      <c r="J236" s="104" t="s">
        <v>6</v>
      </c>
      <c r="K236" s="104" t="s">
        <v>6</v>
      </c>
      <c r="L236" s="104" t="s">
        <v>6</v>
      </c>
      <c r="M236" s="105" t="s">
        <v>6</v>
      </c>
      <c r="N236" s="105" t="s">
        <v>6</v>
      </c>
      <c r="O236" s="105" t="s">
        <v>6</v>
      </c>
      <c r="P236" s="105" t="s">
        <v>6</v>
      </c>
      <c r="Q236" s="105" t="s">
        <v>232</v>
      </c>
      <c r="R236" s="105" t="s">
        <v>232</v>
      </c>
      <c r="S236" s="105" t="s">
        <v>232</v>
      </c>
      <c r="T236" s="105" t="s">
        <v>287</v>
      </c>
      <c r="U236" s="105" t="s">
        <v>260</v>
      </c>
      <c r="V236" s="105" t="s">
        <v>260</v>
      </c>
      <c r="W236" s="105" t="s">
        <v>345</v>
      </c>
      <c r="X236" s="105" t="s">
        <v>260</v>
      </c>
      <c r="Y236" s="105" t="s">
        <v>260</v>
      </c>
      <c r="Z236" s="105" t="s">
        <v>345</v>
      </c>
      <c r="AA236" s="105" t="s">
        <v>345</v>
      </c>
      <c r="AB236" s="105" t="s">
        <v>345</v>
      </c>
      <c r="AC236" s="98"/>
    </row>
    <row r="237" spans="1:29" x14ac:dyDescent="0.35">
      <c r="A237" s="28">
        <v>237</v>
      </c>
      <c r="B237" s="101"/>
      <c r="C237" s="102" t="s">
        <v>261</v>
      </c>
      <c r="D237" s="103" t="s">
        <v>6</v>
      </c>
      <c r="E237" s="103" t="s">
        <v>6</v>
      </c>
      <c r="F237" s="103" t="s">
        <v>6</v>
      </c>
      <c r="G237" s="103" t="s">
        <v>6</v>
      </c>
      <c r="H237" s="103" t="s">
        <v>6</v>
      </c>
      <c r="I237" s="104" t="s">
        <v>6</v>
      </c>
      <c r="J237" s="104" t="s">
        <v>6</v>
      </c>
      <c r="K237" s="104" t="s">
        <v>6</v>
      </c>
      <c r="L237" s="104" t="s">
        <v>6</v>
      </c>
      <c r="M237" s="105" t="s">
        <v>6</v>
      </c>
      <c r="N237" s="105" t="s">
        <v>6</v>
      </c>
      <c r="O237" s="105" t="s">
        <v>6</v>
      </c>
      <c r="P237" s="105" t="s">
        <v>6</v>
      </c>
      <c r="Q237" s="105" t="s">
        <v>6</v>
      </c>
      <c r="R237" s="105" t="s">
        <v>6</v>
      </c>
      <c r="S237" s="105" t="s">
        <v>6</v>
      </c>
      <c r="T237" s="105" t="s">
        <v>491</v>
      </c>
      <c r="U237" s="105" t="s">
        <v>223</v>
      </c>
      <c r="V237" s="105" t="s">
        <v>227</v>
      </c>
      <c r="W237" s="105" t="s">
        <v>492</v>
      </c>
      <c r="X237" s="105" t="s">
        <v>493</v>
      </c>
      <c r="Y237" s="105" t="s">
        <v>6</v>
      </c>
      <c r="Z237" s="105" t="s">
        <v>494</v>
      </c>
      <c r="AA237" s="105" t="s">
        <v>495</v>
      </c>
      <c r="AB237" s="105" t="s">
        <v>495</v>
      </c>
      <c r="AC237" s="98"/>
    </row>
    <row r="238" spans="1:29" ht="15" thickBot="1" x14ac:dyDescent="0.4">
      <c r="A238" s="28">
        <v>238</v>
      </c>
      <c r="B238" s="106"/>
      <c r="C238" s="107" t="s">
        <v>270</v>
      </c>
      <c r="D238" s="108" t="s">
        <v>6</v>
      </c>
      <c r="E238" s="108" t="s">
        <v>6</v>
      </c>
      <c r="F238" s="108" t="s">
        <v>6</v>
      </c>
      <c r="G238" s="108" t="s">
        <v>6</v>
      </c>
      <c r="H238" s="108" t="s">
        <v>6</v>
      </c>
      <c r="I238" s="109" t="s">
        <v>6</v>
      </c>
      <c r="J238" s="109" t="s">
        <v>6</v>
      </c>
      <c r="K238" s="109" t="s">
        <v>6</v>
      </c>
      <c r="L238" s="109" t="s">
        <v>6</v>
      </c>
      <c r="M238" s="110" t="s">
        <v>6</v>
      </c>
      <c r="N238" s="110" t="s">
        <v>6</v>
      </c>
      <c r="O238" s="110" t="s">
        <v>6</v>
      </c>
      <c r="P238" s="110" t="s">
        <v>6</v>
      </c>
      <c r="Q238" s="110" t="s">
        <v>6</v>
      </c>
      <c r="R238" s="110" t="s">
        <v>6</v>
      </c>
      <c r="S238" s="110" t="s">
        <v>6</v>
      </c>
      <c r="T238" s="110" t="s">
        <v>6</v>
      </c>
      <c r="U238" s="110" t="s">
        <v>258</v>
      </c>
      <c r="V238" s="110" t="s">
        <v>496</v>
      </c>
      <c r="W238" s="110" t="s">
        <v>497</v>
      </c>
      <c r="X238" s="110" t="s">
        <v>498</v>
      </c>
      <c r="Y238" s="110" t="s">
        <v>499</v>
      </c>
      <c r="Z238" s="110" t="s">
        <v>500</v>
      </c>
      <c r="AA238" s="110" t="s">
        <v>6</v>
      </c>
      <c r="AB238" s="110" t="s">
        <v>6</v>
      </c>
      <c r="AC238" s="111"/>
    </row>
    <row r="239" spans="1:29" ht="15" thickTop="1" x14ac:dyDescent="0.35">
      <c r="A239" s="28">
        <v>239</v>
      </c>
      <c r="B239" s="98"/>
      <c r="C239" s="99" t="s">
        <v>131</v>
      </c>
      <c r="D239" s="112"/>
      <c r="E239" s="112"/>
      <c r="F239" s="112"/>
      <c r="G239" s="112"/>
      <c r="H239" s="112"/>
      <c r="I239" s="113"/>
      <c r="J239" s="113"/>
      <c r="K239" s="113"/>
      <c r="L239" s="113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98"/>
    </row>
    <row r="240" spans="1:29" x14ac:dyDescent="0.35">
      <c r="A240" s="28">
        <v>240</v>
      </c>
      <c r="B240" s="101"/>
      <c r="C240" s="102" t="s">
        <v>275</v>
      </c>
      <c r="D240" s="115" t="s">
        <v>6</v>
      </c>
      <c r="E240" s="115" t="s">
        <v>6</v>
      </c>
      <c r="F240" s="115" t="s">
        <v>6</v>
      </c>
      <c r="G240" s="115" t="s">
        <v>6</v>
      </c>
      <c r="H240" s="115" t="s">
        <v>6</v>
      </c>
      <c r="I240" s="104" t="s">
        <v>6</v>
      </c>
      <c r="J240" s="104" t="s">
        <v>6</v>
      </c>
      <c r="K240" s="104" t="s">
        <v>6</v>
      </c>
      <c r="L240" s="104" t="s">
        <v>6</v>
      </c>
      <c r="M240" s="105" t="s">
        <v>278</v>
      </c>
      <c r="N240" s="105" t="s">
        <v>278</v>
      </c>
      <c r="O240" s="105" t="s">
        <v>278</v>
      </c>
      <c r="P240" s="105" t="s">
        <v>6</v>
      </c>
      <c r="Q240" s="105" t="s">
        <v>501</v>
      </c>
      <c r="R240" s="105" t="s">
        <v>501</v>
      </c>
      <c r="S240" s="105" t="s">
        <v>501</v>
      </c>
      <c r="T240" s="105" t="s">
        <v>502</v>
      </c>
      <c r="U240" s="105" t="s">
        <v>502</v>
      </c>
      <c r="V240" s="105" t="s">
        <v>502</v>
      </c>
      <c r="W240" s="105" t="s">
        <v>502</v>
      </c>
      <c r="X240" s="105" t="s">
        <v>502</v>
      </c>
      <c r="Y240" s="105" t="s">
        <v>502</v>
      </c>
      <c r="Z240" s="105" t="s">
        <v>502</v>
      </c>
      <c r="AA240" s="105" t="s">
        <v>6</v>
      </c>
      <c r="AB240" s="105" t="s">
        <v>6</v>
      </c>
      <c r="AC240" s="98"/>
    </row>
    <row r="241" spans="1:29" x14ac:dyDescent="0.35">
      <c r="A241" s="28">
        <v>241</v>
      </c>
      <c r="B241" s="101"/>
      <c r="C241" s="102" t="s">
        <v>286</v>
      </c>
      <c r="D241" s="115" t="s">
        <v>6</v>
      </c>
      <c r="E241" s="115" t="s">
        <v>6</v>
      </c>
      <c r="F241" s="115" t="s">
        <v>6</v>
      </c>
      <c r="G241" s="115" t="s">
        <v>6</v>
      </c>
      <c r="H241" s="115" t="s">
        <v>6</v>
      </c>
      <c r="I241" s="104" t="s">
        <v>6</v>
      </c>
      <c r="J241" s="104" t="s">
        <v>6</v>
      </c>
      <c r="K241" s="104" t="s">
        <v>6</v>
      </c>
      <c r="L241" s="104" t="s">
        <v>6</v>
      </c>
      <c r="M241" s="105" t="s">
        <v>287</v>
      </c>
      <c r="N241" s="105" t="s">
        <v>287</v>
      </c>
      <c r="O241" s="105" t="s">
        <v>287</v>
      </c>
      <c r="P241" s="105" t="s">
        <v>6</v>
      </c>
      <c r="Q241" s="105" t="s">
        <v>287</v>
      </c>
      <c r="R241" s="105" t="s">
        <v>287</v>
      </c>
      <c r="S241" s="105" t="s">
        <v>287</v>
      </c>
      <c r="T241" s="105" t="s">
        <v>287</v>
      </c>
      <c r="U241" s="105" t="s">
        <v>287</v>
      </c>
      <c r="V241" s="105" t="s">
        <v>287</v>
      </c>
      <c r="W241" s="105" t="s">
        <v>287</v>
      </c>
      <c r="X241" s="105" t="s">
        <v>287</v>
      </c>
      <c r="Y241" s="105" t="s">
        <v>287</v>
      </c>
      <c r="Z241" s="105" t="s">
        <v>287</v>
      </c>
      <c r="AA241" s="105" t="s">
        <v>287</v>
      </c>
      <c r="AB241" s="105" t="s">
        <v>287</v>
      </c>
      <c r="AC241" s="98"/>
    </row>
    <row r="242" spans="1:29" x14ac:dyDescent="0.35">
      <c r="A242" s="28">
        <v>242</v>
      </c>
      <c r="B242" s="101"/>
      <c r="C242" s="102" t="s">
        <v>288</v>
      </c>
      <c r="D242" s="115" t="s">
        <v>6</v>
      </c>
      <c r="E242" s="115" t="s">
        <v>6</v>
      </c>
      <c r="F242" s="115" t="s">
        <v>6</v>
      </c>
      <c r="G242" s="115" t="s">
        <v>6</v>
      </c>
      <c r="H242" s="115" t="s">
        <v>6</v>
      </c>
      <c r="I242" s="104" t="s">
        <v>6</v>
      </c>
      <c r="J242" s="104" t="s">
        <v>6</v>
      </c>
      <c r="K242" s="104" t="s">
        <v>6</v>
      </c>
      <c r="L242" s="104" t="s">
        <v>6</v>
      </c>
      <c r="M242" s="105" t="s">
        <v>6</v>
      </c>
      <c r="N242" s="105" t="s">
        <v>6</v>
      </c>
      <c r="O242" s="105" t="s">
        <v>6</v>
      </c>
      <c r="P242" s="105" t="s">
        <v>6</v>
      </c>
      <c r="Q242" s="105" t="s">
        <v>6</v>
      </c>
      <c r="R242" s="105" t="s">
        <v>6</v>
      </c>
      <c r="S242" s="105" t="s">
        <v>6</v>
      </c>
      <c r="T242" s="105" t="s">
        <v>503</v>
      </c>
      <c r="U242" s="105" t="s">
        <v>504</v>
      </c>
      <c r="V242" s="105" t="s">
        <v>505</v>
      </c>
      <c r="W242" s="105" t="s">
        <v>278</v>
      </c>
      <c r="X242" s="105" t="s">
        <v>506</v>
      </c>
      <c r="Y242" s="105" t="s">
        <v>507</v>
      </c>
      <c r="Z242" s="105" t="s">
        <v>508</v>
      </c>
      <c r="AA242" s="105" t="s">
        <v>509</v>
      </c>
      <c r="AB242" s="105" t="s">
        <v>282</v>
      </c>
      <c r="AC242" s="98"/>
    </row>
    <row r="243" spans="1:29" x14ac:dyDescent="0.35">
      <c r="A243" s="28">
        <v>243</v>
      </c>
      <c r="B243" s="101"/>
      <c r="C243" s="102" t="s">
        <v>298</v>
      </c>
      <c r="D243" s="115" t="s">
        <v>6</v>
      </c>
      <c r="E243" s="115" t="s">
        <v>6</v>
      </c>
      <c r="F243" s="115" t="s">
        <v>6</v>
      </c>
      <c r="G243" s="115" t="s">
        <v>6</v>
      </c>
      <c r="H243" s="115" t="s">
        <v>6</v>
      </c>
      <c r="I243" s="104" t="s">
        <v>6</v>
      </c>
      <c r="J243" s="104" t="s">
        <v>6</v>
      </c>
      <c r="K243" s="104" t="s">
        <v>6</v>
      </c>
      <c r="L243" s="104" t="s">
        <v>6</v>
      </c>
      <c r="M243" s="105" t="s">
        <v>510</v>
      </c>
      <c r="N243" s="105" t="s">
        <v>511</v>
      </c>
      <c r="O243" s="105" t="s">
        <v>512</v>
      </c>
      <c r="P243" s="105" t="s">
        <v>6</v>
      </c>
      <c r="Q243" s="105" t="s">
        <v>6</v>
      </c>
      <c r="R243" s="105" t="s">
        <v>6</v>
      </c>
      <c r="S243" s="105" t="s">
        <v>6</v>
      </c>
      <c r="T243" s="105" t="s">
        <v>513</v>
      </c>
      <c r="U243" s="105" t="s">
        <v>514</v>
      </c>
      <c r="V243" s="105" t="s">
        <v>515</v>
      </c>
      <c r="W243" s="105" t="s">
        <v>515</v>
      </c>
      <c r="X243" s="105" t="s">
        <v>516</v>
      </c>
      <c r="Y243" s="105" t="s">
        <v>517</v>
      </c>
      <c r="Z243" s="105" t="s">
        <v>518</v>
      </c>
      <c r="AA243" s="105" t="s">
        <v>519</v>
      </c>
      <c r="AB243" s="105" t="s">
        <v>511</v>
      </c>
      <c r="AC243" s="98"/>
    </row>
    <row r="244" spans="1:29" x14ac:dyDescent="0.35">
      <c r="A244" s="28">
        <v>244</v>
      </c>
      <c r="B244" s="101"/>
      <c r="C244" s="102" t="s">
        <v>308</v>
      </c>
      <c r="D244" s="115" t="s">
        <v>6</v>
      </c>
      <c r="E244" s="115" t="s">
        <v>6</v>
      </c>
      <c r="F244" s="115" t="s">
        <v>6</v>
      </c>
      <c r="G244" s="115" t="s">
        <v>6</v>
      </c>
      <c r="H244" s="115" t="s">
        <v>6</v>
      </c>
      <c r="I244" s="104" t="s">
        <v>6</v>
      </c>
      <c r="J244" s="104" t="s">
        <v>6</v>
      </c>
      <c r="K244" s="104" t="s">
        <v>6</v>
      </c>
      <c r="L244" s="104" t="s">
        <v>6</v>
      </c>
      <c r="M244" s="105" t="s">
        <v>520</v>
      </c>
      <c r="N244" s="105" t="s">
        <v>521</v>
      </c>
      <c r="O244" s="105" t="s">
        <v>522</v>
      </c>
      <c r="P244" s="105" t="s">
        <v>523</v>
      </c>
      <c r="Q244" s="105" t="s">
        <v>524</v>
      </c>
      <c r="R244" s="105" t="s">
        <v>525</v>
      </c>
      <c r="S244" s="105" t="s">
        <v>276</v>
      </c>
      <c r="T244" s="105" t="s">
        <v>276</v>
      </c>
      <c r="U244" s="105" t="s">
        <v>229</v>
      </c>
      <c r="V244" s="105" t="s">
        <v>229</v>
      </c>
      <c r="W244" s="105" t="s">
        <v>495</v>
      </c>
      <c r="X244" s="105" t="s">
        <v>525</v>
      </c>
      <c r="Y244" s="105" t="s">
        <v>6</v>
      </c>
      <c r="Z244" s="105" t="s">
        <v>6</v>
      </c>
      <c r="AA244" s="105" t="s">
        <v>524</v>
      </c>
      <c r="AB244" s="105" t="s">
        <v>524</v>
      </c>
      <c r="AC244" s="98"/>
    </row>
    <row r="245" spans="1:29" x14ac:dyDescent="0.35">
      <c r="A245" s="28">
        <v>245</v>
      </c>
      <c r="B245" s="101"/>
      <c r="C245" s="102" t="s">
        <v>323</v>
      </c>
      <c r="D245" s="115" t="s">
        <v>6</v>
      </c>
      <c r="E245" s="115" t="s">
        <v>6</v>
      </c>
      <c r="F245" s="115" t="s">
        <v>6</v>
      </c>
      <c r="G245" s="115" t="s">
        <v>6</v>
      </c>
      <c r="H245" s="115" t="s">
        <v>6</v>
      </c>
      <c r="I245" s="104" t="s">
        <v>6</v>
      </c>
      <c r="J245" s="104" t="s">
        <v>6</v>
      </c>
      <c r="K245" s="104" t="s">
        <v>6</v>
      </c>
      <c r="L245" s="104" t="s">
        <v>6</v>
      </c>
      <c r="M245" s="105" t="s">
        <v>6</v>
      </c>
      <c r="N245" s="105" t="s">
        <v>6</v>
      </c>
      <c r="O245" s="105" t="s">
        <v>6</v>
      </c>
      <c r="P245" s="105" t="s">
        <v>6</v>
      </c>
      <c r="Q245" s="105" t="s">
        <v>6</v>
      </c>
      <c r="R245" s="105" t="s">
        <v>6</v>
      </c>
      <c r="S245" s="105" t="s">
        <v>6</v>
      </c>
      <c r="T245" s="105" t="s">
        <v>6</v>
      </c>
      <c r="U245" s="105" t="s">
        <v>526</v>
      </c>
      <c r="V245" s="105" t="s">
        <v>527</v>
      </c>
      <c r="W245" s="105" t="s">
        <v>528</v>
      </c>
      <c r="X245" s="105" t="s">
        <v>529</v>
      </c>
      <c r="Y245" s="105" t="s">
        <v>530</v>
      </c>
      <c r="Z245" s="105" t="s">
        <v>531</v>
      </c>
      <c r="AA245" s="105" t="s">
        <v>532</v>
      </c>
      <c r="AB245" s="105" t="s">
        <v>533</v>
      </c>
      <c r="AC245" s="98"/>
    </row>
    <row r="246" spans="1:29" x14ac:dyDescent="0.35">
      <c r="A246" s="28">
        <v>246</v>
      </c>
      <c r="B246" s="101"/>
      <c r="C246" s="102" t="s">
        <v>332</v>
      </c>
      <c r="D246" s="115" t="s">
        <v>6</v>
      </c>
      <c r="E246" s="115" t="s">
        <v>6</v>
      </c>
      <c r="F246" s="115" t="s">
        <v>6</v>
      </c>
      <c r="G246" s="115" t="s">
        <v>6</v>
      </c>
      <c r="H246" s="115" t="s">
        <v>6</v>
      </c>
      <c r="I246" s="104" t="s">
        <v>6</v>
      </c>
      <c r="J246" s="104" t="s">
        <v>6</v>
      </c>
      <c r="K246" s="104" t="s">
        <v>6</v>
      </c>
      <c r="L246" s="104" t="s">
        <v>6</v>
      </c>
      <c r="M246" s="105" t="s">
        <v>534</v>
      </c>
      <c r="N246" s="105" t="s">
        <v>534</v>
      </c>
      <c r="O246" s="105" t="s">
        <v>535</v>
      </c>
      <c r="P246" s="105" t="s">
        <v>6</v>
      </c>
      <c r="Q246" s="105" t="s">
        <v>536</v>
      </c>
      <c r="R246" s="105" t="s">
        <v>536</v>
      </c>
      <c r="S246" s="105" t="s">
        <v>536</v>
      </c>
      <c r="T246" s="105" t="s">
        <v>537</v>
      </c>
      <c r="U246" s="105" t="s">
        <v>538</v>
      </c>
      <c r="V246" s="105" t="s">
        <v>536</v>
      </c>
      <c r="W246" s="105" t="s">
        <v>539</v>
      </c>
      <c r="X246" s="105" t="s">
        <v>539</v>
      </c>
      <c r="Y246" s="105" t="s">
        <v>540</v>
      </c>
      <c r="Z246" s="105" t="s">
        <v>541</v>
      </c>
      <c r="AA246" s="105" t="s">
        <v>542</v>
      </c>
      <c r="AB246" s="105" t="s">
        <v>543</v>
      </c>
      <c r="AC246" s="98"/>
    </row>
    <row r="247" spans="1:29" x14ac:dyDescent="0.35">
      <c r="A247" s="28">
        <v>247</v>
      </c>
      <c r="B247" s="101"/>
      <c r="C247" s="102" t="s">
        <v>257</v>
      </c>
      <c r="D247" s="115" t="s">
        <v>6</v>
      </c>
      <c r="E247" s="115" t="s">
        <v>6</v>
      </c>
      <c r="F247" s="115" t="s">
        <v>6</v>
      </c>
      <c r="G247" s="115" t="s">
        <v>6</v>
      </c>
      <c r="H247" s="115" t="s">
        <v>6</v>
      </c>
      <c r="I247" s="104" t="s">
        <v>6</v>
      </c>
      <c r="J247" s="104" t="s">
        <v>6</v>
      </c>
      <c r="K247" s="104" t="s">
        <v>6</v>
      </c>
      <c r="L247" s="104" t="s">
        <v>6</v>
      </c>
      <c r="M247" s="105" t="s">
        <v>345</v>
      </c>
      <c r="N247" s="105" t="s">
        <v>345</v>
      </c>
      <c r="O247" s="105" t="s">
        <v>345</v>
      </c>
      <c r="P247" s="105" t="s">
        <v>6</v>
      </c>
      <c r="Q247" s="105" t="s">
        <v>287</v>
      </c>
      <c r="R247" s="105" t="s">
        <v>287</v>
      </c>
      <c r="S247" s="105" t="s">
        <v>345</v>
      </c>
      <c r="T247" s="105" t="s">
        <v>345</v>
      </c>
      <c r="U247" s="105" t="s">
        <v>345</v>
      </c>
      <c r="V247" s="105" t="s">
        <v>345</v>
      </c>
      <c r="W247" s="105" t="s">
        <v>345</v>
      </c>
      <c r="X247" s="105" t="s">
        <v>345</v>
      </c>
      <c r="Y247" s="105" t="s">
        <v>287</v>
      </c>
      <c r="Z247" s="105" t="s">
        <v>287</v>
      </c>
      <c r="AA247" s="105" t="s">
        <v>287</v>
      </c>
      <c r="AB247" s="105" t="s">
        <v>287</v>
      </c>
      <c r="AC247" s="98"/>
    </row>
    <row r="248" spans="1:29" ht="15" thickBot="1" x14ac:dyDescent="0.4">
      <c r="A248" s="28">
        <v>248</v>
      </c>
      <c r="B248" s="116"/>
      <c r="C248" s="117" t="s">
        <v>261</v>
      </c>
      <c r="D248" s="118" t="s">
        <v>6</v>
      </c>
      <c r="E248" s="118" t="s">
        <v>6</v>
      </c>
      <c r="F248" s="118" t="s">
        <v>6</v>
      </c>
      <c r="G248" s="118" t="s">
        <v>6</v>
      </c>
      <c r="H248" s="118" t="s">
        <v>6</v>
      </c>
      <c r="I248" s="119" t="s">
        <v>6</v>
      </c>
      <c r="J248" s="119" t="s">
        <v>6</v>
      </c>
      <c r="K248" s="119" t="s">
        <v>6</v>
      </c>
      <c r="L248" s="119" t="s">
        <v>6</v>
      </c>
      <c r="M248" s="120" t="s">
        <v>6</v>
      </c>
      <c r="N248" s="120" t="s">
        <v>6</v>
      </c>
      <c r="O248" s="120" t="s">
        <v>6</v>
      </c>
      <c r="P248" s="120" t="s">
        <v>6</v>
      </c>
      <c r="Q248" s="120" t="s">
        <v>6</v>
      </c>
      <c r="R248" s="120" t="s">
        <v>6</v>
      </c>
      <c r="S248" s="120" t="s">
        <v>6</v>
      </c>
      <c r="T248" s="120" t="s">
        <v>282</v>
      </c>
      <c r="U248" s="120" t="s">
        <v>544</v>
      </c>
      <c r="V248" s="120" t="s">
        <v>545</v>
      </c>
      <c r="W248" s="120" t="s">
        <v>546</v>
      </c>
      <c r="X248" s="120" t="s">
        <v>547</v>
      </c>
      <c r="Y248" s="120" t="s">
        <v>548</v>
      </c>
      <c r="Z248" s="120" t="s">
        <v>549</v>
      </c>
      <c r="AA248" s="120" t="s">
        <v>550</v>
      </c>
      <c r="AB248" s="120" t="s">
        <v>551</v>
      </c>
      <c r="AC248" s="116"/>
    </row>
    <row r="249" spans="1:29" ht="15" thickTop="1" x14ac:dyDescent="0.35">
      <c r="A249" s="28">
        <v>249</v>
      </c>
      <c r="B249" s="55"/>
      <c r="C249" s="94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31"/>
    </row>
    <row r="250" spans="1:29" ht="21" x14ac:dyDescent="0.5">
      <c r="A250" s="28">
        <v>250</v>
      </c>
      <c r="B250" s="121"/>
      <c r="C250" s="121" t="s">
        <v>356</v>
      </c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1"/>
    </row>
    <row r="251" spans="1:29" x14ac:dyDescent="0.35">
      <c r="A251" s="28">
        <v>251</v>
      </c>
      <c r="B251" s="123"/>
      <c r="C251" s="72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124"/>
    </row>
    <row r="252" spans="1:29" x14ac:dyDescent="0.35">
      <c r="A252" s="28">
        <v>252</v>
      </c>
      <c r="B252" s="123"/>
      <c r="C252" s="125" t="s">
        <v>357</v>
      </c>
      <c r="D252" s="126">
        <v>448.38299999999998</v>
      </c>
      <c r="E252" s="126">
        <v>430.27100000000002</v>
      </c>
      <c r="F252" s="126">
        <v>404.83100000000002</v>
      </c>
      <c r="G252" s="126">
        <v>407.411</v>
      </c>
      <c r="H252" s="126">
        <v>395.3</v>
      </c>
      <c r="I252" s="126">
        <v>416.6</v>
      </c>
      <c r="J252" s="126">
        <v>418.94299999999998</v>
      </c>
      <c r="K252" s="126">
        <v>381.577</v>
      </c>
      <c r="L252" s="126">
        <v>385.8</v>
      </c>
      <c r="M252" s="126">
        <v>379.55099999999999</v>
      </c>
      <c r="N252" s="126">
        <v>315.92</v>
      </c>
      <c r="O252" s="126">
        <v>321.02199999999999</v>
      </c>
      <c r="P252" s="126">
        <v>316.22199999999998</v>
      </c>
      <c r="Q252" s="126">
        <v>466.18</v>
      </c>
      <c r="R252" s="126">
        <v>491.57499999999999</v>
      </c>
      <c r="S252" s="126">
        <v>493.99900000000002</v>
      </c>
      <c r="T252" s="126">
        <v>494.26600000000002</v>
      </c>
      <c r="U252" s="126">
        <v>468.154</v>
      </c>
      <c r="V252" s="126">
        <v>478.74799999999999</v>
      </c>
      <c r="W252" s="126">
        <v>469.483</v>
      </c>
      <c r="X252" s="126">
        <v>515.16800000000001</v>
      </c>
      <c r="Y252" s="126">
        <v>467.23700000000002</v>
      </c>
      <c r="Z252" s="126">
        <v>480.81299999999999</v>
      </c>
      <c r="AA252" s="126">
        <v>488.31099999999998</v>
      </c>
      <c r="AB252" s="126">
        <v>438.34</v>
      </c>
      <c r="AC252" s="124"/>
    </row>
    <row r="253" spans="1:29" x14ac:dyDescent="0.35">
      <c r="A253" s="28">
        <v>253</v>
      </c>
      <c r="B253" s="123"/>
      <c r="C253" s="127" t="s">
        <v>120</v>
      </c>
      <c r="D253" s="128">
        <v>281.38</v>
      </c>
      <c r="E253" s="128">
        <v>240.46</v>
      </c>
      <c r="F253" s="128">
        <v>218.74600000000001</v>
      </c>
      <c r="G253" s="128">
        <v>209.93199999999999</v>
      </c>
      <c r="H253" s="128">
        <v>190.11799999999999</v>
      </c>
      <c r="I253" s="128">
        <v>181.232</v>
      </c>
      <c r="J253" s="128">
        <v>198.678</v>
      </c>
      <c r="K253" s="128">
        <v>199.63499999999999</v>
      </c>
      <c r="L253" s="128">
        <v>183.255</v>
      </c>
      <c r="M253" s="128">
        <v>187.00800000000001</v>
      </c>
      <c r="N253" s="128">
        <v>163.256</v>
      </c>
      <c r="O253" s="128">
        <v>109.4</v>
      </c>
      <c r="P253" s="128">
        <v>105.297</v>
      </c>
      <c r="Q253" s="128">
        <v>177.60499999999999</v>
      </c>
      <c r="R253" s="128">
        <v>183.27</v>
      </c>
      <c r="S253" s="128">
        <v>168.59800000000001</v>
      </c>
      <c r="T253" s="128">
        <v>161.852</v>
      </c>
      <c r="U253" s="128">
        <v>156.45699999999999</v>
      </c>
      <c r="V253" s="128">
        <v>161.08500000000001</v>
      </c>
      <c r="W253" s="128">
        <v>159.971</v>
      </c>
      <c r="X253" s="128">
        <v>169.04300000000001</v>
      </c>
      <c r="Y253" s="128">
        <v>153.053</v>
      </c>
      <c r="Z253" s="128">
        <v>158.71600000000001</v>
      </c>
      <c r="AA253" s="128">
        <v>167.874</v>
      </c>
      <c r="AB253" s="128">
        <v>145.33600000000001</v>
      </c>
      <c r="AC253" s="124"/>
    </row>
    <row r="254" spans="1:29" x14ac:dyDescent="0.35">
      <c r="A254" s="28">
        <v>254</v>
      </c>
      <c r="B254" s="123"/>
      <c r="C254" s="127" t="s">
        <v>122</v>
      </c>
      <c r="D254" s="128">
        <v>38.298999999999999</v>
      </c>
      <c r="E254" s="128">
        <v>57.689</v>
      </c>
      <c r="F254" s="128">
        <v>57.027999999999999</v>
      </c>
      <c r="G254" s="128">
        <v>53.98</v>
      </c>
      <c r="H254" s="128">
        <v>35.838999999999999</v>
      </c>
      <c r="I254" s="128">
        <v>40.488</v>
      </c>
      <c r="J254" s="128">
        <v>54.375</v>
      </c>
      <c r="K254" s="128">
        <v>41.69</v>
      </c>
      <c r="L254" s="128">
        <v>42.23</v>
      </c>
      <c r="M254" s="128">
        <v>40.073</v>
      </c>
      <c r="N254" s="128">
        <v>20.146000000000001</v>
      </c>
      <c r="O254" s="128">
        <v>14.202999999999999</v>
      </c>
      <c r="P254" s="128">
        <v>13.241</v>
      </c>
      <c r="Q254" s="128">
        <v>12.117000000000001</v>
      </c>
      <c r="R254" s="128">
        <v>10.225</v>
      </c>
      <c r="S254" s="128">
        <v>9.3290000000000006</v>
      </c>
      <c r="T254" s="128">
        <v>8.5719999999999992</v>
      </c>
      <c r="U254" s="128">
        <v>6.5789999999999997</v>
      </c>
      <c r="V254" s="128">
        <v>6.1420000000000003</v>
      </c>
      <c r="W254" s="128">
        <v>7.7450000000000001</v>
      </c>
      <c r="X254" s="128">
        <v>8.1440000000000001</v>
      </c>
      <c r="Y254" s="128">
        <v>5.1020000000000003</v>
      </c>
      <c r="Z254" s="128">
        <v>7.4050000000000002</v>
      </c>
      <c r="AA254" s="128">
        <v>5.6159999999999997</v>
      </c>
      <c r="AB254" s="128">
        <v>3.823</v>
      </c>
      <c r="AC254" s="124"/>
    </row>
    <row r="255" spans="1:29" x14ac:dyDescent="0.35">
      <c r="A255" s="28">
        <v>255</v>
      </c>
      <c r="B255" s="123"/>
      <c r="C255" s="127" t="s">
        <v>124</v>
      </c>
      <c r="D255" s="128">
        <v>104.654</v>
      </c>
      <c r="E255" s="128">
        <v>112.999</v>
      </c>
      <c r="F255" s="128">
        <v>109.35899999999999</v>
      </c>
      <c r="G255" s="128">
        <v>120.571</v>
      </c>
      <c r="H255" s="128">
        <v>147.33199999999999</v>
      </c>
      <c r="I255" s="128">
        <v>172.745</v>
      </c>
      <c r="J255" s="128">
        <v>142.78399999999999</v>
      </c>
      <c r="K255" s="128">
        <v>119.07</v>
      </c>
      <c r="L255" s="128">
        <v>139.624</v>
      </c>
      <c r="M255" s="128">
        <v>128.125</v>
      </c>
      <c r="N255" s="128">
        <v>113.15</v>
      </c>
      <c r="O255" s="128">
        <v>178.05099999999999</v>
      </c>
      <c r="P255" s="128">
        <v>178.316</v>
      </c>
      <c r="Q255" s="128">
        <v>240.99199999999999</v>
      </c>
      <c r="R255" s="128">
        <v>256.87700000000001</v>
      </c>
      <c r="S255" s="128">
        <v>271.41500000000002</v>
      </c>
      <c r="T255" s="128">
        <v>272.82900000000001</v>
      </c>
      <c r="U255" s="128">
        <v>250.35300000000001</v>
      </c>
      <c r="V255" s="128">
        <v>251.20599999999999</v>
      </c>
      <c r="W255" s="128">
        <v>232.47</v>
      </c>
      <c r="X255" s="128">
        <v>257.17700000000002</v>
      </c>
      <c r="Y255" s="128">
        <v>222.22800000000001</v>
      </c>
      <c r="Z255" s="128">
        <v>218.43700000000001</v>
      </c>
      <c r="AA255" s="128">
        <v>213.76599999999999</v>
      </c>
      <c r="AB255" s="128">
        <v>187.096</v>
      </c>
      <c r="AC255" s="124"/>
    </row>
    <row r="256" spans="1:29" x14ac:dyDescent="0.35">
      <c r="A256" s="28">
        <v>256</v>
      </c>
      <c r="B256" s="123"/>
      <c r="C256" s="127" t="s">
        <v>34</v>
      </c>
      <c r="D256" s="128">
        <v>4.2789999999999999</v>
      </c>
      <c r="E256" s="128">
        <v>0.35199999999999998</v>
      </c>
      <c r="F256" s="128">
        <v>0.64400000000000002</v>
      </c>
      <c r="G256" s="128">
        <v>0.61599999999999999</v>
      </c>
      <c r="H256" s="128">
        <v>0.67400000000000004</v>
      </c>
      <c r="I256" s="128">
        <v>0.91100000000000003</v>
      </c>
      <c r="J256" s="128">
        <v>0.67400000000000004</v>
      </c>
      <c r="K256" s="128">
        <v>0.71699999999999997</v>
      </c>
      <c r="L256" s="128">
        <v>0</v>
      </c>
      <c r="M256" s="128">
        <v>0</v>
      </c>
      <c r="N256" s="128">
        <v>0</v>
      </c>
      <c r="O256" s="128">
        <v>0</v>
      </c>
      <c r="P256" s="128">
        <v>0</v>
      </c>
      <c r="Q256" s="128">
        <v>0</v>
      </c>
      <c r="R256" s="128">
        <v>0</v>
      </c>
      <c r="S256" s="128">
        <v>0</v>
      </c>
      <c r="T256" s="128">
        <v>0</v>
      </c>
      <c r="U256" s="128">
        <v>0</v>
      </c>
      <c r="V256" s="128">
        <v>0</v>
      </c>
      <c r="W256" s="128">
        <v>0</v>
      </c>
      <c r="X256" s="128">
        <v>0</v>
      </c>
      <c r="Y256" s="128">
        <v>0</v>
      </c>
      <c r="Z256" s="128">
        <v>0</v>
      </c>
      <c r="AA256" s="128">
        <v>0</v>
      </c>
      <c r="AB256" s="128">
        <v>0</v>
      </c>
      <c r="AC256" s="124"/>
    </row>
    <row r="257" spans="1:29" x14ac:dyDescent="0.35">
      <c r="A257" s="28">
        <v>257</v>
      </c>
      <c r="B257" s="123"/>
      <c r="C257" s="127" t="s">
        <v>126</v>
      </c>
      <c r="D257" s="128">
        <v>10.874000000000001</v>
      </c>
      <c r="E257" s="128">
        <v>10.324</v>
      </c>
      <c r="F257" s="128">
        <v>10.6</v>
      </c>
      <c r="G257" s="128">
        <v>12.401</v>
      </c>
      <c r="H257" s="128">
        <v>11.991</v>
      </c>
      <c r="I257" s="128">
        <v>11.848000000000001</v>
      </c>
      <c r="J257" s="128">
        <v>12.526</v>
      </c>
      <c r="K257" s="128">
        <v>11.445</v>
      </c>
      <c r="L257" s="128">
        <v>11.554</v>
      </c>
      <c r="M257" s="128">
        <v>13.39</v>
      </c>
      <c r="N257" s="128">
        <v>10.651999999999999</v>
      </c>
      <c r="O257" s="128">
        <v>10.651999999999999</v>
      </c>
      <c r="P257" s="128">
        <v>10.651999999999999</v>
      </c>
      <c r="Q257" s="128">
        <v>16.805</v>
      </c>
      <c r="R257" s="128">
        <v>20.309000000000001</v>
      </c>
      <c r="S257" s="128">
        <v>24.771000000000001</v>
      </c>
      <c r="T257" s="128">
        <v>27.765999999999998</v>
      </c>
      <c r="U257" s="128">
        <v>29.826000000000001</v>
      </c>
      <c r="V257" s="128">
        <v>33.386000000000003</v>
      </c>
      <c r="W257" s="128">
        <v>37.985999999999997</v>
      </c>
      <c r="X257" s="128">
        <v>41.563000000000002</v>
      </c>
      <c r="Y257" s="128">
        <v>45.442999999999998</v>
      </c>
      <c r="Z257" s="128">
        <v>53.527000000000001</v>
      </c>
      <c r="AA257" s="128">
        <v>57.713000000000001</v>
      </c>
      <c r="AB257" s="128">
        <v>59.143999999999998</v>
      </c>
      <c r="AC257" s="124"/>
    </row>
    <row r="258" spans="1:29" x14ac:dyDescent="0.35">
      <c r="A258" s="28">
        <v>258</v>
      </c>
      <c r="B258" s="123"/>
      <c r="C258" s="129" t="s">
        <v>167</v>
      </c>
      <c r="D258" s="128">
        <v>10.874000000000001</v>
      </c>
      <c r="E258" s="128">
        <v>10.324</v>
      </c>
      <c r="F258" s="128">
        <v>10.6</v>
      </c>
      <c r="G258" s="128">
        <v>12.401</v>
      </c>
      <c r="H258" s="128">
        <v>11.991</v>
      </c>
      <c r="I258" s="128">
        <v>11.848000000000001</v>
      </c>
      <c r="J258" s="128">
        <v>12.526</v>
      </c>
      <c r="K258" s="128">
        <v>11.445</v>
      </c>
      <c r="L258" s="128">
        <v>11.554</v>
      </c>
      <c r="M258" s="128">
        <v>13.39</v>
      </c>
      <c r="N258" s="128">
        <v>10.651999999999999</v>
      </c>
      <c r="O258" s="128">
        <v>10.651999999999999</v>
      </c>
      <c r="P258" s="128">
        <v>10.651999999999999</v>
      </c>
      <c r="Q258" s="128">
        <v>16.795999999999999</v>
      </c>
      <c r="R258" s="128">
        <v>20.259</v>
      </c>
      <c r="S258" s="128">
        <v>24.643999999999998</v>
      </c>
      <c r="T258" s="128">
        <v>27.623999999999999</v>
      </c>
      <c r="U258" s="128">
        <v>29.617999999999999</v>
      </c>
      <c r="V258" s="128">
        <v>33.152000000000001</v>
      </c>
      <c r="W258" s="128">
        <v>37.756999999999998</v>
      </c>
      <c r="X258" s="128">
        <v>41.338000000000001</v>
      </c>
      <c r="Y258" s="128">
        <v>45.392000000000003</v>
      </c>
      <c r="Z258" s="128">
        <v>53.430999999999997</v>
      </c>
      <c r="AA258" s="128">
        <v>57.505000000000003</v>
      </c>
      <c r="AB258" s="128">
        <v>58.829000000000001</v>
      </c>
      <c r="AC258" s="124"/>
    </row>
    <row r="259" spans="1:29" x14ac:dyDescent="0.35">
      <c r="A259" s="28">
        <v>259</v>
      </c>
      <c r="B259" s="123"/>
      <c r="C259" s="129" t="s">
        <v>41</v>
      </c>
      <c r="D259" s="128">
        <v>0</v>
      </c>
      <c r="E259" s="128">
        <v>0</v>
      </c>
      <c r="F259" s="128">
        <v>0</v>
      </c>
      <c r="G259" s="128">
        <v>0</v>
      </c>
      <c r="H259" s="128">
        <v>0</v>
      </c>
      <c r="I259" s="128">
        <v>0</v>
      </c>
      <c r="J259" s="128">
        <v>0</v>
      </c>
      <c r="K259" s="128">
        <v>0</v>
      </c>
      <c r="L259" s="128">
        <v>0</v>
      </c>
      <c r="M259" s="128">
        <v>0</v>
      </c>
      <c r="N259" s="128">
        <v>0</v>
      </c>
      <c r="O259" s="128">
        <v>0</v>
      </c>
      <c r="P259" s="128">
        <v>0</v>
      </c>
      <c r="Q259" s="128">
        <v>8.9999999999999993E-3</v>
      </c>
      <c r="R259" s="128">
        <v>0.05</v>
      </c>
      <c r="S259" s="128">
        <v>0.127</v>
      </c>
      <c r="T259" s="128">
        <v>0.14199999999999999</v>
      </c>
      <c r="U259" s="128">
        <v>0.20799999999999999</v>
      </c>
      <c r="V259" s="128">
        <v>0.23400000000000001</v>
      </c>
      <c r="W259" s="128">
        <v>0.22900000000000001</v>
      </c>
      <c r="X259" s="128">
        <v>0.22500000000000001</v>
      </c>
      <c r="Y259" s="128">
        <v>5.0999999999999997E-2</v>
      </c>
      <c r="Z259" s="128">
        <v>8.5000000000000006E-2</v>
      </c>
      <c r="AA259" s="128">
        <v>0.20699999999999999</v>
      </c>
      <c r="AB259" s="128">
        <v>0.30399999999999999</v>
      </c>
      <c r="AC259" s="124"/>
    </row>
    <row r="260" spans="1:29" x14ac:dyDescent="0.35">
      <c r="A260" s="28">
        <v>260</v>
      </c>
      <c r="B260" s="123"/>
      <c r="C260" s="129" t="s">
        <v>140</v>
      </c>
      <c r="D260" s="128">
        <v>0</v>
      </c>
      <c r="E260" s="128">
        <v>0</v>
      </c>
      <c r="F260" s="128">
        <v>0</v>
      </c>
      <c r="G260" s="128">
        <v>0</v>
      </c>
      <c r="H260" s="128">
        <v>0</v>
      </c>
      <c r="I260" s="128">
        <v>0</v>
      </c>
      <c r="J260" s="128">
        <v>0</v>
      </c>
      <c r="K260" s="128">
        <v>0</v>
      </c>
      <c r="L260" s="128">
        <v>0</v>
      </c>
      <c r="M260" s="128">
        <v>0</v>
      </c>
      <c r="N260" s="128">
        <v>0</v>
      </c>
      <c r="O260" s="128">
        <v>0</v>
      </c>
      <c r="P260" s="128">
        <v>0</v>
      </c>
      <c r="Q260" s="128">
        <v>0</v>
      </c>
      <c r="R260" s="128">
        <v>0</v>
      </c>
      <c r="S260" s="128">
        <v>0</v>
      </c>
      <c r="T260" s="128">
        <v>0</v>
      </c>
      <c r="U260" s="128">
        <v>0</v>
      </c>
      <c r="V260" s="128">
        <v>0</v>
      </c>
      <c r="W260" s="128">
        <v>0</v>
      </c>
      <c r="X260" s="128">
        <v>0</v>
      </c>
      <c r="Y260" s="128">
        <v>0</v>
      </c>
      <c r="Z260" s="128">
        <v>1.098901098901099E-2</v>
      </c>
      <c r="AA260" s="128">
        <v>9.99000999000999E-4</v>
      </c>
      <c r="AB260" s="128">
        <v>1.098901098901099E-2</v>
      </c>
      <c r="AC260" s="124"/>
    </row>
    <row r="261" spans="1:29" x14ac:dyDescent="0.35">
      <c r="A261" s="28">
        <v>261</v>
      </c>
      <c r="B261" s="123"/>
      <c r="C261" s="127" t="s">
        <v>145</v>
      </c>
      <c r="D261" s="128">
        <v>8.8970000000000002</v>
      </c>
      <c r="E261" s="128">
        <v>8.4469999999999992</v>
      </c>
      <c r="F261" s="128">
        <v>8.4540000000000006</v>
      </c>
      <c r="G261" s="128">
        <v>9.9109999999999996</v>
      </c>
      <c r="H261" s="128">
        <v>9.3460000000000001</v>
      </c>
      <c r="I261" s="128">
        <v>9.3759999999999994</v>
      </c>
      <c r="J261" s="128">
        <v>9.9060000000000006</v>
      </c>
      <c r="K261" s="128">
        <v>9.02</v>
      </c>
      <c r="L261" s="128">
        <v>9.1370000000000005</v>
      </c>
      <c r="M261" s="128">
        <v>10.955</v>
      </c>
      <c r="N261" s="128">
        <v>8.7159999999999993</v>
      </c>
      <c r="O261" s="128">
        <v>8.7159999999999993</v>
      </c>
      <c r="P261" s="128">
        <v>8.7159999999999993</v>
      </c>
      <c r="Q261" s="128">
        <v>12.433999999999999</v>
      </c>
      <c r="R261" s="128">
        <v>12.877000000000001</v>
      </c>
      <c r="S261" s="128">
        <v>15.763</v>
      </c>
      <c r="T261" s="128">
        <v>18.927</v>
      </c>
      <c r="U261" s="128">
        <v>19.734999999999999</v>
      </c>
      <c r="V261" s="128">
        <v>24.574999999999999</v>
      </c>
      <c r="W261" s="128">
        <v>28.212</v>
      </c>
      <c r="X261" s="128">
        <v>32.634999999999998</v>
      </c>
      <c r="Y261" s="128">
        <v>34.707999999999998</v>
      </c>
      <c r="Z261" s="128">
        <v>36.432000000000002</v>
      </c>
      <c r="AA261" s="128">
        <v>35.881</v>
      </c>
      <c r="AB261" s="128">
        <v>35.898000000000003</v>
      </c>
      <c r="AC261" s="124"/>
    </row>
    <row r="262" spans="1:29" ht="15" thickBot="1" x14ac:dyDescent="0.4">
      <c r="A262" s="28">
        <v>262</v>
      </c>
      <c r="B262" s="130"/>
      <c r="C262" s="131" t="s">
        <v>194</v>
      </c>
      <c r="D262" s="132">
        <v>0</v>
      </c>
      <c r="E262" s="132">
        <v>0</v>
      </c>
      <c r="F262" s="132">
        <v>0</v>
      </c>
      <c r="G262" s="132">
        <v>0</v>
      </c>
      <c r="H262" s="132">
        <v>0</v>
      </c>
      <c r="I262" s="132">
        <v>0</v>
      </c>
      <c r="J262" s="132">
        <v>0</v>
      </c>
      <c r="K262" s="132">
        <v>0</v>
      </c>
      <c r="L262" s="132">
        <v>0</v>
      </c>
      <c r="M262" s="132">
        <v>0</v>
      </c>
      <c r="N262" s="132">
        <v>0</v>
      </c>
      <c r="O262" s="132">
        <v>0</v>
      </c>
      <c r="P262" s="132">
        <v>0</v>
      </c>
      <c r="Q262" s="132">
        <v>6.2270000000000003</v>
      </c>
      <c r="R262" s="132">
        <v>8.0169999999999995</v>
      </c>
      <c r="S262" s="132">
        <v>4.1230000000000002</v>
      </c>
      <c r="T262" s="132">
        <v>4.32</v>
      </c>
      <c r="U262" s="132">
        <v>5.2039999999999997</v>
      </c>
      <c r="V262" s="132">
        <v>2.3540000000000001</v>
      </c>
      <c r="W262" s="132">
        <v>3.0990000000000002</v>
      </c>
      <c r="X262" s="132">
        <v>6.6059999999999999</v>
      </c>
      <c r="Y262" s="132">
        <v>6.7030000000000003</v>
      </c>
      <c r="Z262" s="132">
        <v>6.2960000000000003</v>
      </c>
      <c r="AA262" s="132">
        <v>7.4610000000000003</v>
      </c>
      <c r="AB262" s="132">
        <v>7.0430000000000001</v>
      </c>
      <c r="AC262" s="133"/>
    </row>
    <row r="263" spans="1:29" ht="15" thickTop="1" x14ac:dyDescent="0.35">
      <c r="A263" s="28">
        <v>263</v>
      </c>
      <c r="B263" s="55"/>
      <c r="C263" s="94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31"/>
    </row>
    <row r="264" spans="1:29" ht="21" x14ac:dyDescent="0.5">
      <c r="A264" s="28">
        <v>264</v>
      </c>
      <c r="B264" s="134"/>
      <c r="C264" s="135" t="s">
        <v>358</v>
      </c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4"/>
    </row>
    <row r="265" spans="1:29" x14ac:dyDescent="0.35">
      <c r="A265" s="28">
        <v>265</v>
      </c>
      <c r="B265" s="137"/>
      <c r="C265" s="94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138"/>
    </row>
    <row r="266" spans="1:29" x14ac:dyDescent="0.35">
      <c r="A266" s="28">
        <v>266</v>
      </c>
      <c r="B266" s="138"/>
      <c r="C266" s="139" t="s">
        <v>359</v>
      </c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>
        <v>56.65</v>
      </c>
      <c r="S266" s="140">
        <v>77.850999999999999</v>
      </c>
      <c r="T266" s="140">
        <v>79.721000000000004</v>
      </c>
      <c r="U266" s="140">
        <v>77.504000000000005</v>
      </c>
      <c r="V266" s="140">
        <v>79.484999999999999</v>
      </c>
      <c r="W266" s="140">
        <v>77.034999999999997</v>
      </c>
      <c r="X266" s="140">
        <v>83.198999999999998</v>
      </c>
      <c r="Y266" s="140">
        <v>79.563999999999993</v>
      </c>
      <c r="Z266" s="140">
        <v>79.34</v>
      </c>
      <c r="AA266" s="140">
        <v>78.665999999999997</v>
      </c>
      <c r="AB266" s="140" t="s">
        <v>360</v>
      </c>
      <c r="AC266" s="138"/>
    </row>
    <row r="267" spans="1:29" x14ac:dyDescent="0.35">
      <c r="A267" s="28">
        <v>267</v>
      </c>
      <c r="B267" s="138"/>
      <c r="C267" s="139" t="s">
        <v>361</v>
      </c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>
        <v>203.94</v>
      </c>
      <c r="S267" s="140">
        <v>280.2636</v>
      </c>
      <c r="T267" s="140">
        <v>286.99560000000002</v>
      </c>
      <c r="U267" s="140">
        <v>279.01440000000002</v>
      </c>
      <c r="V267" s="140">
        <v>286.14599999999996</v>
      </c>
      <c r="W267" s="140">
        <v>277.32599999999996</v>
      </c>
      <c r="X267" s="140">
        <v>299.51639999999998</v>
      </c>
      <c r="Y267" s="140">
        <v>286.43039999999996</v>
      </c>
      <c r="Z267" s="140">
        <v>285.62400000000002</v>
      </c>
      <c r="AA267" s="140">
        <v>283.19759999999997</v>
      </c>
      <c r="AB267" s="140" t="s">
        <v>360</v>
      </c>
      <c r="AC267" s="138"/>
    </row>
    <row r="268" spans="1:29" x14ac:dyDescent="0.35">
      <c r="A268" s="28">
        <v>268</v>
      </c>
      <c r="B268" s="138"/>
      <c r="C268" s="139" t="s">
        <v>362</v>
      </c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>
        <v>20.83</v>
      </c>
      <c r="S268" s="140">
        <v>20.84</v>
      </c>
      <c r="T268" s="140">
        <v>56.33</v>
      </c>
      <c r="U268" s="140">
        <v>21.055</v>
      </c>
      <c r="V268" s="140">
        <v>21.992999999999999</v>
      </c>
      <c r="W268" s="140">
        <v>22.494</v>
      </c>
      <c r="X268" s="140">
        <v>24.5535</v>
      </c>
      <c r="Y268" s="140">
        <v>26.613</v>
      </c>
      <c r="Z268" s="140">
        <v>26.92</v>
      </c>
      <c r="AA268" s="140">
        <v>27.265000000000001</v>
      </c>
      <c r="AB268" s="140" t="s">
        <v>360</v>
      </c>
      <c r="AC268" s="138"/>
    </row>
    <row r="269" spans="1:29" x14ac:dyDescent="0.35">
      <c r="A269" s="28">
        <v>269</v>
      </c>
      <c r="B269" s="138"/>
      <c r="C269" s="139" t="s">
        <v>363</v>
      </c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>
        <v>9.1745496535048709E-2</v>
      </c>
      <c r="S269" s="141">
        <v>0.125045978100771</v>
      </c>
      <c r="T269" s="141">
        <v>0.12466301376717799</v>
      </c>
      <c r="U269" s="141">
        <v>0.120990730246746</v>
      </c>
      <c r="V269" s="141">
        <v>0.12411657604707001</v>
      </c>
      <c r="W269" s="141">
        <v>0.12933668672433199</v>
      </c>
      <c r="X269" s="141">
        <v>0.13143954892943399</v>
      </c>
      <c r="Y269" s="141">
        <v>0.12978009999999998</v>
      </c>
      <c r="Z269" s="141">
        <v>0.12597390018942101</v>
      </c>
      <c r="AA269" s="141">
        <v>0.12423562855338</v>
      </c>
      <c r="AB269" s="140" t="s">
        <v>360</v>
      </c>
      <c r="AC269" s="138"/>
    </row>
    <row r="270" spans="1:29" x14ac:dyDescent="0.35">
      <c r="A270" s="28">
        <v>270</v>
      </c>
      <c r="B270" s="138"/>
      <c r="C270" s="139" t="s">
        <v>364</v>
      </c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>
        <v>534.29999999999995</v>
      </c>
      <c r="S270" s="140">
        <v>652.53099999999995</v>
      </c>
      <c r="T270" s="140">
        <v>646.50599999999997</v>
      </c>
      <c r="U270" s="140">
        <v>633.35900000000004</v>
      </c>
      <c r="V270" s="140">
        <v>641.75</v>
      </c>
      <c r="W270" s="140">
        <v>628.66399999999999</v>
      </c>
      <c r="X270" s="140">
        <v>675.82</v>
      </c>
      <c r="Y270" s="140">
        <v>638.85699999999997</v>
      </c>
      <c r="Z270" s="140">
        <v>648.29999999999995</v>
      </c>
      <c r="AA270" s="140">
        <v>654.00900000000001</v>
      </c>
      <c r="AB270" s="140" t="s">
        <v>360</v>
      </c>
      <c r="AC270" s="138"/>
    </row>
    <row r="271" spans="1:29" x14ac:dyDescent="0.35">
      <c r="A271" s="28">
        <v>271</v>
      </c>
      <c r="B271" s="138"/>
      <c r="C271" s="139" t="s">
        <v>365</v>
      </c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>
        <v>0</v>
      </c>
      <c r="S271" s="140">
        <v>0</v>
      </c>
      <c r="T271" s="140">
        <v>0</v>
      </c>
      <c r="U271" s="140">
        <v>0</v>
      </c>
      <c r="V271" s="140">
        <v>0</v>
      </c>
      <c r="W271" s="140">
        <v>50.07</v>
      </c>
      <c r="X271" s="140">
        <v>63.927</v>
      </c>
      <c r="Y271" s="140">
        <v>65.962999999999994</v>
      </c>
      <c r="Z271" s="140">
        <v>66.099999999999994</v>
      </c>
      <c r="AA271" s="140">
        <v>73.090999999999994</v>
      </c>
      <c r="AB271" s="140" t="s">
        <v>360</v>
      </c>
      <c r="AC271" s="138"/>
    </row>
    <row r="272" spans="1:29" x14ac:dyDescent="0.35">
      <c r="A272" s="28">
        <v>272</v>
      </c>
      <c r="B272" s="138"/>
      <c r="C272" s="139" t="s">
        <v>366</v>
      </c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>
        <v>941.4</v>
      </c>
      <c r="S272" s="140">
        <v>1204.7929999999999</v>
      </c>
      <c r="T272" s="140">
        <v>1353.992</v>
      </c>
      <c r="U272" s="140">
        <v>1319</v>
      </c>
      <c r="V272" s="140">
        <v>1200.835</v>
      </c>
      <c r="W272" s="140">
        <v>1185.4169999999999</v>
      </c>
      <c r="X272" s="140">
        <v>1268.7090000000001</v>
      </c>
      <c r="Y272" s="140">
        <v>1211.2909999999999</v>
      </c>
      <c r="Z272" s="140">
        <v>1217.5608999999999</v>
      </c>
      <c r="AA272" s="140">
        <v>1220.6659999999999</v>
      </c>
      <c r="AB272" s="140" t="s">
        <v>360</v>
      </c>
      <c r="AC272" s="138"/>
    </row>
    <row r="273" spans="1:29" x14ac:dyDescent="0.35">
      <c r="A273" s="28">
        <v>273</v>
      </c>
      <c r="B273" s="138"/>
      <c r="C273" s="142" t="s">
        <v>367</v>
      </c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>
        <v>0.36</v>
      </c>
      <c r="S273" s="141">
        <v>0.30995947021604503</v>
      </c>
      <c r="T273" s="141">
        <v>0.21016003048762499</v>
      </c>
      <c r="U273" s="141">
        <v>0.23370887035633101</v>
      </c>
      <c r="V273" s="141">
        <v>0.27069497474673898</v>
      </c>
      <c r="W273" s="141">
        <v>0.269571804689826</v>
      </c>
      <c r="X273" s="141">
        <v>0.27382638571965701</v>
      </c>
      <c r="Y273" s="141">
        <v>0.26786870000000002</v>
      </c>
      <c r="Z273" s="141">
        <v>0.26803751664495801</v>
      </c>
      <c r="AA273" s="141">
        <v>0.28455777419867501</v>
      </c>
      <c r="AB273" s="140" t="s">
        <v>360</v>
      </c>
      <c r="AC273" s="138"/>
    </row>
    <row r="274" spans="1:29" x14ac:dyDescent="0.35">
      <c r="A274" s="28">
        <v>274</v>
      </c>
      <c r="B274" s="138"/>
      <c r="C274" s="142" t="s">
        <v>368</v>
      </c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>
        <v>7.5999999999999998E-2</v>
      </c>
      <c r="S274" s="141">
        <v>5.1624635933309702E-2</v>
      </c>
      <c r="T274" s="141">
        <v>4.5904259404782301E-2</v>
      </c>
      <c r="U274" s="141">
        <v>4.4984836997725507E-2</v>
      </c>
      <c r="V274" s="141">
        <v>4.6564265698451505E-2</v>
      </c>
      <c r="W274" s="141">
        <v>4.6688211827567896E-2</v>
      </c>
      <c r="X274" s="141">
        <v>4.0414310925515604E-2</v>
      </c>
      <c r="Y274" s="141">
        <v>3.7913269999999999E-2</v>
      </c>
      <c r="Z274" s="141">
        <v>4.0696937623407606E-2</v>
      </c>
      <c r="AA274" s="141">
        <v>3.5903351121436999E-2</v>
      </c>
      <c r="AB274" s="140" t="s">
        <v>360</v>
      </c>
      <c r="AC274" s="138"/>
    </row>
    <row r="275" spans="1:29" x14ac:dyDescent="0.35">
      <c r="A275" s="28">
        <v>275</v>
      </c>
      <c r="B275" s="138"/>
      <c r="C275" s="142" t="s">
        <v>369</v>
      </c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>
        <v>0.46100000000000002</v>
      </c>
      <c r="S275" s="141">
        <v>0.50620812039910601</v>
      </c>
      <c r="T275" s="141">
        <v>0.45597906043758002</v>
      </c>
      <c r="U275" s="141">
        <v>0.46096057619408598</v>
      </c>
      <c r="V275" s="141">
        <v>0.51872405451206904</v>
      </c>
      <c r="W275" s="141">
        <v>0.50711437409789095</v>
      </c>
      <c r="X275" s="141">
        <v>0.49630451112114798</v>
      </c>
      <c r="Y275" s="141">
        <v>0.49948690000000001</v>
      </c>
      <c r="Z275" s="141">
        <v>0.48102398820461501</v>
      </c>
      <c r="AA275" s="141">
        <v>0.45677933193846598</v>
      </c>
      <c r="AB275" s="140" t="s">
        <v>360</v>
      </c>
      <c r="AC275" s="138"/>
    </row>
    <row r="276" spans="1:29" x14ac:dyDescent="0.35">
      <c r="A276" s="28">
        <v>276</v>
      </c>
      <c r="B276" s="138"/>
      <c r="C276" s="142" t="s">
        <v>370</v>
      </c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>
        <v>9.4E-2</v>
      </c>
      <c r="S276" s="141">
        <v>5.3429925306670893E-2</v>
      </c>
      <c r="T276" s="141">
        <v>0.149514177336351</v>
      </c>
      <c r="U276" s="141">
        <v>0.15038362395754398</v>
      </c>
      <c r="V276" s="141">
        <v>6.6818505456619798E-2</v>
      </c>
      <c r="W276" s="141">
        <v>8.6961803314782898E-2</v>
      </c>
      <c r="X276" s="141">
        <v>9.34028212931413E-2</v>
      </c>
      <c r="Y276" s="141">
        <v>0.10143890000000001</v>
      </c>
      <c r="Z276" s="141">
        <v>0.112745079116782</v>
      </c>
      <c r="AA276" s="141">
        <v>0.13045419467733199</v>
      </c>
      <c r="AB276" s="140" t="s">
        <v>360</v>
      </c>
      <c r="AC276" s="138"/>
    </row>
    <row r="277" spans="1:29" ht="15" thickBot="1" x14ac:dyDescent="0.4">
      <c r="A277" s="28">
        <v>277</v>
      </c>
      <c r="B277" s="143"/>
      <c r="C277" s="144" t="s">
        <v>371</v>
      </c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>
        <v>9.0000000000000011E-3</v>
      </c>
      <c r="S277" s="145">
        <v>7.8777848144868004E-2</v>
      </c>
      <c r="T277" s="145">
        <v>0.138442472333662</v>
      </c>
      <c r="U277" s="145">
        <v>0.109962092494314</v>
      </c>
      <c r="V277" s="145">
        <v>9.7198199586121289E-2</v>
      </c>
      <c r="W277" s="145">
        <v>8.9663806069931504E-2</v>
      </c>
      <c r="X277" s="145">
        <v>9.60519709405388E-2</v>
      </c>
      <c r="Y277" s="145">
        <v>9.3292199999999992E-2</v>
      </c>
      <c r="Z277" s="145">
        <v>9.7496478410237994E-2</v>
      </c>
      <c r="AA277" s="145">
        <v>9.230534806408959E-2</v>
      </c>
      <c r="AB277" s="145" t="s">
        <v>360</v>
      </c>
      <c r="AC277" s="143"/>
    </row>
    <row r="278" spans="1:29" ht="15" thickTop="1" x14ac:dyDescent="0.35">
      <c r="A278" s="28">
        <v>278</v>
      </c>
      <c r="B278" s="55"/>
      <c r="C278" s="94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31"/>
    </row>
    <row r="279" spans="1:29" ht="21" x14ac:dyDescent="0.5">
      <c r="A279" s="28">
        <v>279</v>
      </c>
      <c r="B279" s="146"/>
      <c r="C279" s="147" t="s">
        <v>372</v>
      </c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  <c r="AB279" s="148"/>
      <c r="AC279" s="146"/>
    </row>
    <row r="280" spans="1:29" x14ac:dyDescent="0.35">
      <c r="A280" s="28">
        <v>280</v>
      </c>
      <c r="B280" s="149"/>
      <c r="C280" s="94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150"/>
    </row>
    <row r="281" spans="1:29" x14ac:dyDescent="0.35">
      <c r="A281" s="28">
        <v>281</v>
      </c>
      <c r="B281" s="149"/>
      <c r="C281" s="151" t="s">
        <v>373</v>
      </c>
      <c r="D281" s="152">
        <v>0</v>
      </c>
      <c r="E281" s="152">
        <v>0</v>
      </c>
      <c r="F281" s="152">
        <v>6</v>
      </c>
      <c r="G281" s="152">
        <v>7</v>
      </c>
      <c r="H281" s="152">
        <v>28</v>
      </c>
      <c r="I281" s="152">
        <v>36</v>
      </c>
      <c r="J281" s="152">
        <v>53</v>
      </c>
      <c r="K281" s="152">
        <v>89</v>
      </c>
      <c r="L281" s="152">
        <v>99</v>
      </c>
      <c r="M281" s="152">
        <v>128</v>
      </c>
      <c r="N281" s="152">
        <v>236</v>
      </c>
      <c r="O281" s="152">
        <v>333</v>
      </c>
      <c r="P281" s="152">
        <v>515</v>
      </c>
      <c r="Q281" s="152">
        <v>635</v>
      </c>
      <c r="R281" s="152">
        <v>950</v>
      </c>
      <c r="S281" s="152">
        <v>1578</v>
      </c>
      <c r="T281" s="152">
        <v>3026</v>
      </c>
      <c r="U281" s="152">
        <v>3673</v>
      </c>
      <c r="V281" s="152">
        <v>3079</v>
      </c>
      <c r="W281" s="152">
        <v>2992</v>
      </c>
      <c r="X281" s="152">
        <v>3502</v>
      </c>
      <c r="Y281" s="152">
        <v>3202</v>
      </c>
      <c r="Z281" s="152">
        <v>2976</v>
      </c>
      <c r="AA281" s="152">
        <v>3156</v>
      </c>
      <c r="AB281" s="152">
        <v>3597</v>
      </c>
      <c r="AC281" s="150"/>
    </row>
    <row r="282" spans="1:29" x14ac:dyDescent="0.35">
      <c r="A282" s="28">
        <v>282</v>
      </c>
      <c r="B282" s="149"/>
      <c r="C282" s="153" t="s">
        <v>374</v>
      </c>
      <c r="D282" s="154">
        <v>0</v>
      </c>
      <c r="E282" s="154">
        <v>0</v>
      </c>
      <c r="F282" s="154">
        <v>0</v>
      </c>
      <c r="G282" s="154">
        <v>0</v>
      </c>
      <c r="H282" s="154">
        <v>0</v>
      </c>
      <c r="I282" s="154">
        <v>0</v>
      </c>
      <c r="J282" s="154">
        <v>0</v>
      </c>
      <c r="K282" s="154">
        <v>0</v>
      </c>
      <c r="L282" s="154">
        <v>0</v>
      </c>
      <c r="M282" s="154">
        <v>0</v>
      </c>
      <c r="N282" s="154">
        <v>0</v>
      </c>
      <c r="O282" s="154">
        <v>0</v>
      </c>
      <c r="P282" s="154">
        <v>0</v>
      </c>
      <c r="Q282" s="154">
        <v>0</v>
      </c>
      <c r="R282" s="154">
        <v>0</v>
      </c>
      <c r="S282" s="154">
        <v>68</v>
      </c>
      <c r="T282" s="154">
        <v>221</v>
      </c>
      <c r="U282" s="154">
        <v>206</v>
      </c>
      <c r="V282" s="154">
        <v>291</v>
      </c>
      <c r="W282" s="154">
        <v>370</v>
      </c>
      <c r="X282" s="154">
        <v>398</v>
      </c>
      <c r="Y282" s="154">
        <v>358</v>
      </c>
      <c r="Z282" s="154">
        <v>394</v>
      </c>
      <c r="AA282" s="154">
        <v>406</v>
      </c>
      <c r="AB282" s="154">
        <v>449</v>
      </c>
      <c r="AC282" s="150"/>
    </row>
    <row r="283" spans="1:29" x14ac:dyDescent="0.35">
      <c r="A283" s="28">
        <v>283</v>
      </c>
      <c r="B283" s="149"/>
      <c r="C283" s="153" t="s">
        <v>375</v>
      </c>
      <c r="D283" s="154">
        <v>0</v>
      </c>
      <c r="E283" s="154">
        <v>0</v>
      </c>
      <c r="F283" s="154">
        <v>4</v>
      </c>
      <c r="G283" s="154">
        <v>4</v>
      </c>
      <c r="H283" s="154">
        <v>25</v>
      </c>
      <c r="I283" s="154">
        <v>31</v>
      </c>
      <c r="J283" s="154">
        <v>49</v>
      </c>
      <c r="K283" s="154">
        <v>80</v>
      </c>
      <c r="L283" s="154">
        <v>89</v>
      </c>
      <c r="M283" s="154">
        <v>116</v>
      </c>
      <c r="N283" s="154">
        <v>222</v>
      </c>
      <c r="O283" s="154">
        <v>311</v>
      </c>
      <c r="P283" s="154">
        <v>489</v>
      </c>
      <c r="Q283" s="154">
        <v>594</v>
      </c>
      <c r="R283" s="154">
        <v>898</v>
      </c>
      <c r="S283" s="154">
        <v>1323</v>
      </c>
      <c r="T283" s="154">
        <v>2066</v>
      </c>
      <c r="U283" s="154">
        <v>2633</v>
      </c>
      <c r="V283" s="154">
        <v>2237</v>
      </c>
      <c r="W283" s="154">
        <v>2158</v>
      </c>
      <c r="X283" s="154">
        <v>2736</v>
      </c>
      <c r="Y283" s="154">
        <v>2722</v>
      </c>
      <c r="Z283" s="154">
        <v>2492</v>
      </c>
      <c r="AA283" s="154">
        <v>2668</v>
      </c>
      <c r="AB283" s="154">
        <v>3043</v>
      </c>
      <c r="AC283" s="150"/>
    </row>
    <row r="284" spans="1:29" x14ac:dyDescent="0.35">
      <c r="A284" s="28">
        <v>284</v>
      </c>
      <c r="B284" s="149"/>
      <c r="C284" s="153" t="s">
        <v>376</v>
      </c>
      <c r="D284" s="154">
        <v>0</v>
      </c>
      <c r="E284" s="154">
        <v>0</v>
      </c>
      <c r="F284" s="154">
        <v>2</v>
      </c>
      <c r="G284" s="154">
        <v>3</v>
      </c>
      <c r="H284" s="154">
        <v>3</v>
      </c>
      <c r="I284" s="154">
        <v>4</v>
      </c>
      <c r="J284" s="154">
        <v>4</v>
      </c>
      <c r="K284" s="154">
        <v>9</v>
      </c>
      <c r="L284" s="154">
        <v>10</v>
      </c>
      <c r="M284" s="154">
        <v>13</v>
      </c>
      <c r="N284" s="154">
        <v>14</v>
      </c>
      <c r="O284" s="154">
        <v>22</v>
      </c>
      <c r="P284" s="154">
        <v>27</v>
      </c>
      <c r="Q284" s="154">
        <v>41</v>
      </c>
      <c r="R284" s="154">
        <v>53</v>
      </c>
      <c r="S284" s="154">
        <v>188</v>
      </c>
      <c r="T284" s="154">
        <v>739</v>
      </c>
      <c r="U284" s="154">
        <v>834</v>
      </c>
      <c r="V284" s="154">
        <v>552</v>
      </c>
      <c r="W284" s="154">
        <v>463</v>
      </c>
      <c r="X284" s="154">
        <v>368</v>
      </c>
      <c r="Y284" s="154">
        <v>123</v>
      </c>
      <c r="Z284" s="154">
        <v>91</v>
      </c>
      <c r="AA284" s="154">
        <v>83</v>
      </c>
      <c r="AB284" s="154">
        <v>105</v>
      </c>
      <c r="AC284" s="150"/>
    </row>
    <row r="285" spans="1:29" x14ac:dyDescent="0.35">
      <c r="A285" s="28">
        <v>285</v>
      </c>
      <c r="B285" s="149"/>
      <c r="C285" s="151" t="s">
        <v>377</v>
      </c>
      <c r="D285" s="152">
        <v>0</v>
      </c>
      <c r="E285" s="152">
        <v>0</v>
      </c>
      <c r="F285" s="152">
        <v>6</v>
      </c>
      <c r="G285" s="152">
        <v>7</v>
      </c>
      <c r="H285" s="152">
        <v>28</v>
      </c>
      <c r="I285" s="152">
        <v>36</v>
      </c>
      <c r="J285" s="152">
        <v>53</v>
      </c>
      <c r="K285" s="152">
        <v>89</v>
      </c>
      <c r="L285" s="152">
        <v>99</v>
      </c>
      <c r="M285" s="152">
        <v>128</v>
      </c>
      <c r="N285" s="152">
        <v>236</v>
      </c>
      <c r="O285" s="152">
        <v>329</v>
      </c>
      <c r="P285" s="152">
        <v>510</v>
      </c>
      <c r="Q285" s="152">
        <v>721</v>
      </c>
      <c r="R285" s="152">
        <v>945</v>
      </c>
      <c r="S285" s="152">
        <v>1859</v>
      </c>
      <c r="T285" s="152">
        <v>3352</v>
      </c>
      <c r="U285" s="152">
        <v>3766</v>
      </c>
      <c r="V285" s="152">
        <v>2944</v>
      </c>
      <c r="W285" s="152">
        <v>2638</v>
      </c>
      <c r="X285" s="152">
        <v>2884</v>
      </c>
      <c r="Y285" s="152">
        <v>2788</v>
      </c>
      <c r="Z285" s="152">
        <v>2913</v>
      </c>
      <c r="AA285" s="152">
        <v>2658</v>
      </c>
      <c r="AB285" s="152">
        <v>2740</v>
      </c>
      <c r="AC285" s="150"/>
    </row>
    <row r="286" spans="1:29" x14ac:dyDescent="0.35">
      <c r="A286" s="28">
        <v>286</v>
      </c>
      <c r="B286" s="149"/>
      <c r="C286" s="153" t="s">
        <v>374</v>
      </c>
      <c r="D286" s="154">
        <v>0</v>
      </c>
      <c r="E286" s="154">
        <v>0</v>
      </c>
      <c r="F286" s="154">
        <v>0</v>
      </c>
      <c r="G286" s="154">
        <v>0</v>
      </c>
      <c r="H286" s="154">
        <v>0</v>
      </c>
      <c r="I286" s="154">
        <v>0</v>
      </c>
      <c r="J286" s="154">
        <v>0</v>
      </c>
      <c r="K286" s="154">
        <v>0</v>
      </c>
      <c r="L286" s="154">
        <v>0</v>
      </c>
      <c r="M286" s="154">
        <v>0</v>
      </c>
      <c r="N286" s="154">
        <v>0</v>
      </c>
      <c r="O286" s="154">
        <v>0</v>
      </c>
      <c r="P286" s="154">
        <v>0</v>
      </c>
      <c r="Q286" s="154">
        <v>0</v>
      </c>
      <c r="R286" s="154">
        <v>42</v>
      </c>
      <c r="S286" s="154">
        <v>153</v>
      </c>
      <c r="T286" s="154">
        <v>329</v>
      </c>
      <c r="U286" s="154">
        <v>295</v>
      </c>
      <c r="V286" s="154">
        <v>402</v>
      </c>
      <c r="W286" s="154">
        <v>573</v>
      </c>
      <c r="X286" s="154">
        <v>749</v>
      </c>
      <c r="Y286" s="154">
        <v>782</v>
      </c>
      <c r="Z286" s="154">
        <v>792</v>
      </c>
      <c r="AA286" s="154">
        <v>765</v>
      </c>
      <c r="AB286" s="154">
        <v>779</v>
      </c>
      <c r="AC286" s="150"/>
    </row>
    <row r="287" spans="1:29" x14ac:dyDescent="0.35">
      <c r="A287" s="28">
        <v>287</v>
      </c>
      <c r="B287" s="149"/>
      <c r="C287" s="153" t="s">
        <v>375</v>
      </c>
      <c r="D287" s="154">
        <v>0</v>
      </c>
      <c r="E287" s="154">
        <v>0</v>
      </c>
      <c r="F287" s="154">
        <v>4</v>
      </c>
      <c r="G287" s="154">
        <v>4</v>
      </c>
      <c r="H287" s="154">
        <v>25</v>
      </c>
      <c r="I287" s="154">
        <v>31</v>
      </c>
      <c r="J287" s="154">
        <v>49</v>
      </c>
      <c r="K287" s="154">
        <v>80</v>
      </c>
      <c r="L287" s="154">
        <v>89</v>
      </c>
      <c r="M287" s="154">
        <v>116</v>
      </c>
      <c r="N287" s="154">
        <v>222</v>
      </c>
      <c r="O287" s="154">
        <v>311</v>
      </c>
      <c r="P287" s="154">
        <v>489</v>
      </c>
      <c r="Q287" s="154">
        <v>710</v>
      </c>
      <c r="R287" s="154">
        <v>885</v>
      </c>
      <c r="S287" s="154">
        <v>1552</v>
      </c>
      <c r="T287" s="154">
        <v>2439</v>
      </c>
      <c r="U287" s="154">
        <v>2853</v>
      </c>
      <c r="V287" s="154">
        <v>2290</v>
      </c>
      <c r="W287" s="154">
        <v>2012</v>
      </c>
      <c r="X287" s="154">
        <v>2104</v>
      </c>
      <c r="Y287" s="154">
        <v>1999</v>
      </c>
      <c r="Z287" s="154">
        <v>2114</v>
      </c>
      <c r="AA287" s="154">
        <v>1893</v>
      </c>
      <c r="AB287" s="154">
        <v>1957</v>
      </c>
      <c r="AC287" s="150"/>
    </row>
    <row r="288" spans="1:29" x14ac:dyDescent="0.35">
      <c r="A288" s="28">
        <v>288</v>
      </c>
      <c r="B288" s="149"/>
      <c r="C288" s="153" t="s">
        <v>376</v>
      </c>
      <c r="D288" s="154">
        <v>0</v>
      </c>
      <c r="E288" s="154">
        <v>0</v>
      </c>
      <c r="F288" s="154">
        <v>2</v>
      </c>
      <c r="G288" s="154">
        <v>3</v>
      </c>
      <c r="H288" s="154">
        <v>3</v>
      </c>
      <c r="I288" s="154">
        <v>4</v>
      </c>
      <c r="J288" s="154">
        <v>4</v>
      </c>
      <c r="K288" s="154">
        <v>9</v>
      </c>
      <c r="L288" s="154">
        <v>10</v>
      </c>
      <c r="M288" s="154">
        <v>13</v>
      </c>
      <c r="N288" s="154">
        <v>14</v>
      </c>
      <c r="O288" s="154">
        <v>18</v>
      </c>
      <c r="P288" s="154">
        <v>22</v>
      </c>
      <c r="Q288" s="154">
        <v>11</v>
      </c>
      <c r="R288" s="154">
        <v>19</v>
      </c>
      <c r="S288" s="154">
        <v>154</v>
      </c>
      <c r="T288" s="154">
        <v>584</v>
      </c>
      <c r="U288" s="154">
        <v>617</v>
      </c>
      <c r="V288" s="154">
        <v>252</v>
      </c>
      <c r="W288" s="154">
        <v>52</v>
      </c>
      <c r="X288" s="154">
        <v>31</v>
      </c>
      <c r="Y288" s="154">
        <v>8</v>
      </c>
      <c r="Z288" s="154">
        <v>7</v>
      </c>
      <c r="AA288" s="154">
        <v>1</v>
      </c>
      <c r="AB288" s="154">
        <v>4</v>
      </c>
      <c r="AC288" s="150"/>
    </row>
    <row r="289" spans="1:29" x14ac:dyDescent="0.35">
      <c r="A289" s="28">
        <v>289</v>
      </c>
      <c r="B289" s="149"/>
      <c r="C289" s="151" t="s">
        <v>378</v>
      </c>
      <c r="D289" s="155">
        <v>58516</v>
      </c>
      <c r="E289" s="155">
        <v>59212</v>
      </c>
      <c r="F289" s="155">
        <v>60345</v>
      </c>
      <c r="G289" s="155">
        <v>62118</v>
      </c>
      <c r="H289" s="155">
        <v>61582</v>
      </c>
      <c r="I289" s="155">
        <v>62229</v>
      </c>
      <c r="J289" s="155">
        <v>62740</v>
      </c>
      <c r="K289" s="155">
        <v>63204</v>
      </c>
      <c r="L289" s="155">
        <v>64398</v>
      </c>
      <c r="M289" s="155">
        <v>66328</v>
      </c>
      <c r="N289" s="155">
        <v>65139</v>
      </c>
      <c r="O289" s="155">
        <v>63485</v>
      </c>
      <c r="P289" s="155">
        <v>62626</v>
      </c>
      <c r="Q289" s="155">
        <v>60133</v>
      </c>
      <c r="R289" s="155">
        <v>60630</v>
      </c>
      <c r="S289" s="155">
        <v>58489</v>
      </c>
      <c r="T289" s="155">
        <v>58222</v>
      </c>
      <c r="U289" s="155">
        <v>56873</v>
      </c>
      <c r="V289" s="155">
        <v>57221</v>
      </c>
      <c r="W289" s="155">
        <v>56488</v>
      </c>
      <c r="X289" s="155">
        <v>56660</v>
      </c>
      <c r="Y289" s="155">
        <v>56974</v>
      </c>
      <c r="Z289" s="155">
        <v>56972</v>
      </c>
      <c r="AA289" s="155">
        <v>58396</v>
      </c>
      <c r="AB289" s="155">
        <v>59231</v>
      </c>
      <c r="AC289" s="150"/>
    </row>
    <row r="290" spans="1:29" x14ac:dyDescent="0.35">
      <c r="A290" s="28">
        <v>290</v>
      </c>
      <c r="B290" s="149"/>
      <c r="C290" s="153" t="s">
        <v>379</v>
      </c>
      <c r="D290" s="156">
        <v>3</v>
      </c>
      <c r="E290" s="156">
        <v>3</v>
      </c>
      <c r="F290" s="156">
        <v>3</v>
      </c>
      <c r="G290" s="156">
        <v>4</v>
      </c>
      <c r="H290" s="156">
        <v>69</v>
      </c>
      <c r="I290" s="156">
        <v>69</v>
      </c>
      <c r="J290" s="156">
        <v>69</v>
      </c>
      <c r="K290" s="156">
        <v>68</v>
      </c>
      <c r="L290" s="156">
        <v>69</v>
      </c>
      <c r="M290" s="156">
        <v>69</v>
      </c>
      <c r="N290" s="156">
        <v>69</v>
      </c>
      <c r="O290" s="156">
        <v>68</v>
      </c>
      <c r="P290" s="156">
        <v>80</v>
      </c>
      <c r="Q290" s="156">
        <v>83</v>
      </c>
      <c r="R290" s="156">
        <v>111</v>
      </c>
      <c r="S290" s="156">
        <v>122</v>
      </c>
      <c r="T290" s="156">
        <v>176</v>
      </c>
      <c r="U290" s="156">
        <v>278</v>
      </c>
      <c r="V290" s="156">
        <v>440</v>
      </c>
      <c r="W290" s="156">
        <v>635</v>
      </c>
      <c r="X290" s="156">
        <v>619</v>
      </c>
      <c r="Y290" s="156">
        <v>631</v>
      </c>
      <c r="Z290" s="156">
        <v>629</v>
      </c>
      <c r="AA290" s="156">
        <v>612</v>
      </c>
      <c r="AB290" s="156">
        <v>646</v>
      </c>
      <c r="AC290" s="150"/>
    </row>
    <row r="291" spans="1:29" x14ac:dyDescent="0.35">
      <c r="A291" s="28">
        <v>291</v>
      </c>
      <c r="B291" s="149"/>
      <c r="C291" s="153" t="s">
        <v>380</v>
      </c>
      <c r="D291" s="156">
        <v>33320</v>
      </c>
      <c r="E291" s="156">
        <v>33412</v>
      </c>
      <c r="F291" s="156">
        <v>33465</v>
      </c>
      <c r="G291" s="156">
        <v>33575</v>
      </c>
      <c r="H291" s="156">
        <v>31723</v>
      </c>
      <c r="I291" s="156">
        <v>32059</v>
      </c>
      <c r="J291" s="156">
        <v>32227</v>
      </c>
      <c r="K291" s="156">
        <v>32174</v>
      </c>
      <c r="L291" s="156">
        <v>32233</v>
      </c>
      <c r="M291" s="156">
        <v>32199</v>
      </c>
      <c r="N291" s="156">
        <v>30651</v>
      </c>
      <c r="O291" s="156">
        <v>29732</v>
      </c>
      <c r="P291" s="156">
        <v>28923</v>
      </c>
      <c r="Q291" s="156">
        <v>26488</v>
      </c>
      <c r="R291" s="156">
        <v>25620</v>
      </c>
      <c r="S291" s="156">
        <v>23722</v>
      </c>
      <c r="T291" s="156">
        <v>22593</v>
      </c>
      <c r="U291" s="156">
        <v>21322</v>
      </c>
      <c r="V291" s="156">
        <v>20741</v>
      </c>
      <c r="W291" s="156">
        <v>19721</v>
      </c>
      <c r="X291" s="156">
        <v>18859</v>
      </c>
      <c r="Y291" s="156">
        <v>18779</v>
      </c>
      <c r="Z291" s="156">
        <v>17618</v>
      </c>
      <c r="AA291" s="156">
        <v>17591</v>
      </c>
      <c r="AB291" s="156">
        <v>17682</v>
      </c>
      <c r="AC291" s="150"/>
    </row>
    <row r="292" spans="1:29" x14ac:dyDescent="0.35">
      <c r="A292" s="28">
        <v>292</v>
      </c>
      <c r="B292" s="149"/>
      <c r="C292" s="153" t="s">
        <v>381</v>
      </c>
      <c r="D292" s="156">
        <v>19597</v>
      </c>
      <c r="E292" s="156">
        <v>20651</v>
      </c>
      <c r="F292" s="156">
        <v>21561</v>
      </c>
      <c r="G292" s="156">
        <v>22958</v>
      </c>
      <c r="H292" s="156">
        <v>23795</v>
      </c>
      <c r="I292" s="156">
        <v>24099</v>
      </c>
      <c r="J292" s="156">
        <v>24310</v>
      </c>
      <c r="K292" s="156">
        <v>24530</v>
      </c>
      <c r="L292" s="156">
        <v>25446</v>
      </c>
      <c r="M292" s="156">
        <v>27031</v>
      </c>
      <c r="N292" s="156">
        <v>27047</v>
      </c>
      <c r="O292" s="156">
        <v>26651</v>
      </c>
      <c r="P292" s="156">
        <v>26619</v>
      </c>
      <c r="Q292" s="156">
        <v>26429</v>
      </c>
      <c r="R292" s="156">
        <v>27205</v>
      </c>
      <c r="S292" s="156">
        <v>26364</v>
      </c>
      <c r="T292" s="156">
        <v>26752</v>
      </c>
      <c r="U292" s="156">
        <v>26254</v>
      </c>
      <c r="V292" s="156">
        <v>26902</v>
      </c>
      <c r="W292" s="156">
        <v>27240</v>
      </c>
      <c r="X292" s="156">
        <v>28449</v>
      </c>
      <c r="Y292" s="156">
        <v>29183</v>
      </c>
      <c r="Z292" s="156">
        <v>29832</v>
      </c>
      <c r="AA292" s="156">
        <v>31183</v>
      </c>
      <c r="AB292" s="156">
        <v>32175</v>
      </c>
      <c r="AC292" s="150"/>
    </row>
    <row r="293" spans="1:29" x14ac:dyDescent="0.35">
      <c r="A293" s="28">
        <v>293</v>
      </c>
      <c r="B293" s="149"/>
      <c r="C293" s="151" t="s">
        <v>382</v>
      </c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0"/>
    </row>
    <row r="294" spans="1:29" x14ac:dyDescent="0.35">
      <c r="A294" s="28">
        <v>294</v>
      </c>
      <c r="B294" s="149"/>
      <c r="C294" s="153" t="s">
        <v>8</v>
      </c>
      <c r="D294" s="156">
        <v>0</v>
      </c>
      <c r="E294" s="156">
        <v>0</v>
      </c>
      <c r="F294" s="156">
        <v>0</v>
      </c>
      <c r="G294" s="156">
        <v>0</v>
      </c>
      <c r="H294" s="156">
        <v>0</v>
      </c>
      <c r="I294" s="156">
        <v>0</v>
      </c>
      <c r="J294" s="156">
        <v>0</v>
      </c>
      <c r="K294" s="156">
        <v>0</v>
      </c>
      <c r="L294" s="156">
        <v>0</v>
      </c>
      <c r="M294" s="156">
        <v>0</v>
      </c>
      <c r="N294" s="156">
        <v>19</v>
      </c>
      <c r="O294" s="156">
        <v>25</v>
      </c>
      <c r="P294" s="156">
        <v>33</v>
      </c>
      <c r="Q294" s="156">
        <v>942</v>
      </c>
      <c r="R294" s="156">
        <v>978</v>
      </c>
      <c r="S294" s="156">
        <v>841</v>
      </c>
      <c r="T294" s="156">
        <v>738</v>
      </c>
      <c r="U294" s="156">
        <v>686</v>
      </c>
      <c r="V294" s="156">
        <v>594</v>
      </c>
      <c r="W294" s="156">
        <v>470</v>
      </c>
      <c r="X294" s="156">
        <v>501</v>
      </c>
      <c r="Y294" s="156">
        <v>484</v>
      </c>
      <c r="Z294" s="156">
        <v>473</v>
      </c>
      <c r="AA294" s="156">
        <v>453</v>
      </c>
      <c r="AB294" s="156">
        <v>449</v>
      </c>
      <c r="AC294" s="150"/>
    </row>
    <row r="295" spans="1:29" x14ac:dyDescent="0.35">
      <c r="A295" s="28">
        <v>295</v>
      </c>
      <c r="B295" s="149"/>
      <c r="C295" s="151" t="s">
        <v>383</v>
      </c>
      <c r="D295" s="155">
        <v>0</v>
      </c>
      <c r="E295" s="155">
        <v>2</v>
      </c>
      <c r="F295" s="155">
        <v>5</v>
      </c>
      <c r="G295" s="155">
        <v>7</v>
      </c>
      <c r="H295" s="155">
        <v>38</v>
      </c>
      <c r="I295" s="155">
        <v>47</v>
      </c>
      <c r="J295" s="155">
        <v>75</v>
      </c>
      <c r="K295" s="155">
        <v>122</v>
      </c>
      <c r="L295" s="155">
        <v>136</v>
      </c>
      <c r="M295" s="155">
        <v>176</v>
      </c>
      <c r="N295" s="155">
        <v>339</v>
      </c>
      <c r="O295" s="155">
        <v>491</v>
      </c>
      <c r="P295" s="155">
        <v>576</v>
      </c>
      <c r="Q295" s="155">
        <v>1221</v>
      </c>
      <c r="R295" s="155">
        <v>1314</v>
      </c>
      <c r="S295" s="155">
        <v>2448</v>
      </c>
      <c r="T295" s="155">
        <v>4091</v>
      </c>
      <c r="U295" s="155">
        <v>6288</v>
      </c>
      <c r="V295" s="155">
        <v>6610</v>
      </c>
      <c r="W295" s="155">
        <v>6864</v>
      </c>
      <c r="X295" s="155">
        <v>8448</v>
      </c>
      <c r="Y295" s="155">
        <v>7127</v>
      </c>
      <c r="Z295" s="155">
        <v>6862</v>
      </c>
      <c r="AA295" s="155">
        <v>7020</v>
      </c>
      <c r="AB295" s="155">
        <v>6709</v>
      </c>
      <c r="AC295" s="157"/>
    </row>
    <row r="296" spans="1:29" x14ac:dyDescent="0.35">
      <c r="A296" s="28">
        <v>296</v>
      </c>
      <c r="B296" s="149"/>
      <c r="C296" s="153" t="s">
        <v>374</v>
      </c>
      <c r="D296" s="156">
        <v>0</v>
      </c>
      <c r="E296" s="156">
        <v>0</v>
      </c>
      <c r="F296" s="156">
        <v>0</v>
      </c>
      <c r="G296" s="156">
        <v>0</v>
      </c>
      <c r="H296" s="156">
        <v>0</v>
      </c>
      <c r="I296" s="156">
        <v>0</v>
      </c>
      <c r="J296" s="156">
        <v>0</v>
      </c>
      <c r="K296" s="156">
        <v>0</v>
      </c>
      <c r="L296" s="156">
        <v>0</v>
      </c>
      <c r="M296" s="156">
        <v>0</v>
      </c>
      <c r="N296" s="156">
        <v>0</v>
      </c>
      <c r="O296" s="156">
        <v>0</v>
      </c>
      <c r="P296" s="156">
        <v>0</v>
      </c>
      <c r="Q296" s="156">
        <v>5</v>
      </c>
      <c r="R296" s="156">
        <v>5</v>
      </c>
      <c r="S296" s="156">
        <v>325</v>
      </c>
      <c r="T296" s="156">
        <v>471</v>
      </c>
      <c r="U296" s="156">
        <v>470</v>
      </c>
      <c r="V296" s="156">
        <v>772</v>
      </c>
      <c r="W296" s="156">
        <v>794</v>
      </c>
      <c r="X296" s="156">
        <v>797</v>
      </c>
      <c r="Y296" s="156">
        <v>679</v>
      </c>
      <c r="Z296" s="156">
        <v>701</v>
      </c>
      <c r="AA296" s="156">
        <v>737</v>
      </c>
      <c r="AB296" s="156">
        <v>757</v>
      </c>
      <c r="AC296" s="157"/>
    </row>
    <row r="297" spans="1:29" x14ac:dyDescent="0.35">
      <c r="A297" s="28">
        <v>297</v>
      </c>
      <c r="B297" s="149"/>
      <c r="C297" s="153" t="s">
        <v>375</v>
      </c>
      <c r="D297" s="156">
        <v>0</v>
      </c>
      <c r="E297" s="156">
        <v>2</v>
      </c>
      <c r="F297" s="156">
        <v>5</v>
      </c>
      <c r="G297" s="156">
        <v>7</v>
      </c>
      <c r="H297" s="156">
        <v>38</v>
      </c>
      <c r="I297" s="156">
        <v>47</v>
      </c>
      <c r="J297" s="156">
        <v>75</v>
      </c>
      <c r="K297" s="156">
        <v>122</v>
      </c>
      <c r="L297" s="156">
        <v>136</v>
      </c>
      <c r="M297" s="156">
        <v>176</v>
      </c>
      <c r="N297" s="156">
        <v>339</v>
      </c>
      <c r="O297" s="156">
        <v>491</v>
      </c>
      <c r="P297" s="156">
        <v>576</v>
      </c>
      <c r="Q297" s="156">
        <v>995</v>
      </c>
      <c r="R297" s="156">
        <v>1084</v>
      </c>
      <c r="S297" s="156">
        <v>1772</v>
      </c>
      <c r="T297" s="156">
        <v>2676</v>
      </c>
      <c r="U297" s="156">
        <v>4098</v>
      </c>
      <c r="V297" s="156">
        <v>4039</v>
      </c>
      <c r="W297" s="156">
        <v>4050</v>
      </c>
      <c r="X297" s="156">
        <v>4694</v>
      </c>
      <c r="Y297" s="156">
        <v>4494</v>
      </c>
      <c r="Z297" s="156">
        <v>4296</v>
      </c>
      <c r="AA297" s="156">
        <v>4308</v>
      </c>
      <c r="AB297" s="156">
        <v>4161</v>
      </c>
      <c r="AC297" s="157"/>
    </row>
    <row r="298" spans="1:29" x14ac:dyDescent="0.35">
      <c r="A298" s="28">
        <v>298</v>
      </c>
      <c r="B298" s="149"/>
      <c r="C298" s="153" t="s">
        <v>376</v>
      </c>
      <c r="D298" s="156">
        <v>0</v>
      </c>
      <c r="E298" s="156">
        <v>0</v>
      </c>
      <c r="F298" s="156">
        <v>0</v>
      </c>
      <c r="G298" s="156">
        <v>0</v>
      </c>
      <c r="H298" s="156">
        <v>0</v>
      </c>
      <c r="I298" s="156">
        <v>0</v>
      </c>
      <c r="J298" s="156">
        <v>0</v>
      </c>
      <c r="K298" s="156">
        <v>0</v>
      </c>
      <c r="L298" s="156">
        <v>0</v>
      </c>
      <c r="M298" s="156">
        <v>0</v>
      </c>
      <c r="N298" s="156">
        <v>0</v>
      </c>
      <c r="O298" s="156">
        <v>0</v>
      </c>
      <c r="P298" s="156">
        <v>0</v>
      </c>
      <c r="Q298" s="156">
        <v>221</v>
      </c>
      <c r="R298" s="156">
        <v>225</v>
      </c>
      <c r="S298" s="156">
        <v>351</v>
      </c>
      <c r="T298" s="156">
        <v>944</v>
      </c>
      <c r="U298" s="156">
        <v>1720</v>
      </c>
      <c r="V298" s="156">
        <v>1799</v>
      </c>
      <c r="W298" s="156">
        <v>2020</v>
      </c>
      <c r="X298" s="156">
        <v>2957</v>
      </c>
      <c r="Y298" s="156">
        <v>1954</v>
      </c>
      <c r="Z298" s="156">
        <v>1865</v>
      </c>
      <c r="AA298" s="156">
        <v>1975</v>
      </c>
      <c r="AB298" s="156">
        <v>1791</v>
      </c>
      <c r="AC298" s="157"/>
    </row>
    <row r="299" spans="1:29" x14ac:dyDescent="0.35">
      <c r="A299" s="28">
        <v>299</v>
      </c>
      <c r="B299" s="149"/>
      <c r="C299" s="151" t="s">
        <v>384</v>
      </c>
      <c r="D299" s="158">
        <v>0</v>
      </c>
      <c r="E299" s="158">
        <v>0</v>
      </c>
      <c r="F299" s="158">
        <v>9.9418402346274301E-5</v>
      </c>
      <c r="G299" s="158">
        <v>1.1267605633802817E-4</v>
      </c>
      <c r="H299" s="158">
        <v>4.5447167667586429E-4</v>
      </c>
      <c r="I299" s="158">
        <v>5.7817393399180921E-4</v>
      </c>
      <c r="J299" s="158">
        <v>8.4404312582612713E-4</v>
      </c>
      <c r="K299" s="158">
        <v>1.4061586589354273E-3</v>
      </c>
      <c r="L299" s="158">
        <v>1.5349551141913577E-3</v>
      </c>
      <c r="M299" s="158">
        <v>1.9260864331286866E-3</v>
      </c>
      <c r="N299" s="158">
        <v>3.6099426386233271E-3</v>
      </c>
      <c r="O299" s="158">
        <v>5.1556084871658258E-3</v>
      </c>
      <c r="P299" s="158">
        <v>8.0778003041054227E-3</v>
      </c>
      <c r="Q299" s="158">
        <v>1.184802971045453E-2</v>
      </c>
      <c r="R299" s="158">
        <v>1.5347137637028014E-2</v>
      </c>
      <c r="S299" s="158">
        <v>3.0804666268973289E-2</v>
      </c>
      <c r="T299" s="158">
        <v>5.4438561730600576E-2</v>
      </c>
      <c r="U299" s="158">
        <v>6.210524579890829E-2</v>
      </c>
      <c r="V299" s="158">
        <v>4.8932103382365165E-2</v>
      </c>
      <c r="W299" s="158">
        <v>4.4616581537732979E-2</v>
      </c>
      <c r="X299" s="158">
        <v>4.8434770925702003E-2</v>
      </c>
      <c r="Y299" s="158">
        <v>4.6651718483317159E-2</v>
      </c>
      <c r="Z299" s="158">
        <v>4.8643232862987391E-2</v>
      </c>
      <c r="AA299" s="158">
        <v>4.3535231106888984E-2</v>
      </c>
      <c r="AB299" s="158">
        <v>4.4214229236255669E-2</v>
      </c>
      <c r="AC299" s="150"/>
    </row>
    <row r="300" spans="1:29" x14ac:dyDescent="0.35">
      <c r="A300" s="28">
        <v>300</v>
      </c>
      <c r="B300" s="149"/>
      <c r="C300" s="153" t="s">
        <v>385</v>
      </c>
      <c r="D300" s="159">
        <v>0</v>
      </c>
      <c r="E300" s="159">
        <v>0</v>
      </c>
      <c r="F300" s="159">
        <v>0</v>
      </c>
      <c r="G300" s="159">
        <v>0</v>
      </c>
      <c r="H300" s="159">
        <v>0</v>
      </c>
      <c r="I300" s="159">
        <v>0</v>
      </c>
      <c r="J300" s="159">
        <v>0</v>
      </c>
      <c r="K300" s="159">
        <v>0</v>
      </c>
      <c r="L300" s="159">
        <v>0</v>
      </c>
      <c r="M300" s="159">
        <v>0</v>
      </c>
      <c r="N300" s="159">
        <v>0</v>
      </c>
      <c r="O300" s="159">
        <v>0</v>
      </c>
      <c r="P300" s="159">
        <v>0</v>
      </c>
      <c r="Q300" s="159">
        <v>0</v>
      </c>
      <c r="R300" s="159">
        <v>1.6366612111292963E-3</v>
      </c>
      <c r="S300" s="159">
        <v>6.4083769633507849E-3</v>
      </c>
      <c r="T300" s="159">
        <v>1.4353023296396475E-2</v>
      </c>
      <c r="U300" s="159">
        <v>1.364666697506592E-2</v>
      </c>
      <c r="V300" s="159">
        <v>1.9013385044695644E-2</v>
      </c>
      <c r="W300" s="159">
        <v>2.8234946289543709E-2</v>
      </c>
      <c r="X300" s="159">
        <v>3.8198694410444718E-2</v>
      </c>
      <c r="Y300" s="159">
        <v>3.9977506262461021E-2</v>
      </c>
      <c r="Z300" s="159">
        <v>4.3020097772949482E-2</v>
      </c>
      <c r="AA300" s="159">
        <v>4.1675746349967312E-2</v>
      </c>
      <c r="AB300" s="159">
        <v>4.2197064081035698E-2</v>
      </c>
      <c r="AC300" s="150"/>
    </row>
    <row r="301" spans="1:29" ht="15" thickBot="1" x14ac:dyDescent="0.4">
      <c r="A301" s="28">
        <v>301</v>
      </c>
      <c r="B301" s="160"/>
      <c r="C301" s="161" t="s">
        <v>386</v>
      </c>
      <c r="D301" s="162">
        <v>0</v>
      </c>
      <c r="E301" s="162">
        <v>0</v>
      </c>
      <c r="F301" s="162">
        <v>1.8548574078367726E-4</v>
      </c>
      <c r="G301" s="162">
        <v>1.7420085358418256E-4</v>
      </c>
      <c r="H301" s="162">
        <v>1.0495382031905961E-3</v>
      </c>
      <c r="I301" s="162">
        <v>1.28470783257356E-3</v>
      </c>
      <c r="J301" s="162">
        <v>2.0115768299191262E-3</v>
      </c>
      <c r="K301" s="162">
        <v>3.2507110930516049E-3</v>
      </c>
      <c r="L301" s="162">
        <v>3.4854121793616603E-3</v>
      </c>
      <c r="M301" s="162">
        <v>4.2730320109035987E-3</v>
      </c>
      <c r="N301" s="162">
        <v>8.1411126187245584E-3</v>
      </c>
      <c r="O301" s="162">
        <v>1.1534752614791187E-2</v>
      </c>
      <c r="P301" s="162">
        <v>1.8038955289951305E-2</v>
      </c>
      <c r="Q301" s="162">
        <v>2.6161612439662477E-2</v>
      </c>
      <c r="R301" s="162">
        <v>3.1505873976504097E-2</v>
      </c>
      <c r="S301" s="162">
        <v>5.5595357501074652E-2</v>
      </c>
      <c r="T301" s="162">
        <v>8.3553149943475735E-2</v>
      </c>
      <c r="U301" s="162">
        <v>9.8017658982375369E-2</v>
      </c>
      <c r="V301" s="162">
        <v>7.8446149630035628E-2</v>
      </c>
      <c r="W301" s="162">
        <v>6.8781621769451656E-2</v>
      </c>
      <c r="X301" s="162">
        <v>6.8863941347821811E-2</v>
      </c>
      <c r="Y301" s="162">
        <v>6.4107497915464051E-2</v>
      </c>
      <c r="Z301" s="162">
        <v>6.6174168910035691E-2</v>
      </c>
      <c r="AA301" s="162">
        <v>5.7231829725480708E-2</v>
      </c>
      <c r="AB301" s="162">
        <v>5.7336224071252787E-2</v>
      </c>
      <c r="AC301" s="163"/>
    </row>
    <row r="302" spans="1:29" ht="15" thickTop="1" x14ac:dyDescent="0.35">
      <c r="A302" s="28">
        <v>302</v>
      </c>
      <c r="B302" s="55"/>
      <c r="C302" s="94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31"/>
    </row>
    <row r="303" spans="1:29" ht="21" x14ac:dyDescent="0.5">
      <c r="A303" s="28">
        <v>303</v>
      </c>
      <c r="B303" s="164"/>
      <c r="C303" s="164" t="s">
        <v>387</v>
      </c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4"/>
    </row>
    <row r="304" spans="1:29" x14ac:dyDescent="0.35">
      <c r="A304" s="28">
        <v>304</v>
      </c>
      <c r="B304" s="166"/>
      <c r="C304" s="94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166"/>
    </row>
    <row r="305" spans="1:29" x14ac:dyDescent="0.35">
      <c r="A305" s="28">
        <v>305</v>
      </c>
      <c r="B305" s="166"/>
      <c r="C305" s="167" t="s">
        <v>388</v>
      </c>
      <c r="D305" s="168">
        <v>183.70726811267104</v>
      </c>
      <c r="E305" s="168">
        <v>171.08858200185009</v>
      </c>
      <c r="F305" s="168">
        <v>164.76455814365031</v>
      </c>
      <c r="G305" s="168">
        <v>164.95227221599475</v>
      </c>
      <c r="H305" s="168">
        <v>160.25469020352125</v>
      </c>
      <c r="I305" s="168">
        <v>159.26859881543371</v>
      </c>
      <c r="J305" s="168">
        <v>163.16284736229079</v>
      </c>
      <c r="K305" s="168">
        <v>158.88061458644717</v>
      </c>
      <c r="L305" s="168">
        <v>154.92697124811988</v>
      </c>
      <c r="M305" s="168">
        <v>148.64316280585291</v>
      </c>
      <c r="N305" s="168">
        <v>145.13686691920648</v>
      </c>
      <c r="O305" s="168">
        <v>146.84565620038188</v>
      </c>
      <c r="P305" s="168">
        <v>143.6309738426412</v>
      </c>
      <c r="Q305" s="168">
        <v>143.40751741377449</v>
      </c>
      <c r="R305" s="168">
        <v>142.76921596639804</v>
      </c>
      <c r="S305" s="168">
        <v>140.90395954220421</v>
      </c>
      <c r="T305" s="168">
        <v>139.76849132800621</v>
      </c>
      <c r="U305" s="168">
        <v>128.44972700916392</v>
      </c>
      <c r="V305" s="168">
        <v>128.61711825376443</v>
      </c>
      <c r="W305" s="168">
        <v>127.95563748454896</v>
      </c>
      <c r="X305" s="168">
        <v>129.05436307682768</v>
      </c>
      <c r="Y305" s="168">
        <v>118.42706459923201</v>
      </c>
      <c r="Z305" s="168">
        <v>118.65186819278527</v>
      </c>
      <c r="AA305" s="168">
        <v>120.47897842897608</v>
      </c>
      <c r="AB305" s="168">
        <v>114.37204674366903</v>
      </c>
      <c r="AC305" s="166"/>
    </row>
    <row r="306" spans="1:29" x14ac:dyDescent="0.35">
      <c r="A306" s="28">
        <v>306</v>
      </c>
      <c r="B306" s="166"/>
      <c r="C306" s="94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166"/>
    </row>
    <row r="307" spans="1:29" x14ac:dyDescent="0.35">
      <c r="A307" s="28">
        <v>307</v>
      </c>
      <c r="B307" s="166"/>
      <c r="C307" s="167" t="s">
        <v>389</v>
      </c>
      <c r="D307" s="168">
        <v>4503.542541664322</v>
      </c>
      <c r="E307" s="168">
        <v>4373.0518891730862</v>
      </c>
      <c r="F307" s="168">
        <v>4264.5513465510694</v>
      </c>
      <c r="G307" s="168">
        <v>4192.0289307396915</v>
      </c>
      <c r="H307" s="168">
        <v>4154.0806716479083</v>
      </c>
      <c r="I307" s="168">
        <v>4189.9295233203839</v>
      </c>
      <c r="J307" s="168">
        <v>4312.732658816667</v>
      </c>
      <c r="K307" s="168">
        <v>4267.0500504547117</v>
      </c>
      <c r="L307" s="168">
        <v>4240.8983109246028</v>
      </c>
      <c r="M307" s="168">
        <v>4150.7728749405551</v>
      </c>
      <c r="N307" s="168">
        <v>4166.4863858301997</v>
      </c>
      <c r="O307" s="168">
        <v>4282.0078984151869</v>
      </c>
      <c r="P307" s="168">
        <v>4179.0842875176513</v>
      </c>
      <c r="Q307" s="168">
        <v>4138.1238014419769</v>
      </c>
      <c r="R307" s="168">
        <v>4168.1574580017896</v>
      </c>
      <c r="S307" s="168">
        <v>4144.3209875331095</v>
      </c>
      <c r="T307" s="168">
        <v>4266.2852244283713</v>
      </c>
      <c r="U307" s="168">
        <v>4054.6848222119092</v>
      </c>
      <c r="V307" s="168">
        <v>4108.7556219704484</v>
      </c>
      <c r="W307" s="168">
        <v>3868.0839852942763</v>
      </c>
      <c r="X307" s="168">
        <v>4070.4011381984237</v>
      </c>
      <c r="Y307" s="168">
        <v>3874.3217258133172</v>
      </c>
      <c r="Z307" s="168">
        <v>3893.0159877951819</v>
      </c>
      <c r="AA307" s="168">
        <v>3956.1901160950124</v>
      </c>
      <c r="AB307" s="168">
        <v>3874.9390952146159</v>
      </c>
      <c r="AC307" s="166"/>
    </row>
    <row r="308" spans="1:29" x14ac:dyDescent="0.35">
      <c r="A308" s="28">
        <v>308</v>
      </c>
      <c r="B308" s="166"/>
      <c r="C308" s="94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166"/>
    </row>
    <row r="309" spans="1:29" x14ac:dyDescent="0.35">
      <c r="A309" s="28">
        <v>309</v>
      </c>
      <c r="B309" s="166"/>
      <c r="C309" s="167" t="s">
        <v>390</v>
      </c>
      <c r="D309" s="168">
        <v>5752.2780343936874</v>
      </c>
      <c r="E309" s="168">
        <v>5709.1482956545442</v>
      </c>
      <c r="F309" s="168">
        <v>5617.29615871847</v>
      </c>
      <c r="G309" s="168">
        <v>5508.7129015912042</v>
      </c>
      <c r="H309" s="168">
        <v>5453.4472550272367</v>
      </c>
      <c r="I309" s="168">
        <v>5533.6856825962541</v>
      </c>
      <c r="J309" s="168">
        <v>5602.200086805391</v>
      </c>
      <c r="K309" s="168">
        <v>5629.9820507109671</v>
      </c>
      <c r="L309" s="168">
        <v>5680.5007140186626</v>
      </c>
      <c r="M309" s="168">
        <v>5771.5535247865137</v>
      </c>
      <c r="N309" s="168">
        <v>5884.0378890985321</v>
      </c>
      <c r="O309" s="168">
        <v>6020.7849448222059</v>
      </c>
      <c r="P309" s="168">
        <v>6168.1961915014172</v>
      </c>
      <c r="Q309" s="168">
        <v>6234.9733476073916</v>
      </c>
      <c r="R309" s="168">
        <v>6315.975354479373</v>
      </c>
      <c r="S309" s="168">
        <v>6330.4075816237964</v>
      </c>
      <c r="T309" s="168">
        <v>6404.4497928412748</v>
      </c>
      <c r="U309" s="168">
        <v>6430.8644171931628</v>
      </c>
      <c r="V309" s="168">
        <v>6416.782771845481</v>
      </c>
      <c r="W309" s="168">
        <v>6063.9599184199051</v>
      </c>
      <c r="X309" s="168">
        <v>6508.6712705249683</v>
      </c>
      <c r="Y309" s="168">
        <v>6428.5714285714275</v>
      </c>
      <c r="Z309" s="168">
        <v>6424.8527831871033</v>
      </c>
      <c r="AA309" s="168">
        <v>6378.8992074647422</v>
      </c>
      <c r="AB309" s="168">
        <v>6349.5246842159686</v>
      </c>
      <c r="AC309" s="166"/>
    </row>
    <row r="310" spans="1:29" x14ac:dyDescent="0.35">
      <c r="A310" s="28">
        <v>310</v>
      </c>
      <c r="B310" s="166"/>
      <c r="C310" s="94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166"/>
    </row>
    <row r="311" spans="1:29" x14ac:dyDescent="0.35">
      <c r="A311" s="28">
        <v>311</v>
      </c>
      <c r="B311" s="166"/>
      <c r="C311" s="167" t="s">
        <v>391</v>
      </c>
      <c r="D311" s="168">
        <v>171.87700843629372</v>
      </c>
      <c r="E311" s="168">
        <v>160.48816863331257</v>
      </c>
      <c r="F311" s="168">
        <v>154.04127727712913</v>
      </c>
      <c r="G311" s="168">
        <v>154.63425120552418</v>
      </c>
      <c r="H311" s="168">
        <v>149.28157061387191</v>
      </c>
      <c r="I311" s="168">
        <v>148.25772765119484</v>
      </c>
      <c r="J311" s="168">
        <v>152.60984004628969</v>
      </c>
      <c r="K311" s="168">
        <v>147.85590258758248</v>
      </c>
      <c r="L311" s="168">
        <v>143.77747551126609</v>
      </c>
      <c r="M311" s="168">
        <v>137.89511805447276</v>
      </c>
      <c r="N311" s="168">
        <v>134.51063330321563</v>
      </c>
      <c r="O311" s="168">
        <v>136.45119695702195</v>
      </c>
      <c r="P311" s="168">
        <v>133.28237312078971</v>
      </c>
      <c r="Q311" s="168">
        <v>133.66176679470558</v>
      </c>
      <c r="R311" s="168">
        <v>132.84938980099682</v>
      </c>
      <c r="S311" s="168">
        <v>130.74054387659089</v>
      </c>
      <c r="T311" s="168">
        <v>130.20616210134264</v>
      </c>
      <c r="U311" s="168">
        <v>119.45604089701436</v>
      </c>
      <c r="V311" s="168">
        <v>120.00604241137415</v>
      </c>
      <c r="W311" s="168">
        <v>119.41402020511619</v>
      </c>
      <c r="X311" s="168">
        <v>120.30185344526872</v>
      </c>
      <c r="Y311" s="168">
        <v>110.05911407408516</v>
      </c>
      <c r="Z311" s="168">
        <v>110.52510952625518</v>
      </c>
      <c r="AA311" s="168">
        <v>112.4101404738574</v>
      </c>
      <c r="AB311" s="168">
        <v>106.28517864366343</v>
      </c>
      <c r="AC311" s="166"/>
    </row>
    <row r="312" spans="1:29" x14ac:dyDescent="0.35">
      <c r="A312" s="28">
        <v>312</v>
      </c>
      <c r="B312" s="166"/>
      <c r="C312" s="94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166"/>
    </row>
    <row r="313" spans="1:29" x14ac:dyDescent="0.35">
      <c r="A313" s="28">
        <v>313</v>
      </c>
      <c r="B313" s="166"/>
      <c r="C313" s="167" t="s">
        <v>392</v>
      </c>
      <c r="D313" s="169">
        <v>0.46507531245470662</v>
      </c>
      <c r="E313" s="169">
        <v>0.51613592769827543</v>
      </c>
      <c r="F313" s="169">
        <v>0.54543975077302209</v>
      </c>
      <c r="G313" s="169">
        <v>0.5549210604880962</v>
      </c>
      <c r="H313" s="169">
        <v>0.56718736210396259</v>
      </c>
      <c r="I313" s="169">
        <v>0.56789264963034303</v>
      </c>
      <c r="J313" s="169">
        <v>0.58687946260010027</v>
      </c>
      <c r="K313" s="169">
        <v>0.59335425512276163</v>
      </c>
      <c r="L313" s="169">
        <v>0.60973777207682578</v>
      </c>
      <c r="M313" s="169">
        <v>0.59223983934430058</v>
      </c>
      <c r="N313" s="169">
        <v>0.59418430493794194</v>
      </c>
      <c r="O313" s="169">
        <v>0.60873245158669254</v>
      </c>
      <c r="P313" s="169">
        <v>0.60105910705225774</v>
      </c>
      <c r="Q313" s="169">
        <v>0.60509928020759773</v>
      </c>
      <c r="R313" s="169">
        <v>0.60876125086545119</v>
      </c>
      <c r="S313" s="169">
        <v>0.60431094811239938</v>
      </c>
      <c r="T313" s="169">
        <v>0.60801156203159801</v>
      </c>
      <c r="U313" s="169">
        <v>0.58362430374936169</v>
      </c>
      <c r="V313" s="169">
        <v>0.60772684587392889</v>
      </c>
      <c r="W313" s="169">
        <v>0.60994945248001697</v>
      </c>
      <c r="X313" s="169">
        <v>0.60076312912728647</v>
      </c>
      <c r="Y313" s="169">
        <v>0.61619181487197627</v>
      </c>
      <c r="Z313" s="169">
        <v>0.6127109671794233</v>
      </c>
      <c r="AA313" s="169">
        <v>0.62608448169808029</v>
      </c>
      <c r="AB313" s="169">
        <v>0.61601778837918941</v>
      </c>
      <c r="AC313" s="166"/>
    </row>
    <row r="314" spans="1:29" x14ac:dyDescent="0.35">
      <c r="A314" s="28">
        <v>314</v>
      </c>
      <c r="B314" s="166"/>
      <c r="C314" s="170" t="s">
        <v>393</v>
      </c>
      <c r="D314" s="171">
        <v>2.640279430869643E-2</v>
      </c>
      <c r="E314" s="171">
        <v>6.2172506691543804E-2</v>
      </c>
      <c r="F314" s="171">
        <v>9.230135621791434E-2</v>
      </c>
      <c r="G314" s="171">
        <v>9.2902187312163167E-2</v>
      </c>
      <c r="H314" s="171">
        <v>0.10302428832593366</v>
      </c>
      <c r="I314" s="171">
        <v>0.11208477017765943</v>
      </c>
      <c r="J314" s="171">
        <v>0.13725944306589469</v>
      </c>
      <c r="K314" s="171">
        <v>0.171921749136939</v>
      </c>
      <c r="L314" s="171">
        <v>0.20521257149596084</v>
      </c>
      <c r="M314" s="171">
        <v>0.21572975249609791</v>
      </c>
      <c r="N314" s="171">
        <v>0.255453880804698</v>
      </c>
      <c r="O314" s="171">
        <v>0.29884618500387689</v>
      </c>
      <c r="P314" s="171">
        <v>0.29118532354585797</v>
      </c>
      <c r="Q314" s="171">
        <v>0.29539759833585477</v>
      </c>
      <c r="R314" s="171">
        <v>0.32483964810206445</v>
      </c>
      <c r="S314" s="171">
        <v>0.31691721983600157</v>
      </c>
      <c r="T314" s="171">
        <v>0.38006737135555813</v>
      </c>
      <c r="U314" s="171">
        <v>0.37038198072680834</v>
      </c>
      <c r="V314" s="171">
        <v>0.38235184193150529</v>
      </c>
      <c r="W314" s="171">
        <v>0.35452767102762245</v>
      </c>
      <c r="X314" s="171">
        <v>0.40146402111032176</v>
      </c>
      <c r="Y314" s="171">
        <v>0.41461792320090052</v>
      </c>
      <c r="Z314" s="171">
        <v>0.40005724882079874</v>
      </c>
      <c r="AA314" s="171">
        <v>0.4448038819247877</v>
      </c>
      <c r="AB314" s="171">
        <v>0.44788173380057023</v>
      </c>
      <c r="AC314" s="166"/>
    </row>
    <row r="315" spans="1:29" x14ac:dyDescent="0.35">
      <c r="A315" s="28">
        <v>315</v>
      </c>
      <c r="B315" s="166"/>
      <c r="C315" s="172" t="s">
        <v>394</v>
      </c>
      <c r="D315" s="171">
        <v>8.5409125760034232E-2</v>
      </c>
      <c r="E315" s="171">
        <v>0.12934043395343817</v>
      </c>
      <c r="F315" s="171">
        <v>0.16163190813862854</v>
      </c>
      <c r="G315" s="171">
        <v>0.15044601784071363</v>
      </c>
      <c r="H315" s="171">
        <v>0.16862440142430318</v>
      </c>
      <c r="I315" s="171">
        <v>0.17118665381229828</v>
      </c>
      <c r="J315" s="171">
        <v>0.2020475823098897</v>
      </c>
      <c r="K315" s="171">
        <v>0.26472678713734948</v>
      </c>
      <c r="L315" s="171">
        <v>0.30060935799782373</v>
      </c>
      <c r="M315" s="171">
        <v>0.3302765171010153</v>
      </c>
      <c r="N315" s="171">
        <v>0.39248772690946454</v>
      </c>
      <c r="O315" s="171">
        <v>0.48991687919146121</v>
      </c>
      <c r="P315" s="171">
        <v>0.51286621645369412</v>
      </c>
      <c r="Q315" s="171">
        <v>0.52163905339631234</v>
      </c>
      <c r="R315" s="171">
        <v>0.58085671400531114</v>
      </c>
      <c r="S315" s="171">
        <v>0.5752960263457394</v>
      </c>
      <c r="T315" s="171">
        <v>0.66075943800707992</v>
      </c>
      <c r="U315" s="171">
        <v>0.65636883198703955</v>
      </c>
      <c r="V315" s="171">
        <v>0.70149401650107779</v>
      </c>
      <c r="W315" s="171">
        <v>0.70755759832441234</v>
      </c>
      <c r="X315" s="171">
        <v>0.73651226846587314</v>
      </c>
      <c r="Y315" s="171">
        <v>0.79905474596297754</v>
      </c>
      <c r="Z315" s="171">
        <v>0.79130883301096067</v>
      </c>
      <c r="AA315" s="171">
        <v>0.85969905459585205</v>
      </c>
      <c r="AB315" s="171">
        <v>0.86512572388377751</v>
      </c>
      <c r="AC315" s="166"/>
    </row>
    <row r="316" spans="1:29" x14ac:dyDescent="0.35">
      <c r="A316" s="28">
        <v>316</v>
      </c>
      <c r="B316" s="166"/>
      <c r="C316" s="170" t="s">
        <v>395</v>
      </c>
      <c r="D316" s="171">
        <v>0.94269460892209445</v>
      </c>
      <c r="E316" s="171">
        <v>0.97189869837985876</v>
      </c>
      <c r="F316" s="171">
        <v>0.98800975128335433</v>
      </c>
      <c r="G316" s="171">
        <v>0.96785389456834137</v>
      </c>
      <c r="H316" s="171">
        <v>0.97258022093634933</v>
      </c>
      <c r="I316" s="171">
        <v>0.9575629243161824</v>
      </c>
      <c r="J316" s="171">
        <v>0.97113261046122279</v>
      </c>
      <c r="K316" s="171">
        <v>0.96673252409244681</v>
      </c>
      <c r="L316" s="171">
        <v>0.99140585732590492</v>
      </c>
      <c r="M316" s="171">
        <v>0.93854314728250521</v>
      </c>
      <c r="N316" s="171">
        <v>0.94559299505117789</v>
      </c>
      <c r="O316" s="171">
        <v>0.96609260035134914</v>
      </c>
      <c r="P316" s="171">
        <v>0.93955305898156061</v>
      </c>
      <c r="Q316" s="171">
        <v>0.971174905211596</v>
      </c>
      <c r="R316" s="171">
        <v>0.94830197356423007</v>
      </c>
      <c r="S316" s="171">
        <v>0.97022488683036257</v>
      </c>
      <c r="T316" s="171">
        <v>0.95308231285957634</v>
      </c>
      <c r="U316" s="171">
        <v>0.9391191366372339</v>
      </c>
      <c r="V316" s="171">
        <v>0.95276718351847844</v>
      </c>
      <c r="W316" s="171">
        <v>0.95409271523178807</v>
      </c>
      <c r="X316" s="171">
        <v>0.95880509458503926</v>
      </c>
      <c r="Y316" s="171">
        <v>0.94199816153277693</v>
      </c>
      <c r="Z316" s="171">
        <v>0.96014185421140974</v>
      </c>
      <c r="AA316" s="171">
        <v>0.96051822612693694</v>
      </c>
      <c r="AB316" s="171">
        <v>0.95208115041370089</v>
      </c>
      <c r="AC316" s="166"/>
    </row>
    <row r="317" spans="1:29" x14ac:dyDescent="0.35">
      <c r="A317" s="28">
        <v>317</v>
      </c>
      <c r="B317" s="166"/>
      <c r="C317" s="172" t="s">
        <v>396</v>
      </c>
      <c r="D317" s="171">
        <v>0.95827780404969687</v>
      </c>
      <c r="E317" s="171">
        <v>0.96652472836871062</v>
      </c>
      <c r="F317" s="171">
        <v>0.98327381886673992</v>
      </c>
      <c r="G317" s="171">
        <v>0.96639370108835865</v>
      </c>
      <c r="H317" s="171">
        <v>0.97127468581687615</v>
      </c>
      <c r="I317" s="171">
        <v>0.96928903984124559</v>
      </c>
      <c r="J317" s="171">
        <v>0.97379199697999241</v>
      </c>
      <c r="K317" s="171">
        <v>0.95356906807666886</v>
      </c>
      <c r="L317" s="171">
        <v>0.99474862572354295</v>
      </c>
      <c r="M317" s="171">
        <v>0.95866304257075796</v>
      </c>
      <c r="N317" s="171">
        <v>0.93846908189320211</v>
      </c>
      <c r="O317" s="171">
        <v>0.97630577975693478</v>
      </c>
      <c r="P317" s="171">
        <v>0.96766353067297561</v>
      </c>
      <c r="Q317" s="171">
        <v>0.96844657973003889</v>
      </c>
      <c r="R317" s="171">
        <v>0.97466176865872234</v>
      </c>
      <c r="S317" s="171">
        <v>0.97312148353285544</v>
      </c>
      <c r="T317" s="171">
        <v>0.97790329420469002</v>
      </c>
      <c r="U317" s="171">
        <v>0.97001804256572643</v>
      </c>
      <c r="V317" s="171">
        <v>0.97859158614760688</v>
      </c>
      <c r="W317" s="171">
        <v>0.96876186669331465</v>
      </c>
      <c r="X317" s="171">
        <v>0.96954175044978308</v>
      </c>
      <c r="Y317" s="171">
        <v>0.9634602495081187</v>
      </c>
      <c r="Z317" s="171">
        <v>0.98064132259504022</v>
      </c>
      <c r="AA317" s="171">
        <v>0.97752245027114903</v>
      </c>
      <c r="AB317" s="171">
        <v>0.97739291380222104</v>
      </c>
      <c r="AC317" s="166"/>
    </row>
    <row r="318" spans="1:29" x14ac:dyDescent="0.35">
      <c r="A318" s="28">
        <v>318</v>
      </c>
      <c r="B318" s="166"/>
      <c r="C318" s="170" t="s">
        <v>397</v>
      </c>
      <c r="D318" s="171">
        <v>0.75396839729119636</v>
      </c>
      <c r="E318" s="171">
        <v>0.75174431690299348</v>
      </c>
      <c r="F318" s="171">
        <v>0.77996378149339807</v>
      </c>
      <c r="G318" s="171">
        <v>0.79314038934734943</v>
      </c>
      <c r="H318" s="171">
        <v>0.81102812597035412</v>
      </c>
      <c r="I318" s="171">
        <v>0.78611548634431927</v>
      </c>
      <c r="J318" s="171">
        <v>0.79689617602508567</v>
      </c>
      <c r="K318" s="171">
        <v>0.80838939233891138</v>
      </c>
      <c r="L318" s="171">
        <v>0.77048075997745369</v>
      </c>
      <c r="M318" s="171">
        <v>0.79568966714343248</v>
      </c>
      <c r="N318" s="171">
        <v>0.79113219622137509</v>
      </c>
      <c r="O318" s="171">
        <v>0.76968654939822778</v>
      </c>
      <c r="P318" s="171">
        <v>0.79471609250145525</v>
      </c>
      <c r="Q318" s="171">
        <v>0.7867018121911038</v>
      </c>
      <c r="R318" s="171">
        <v>0.83748982752736723</v>
      </c>
      <c r="S318" s="171">
        <v>0.79632819932632226</v>
      </c>
      <c r="T318" s="171">
        <v>0.81956214689265539</v>
      </c>
      <c r="U318" s="171">
        <v>0.77710961500751685</v>
      </c>
      <c r="V318" s="171">
        <v>0.82233482802415692</v>
      </c>
      <c r="W318" s="171">
        <v>0.85761425507342026</v>
      </c>
      <c r="X318" s="171">
        <v>0.81213358803767866</v>
      </c>
      <c r="Y318" s="171">
        <v>0.86753549054543366</v>
      </c>
      <c r="Z318" s="171">
        <v>0.8568727710222146</v>
      </c>
      <c r="AA318" s="171">
        <v>0.86921014472928237</v>
      </c>
      <c r="AB318" s="171">
        <v>0.8982739217955017</v>
      </c>
      <c r="AC318" s="166"/>
    </row>
    <row r="319" spans="1:29" x14ac:dyDescent="0.35">
      <c r="A319" s="28">
        <v>319</v>
      </c>
      <c r="B319" s="166"/>
      <c r="C319" s="172" t="s">
        <v>398</v>
      </c>
      <c r="D319" s="171">
        <v>0.75938523099308841</v>
      </c>
      <c r="E319" s="171">
        <v>0.75220012473148079</v>
      </c>
      <c r="F319" s="171">
        <v>0.78102112676056334</v>
      </c>
      <c r="G319" s="171">
        <v>0.79385795901955203</v>
      </c>
      <c r="H319" s="171">
        <v>0.81102812597035412</v>
      </c>
      <c r="I319" s="171">
        <v>0.78611548634431927</v>
      </c>
      <c r="J319" s="171">
        <v>0.79689617602508567</v>
      </c>
      <c r="K319" s="171">
        <v>0.80838939233891138</v>
      </c>
      <c r="L319" s="171">
        <v>0.77058669856590911</v>
      </c>
      <c r="M319" s="171">
        <v>0.79587754875270844</v>
      </c>
      <c r="N319" s="171">
        <v>0.79140745689115277</v>
      </c>
      <c r="O319" s="171">
        <v>0.76988001217076107</v>
      </c>
      <c r="P319" s="171">
        <v>0.79489486707864132</v>
      </c>
      <c r="Q319" s="171">
        <v>0.7867018121911038</v>
      </c>
      <c r="R319" s="171">
        <v>0.83748982752736723</v>
      </c>
      <c r="S319" s="171">
        <v>0.79632819932632226</v>
      </c>
      <c r="T319" s="171">
        <v>0.81956214689265539</v>
      </c>
      <c r="U319" s="171">
        <v>0.77710961500751685</v>
      </c>
      <c r="V319" s="171">
        <v>0.82233482802415692</v>
      </c>
      <c r="W319" s="171">
        <v>0.85761425507342026</v>
      </c>
      <c r="X319" s="171">
        <v>0.81213358803767866</v>
      </c>
      <c r="Y319" s="171">
        <v>0.86753549054543366</v>
      </c>
      <c r="Z319" s="171">
        <v>0.8568727710222146</v>
      </c>
      <c r="AA319" s="171">
        <v>0.86921014472928237</v>
      </c>
      <c r="AB319" s="171">
        <v>0.8982739217955017</v>
      </c>
      <c r="AC319" s="166"/>
    </row>
    <row r="320" spans="1:29" x14ac:dyDescent="0.35">
      <c r="A320" s="28">
        <v>320</v>
      </c>
      <c r="B320" s="166"/>
      <c r="C320" s="94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166"/>
    </row>
    <row r="321" spans="1:29" x14ac:dyDescent="0.35">
      <c r="A321" s="28">
        <v>321</v>
      </c>
      <c r="B321" s="166"/>
      <c r="C321" s="167" t="s">
        <v>399</v>
      </c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6"/>
    </row>
    <row r="322" spans="1:29" x14ac:dyDescent="0.35">
      <c r="A322" s="28">
        <v>322</v>
      </c>
      <c r="B322" s="166"/>
      <c r="C322" s="170" t="s">
        <v>120</v>
      </c>
      <c r="D322" s="171">
        <v>0.36079519938925814</v>
      </c>
      <c r="E322" s="171">
        <v>0.32886614195805197</v>
      </c>
      <c r="F322" s="171">
        <v>0.30498780434369843</v>
      </c>
      <c r="G322" s="171">
        <v>0.28916652918856495</v>
      </c>
      <c r="H322" s="171">
        <v>0.28330645041952146</v>
      </c>
      <c r="I322" s="171">
        <v>0.26822307627011982</v>
      </c>
      <c r="J322" s="171">
        <v>0.25697378824849726</v>
      </c>
      <c r="K322" s="171">
        <v>0.24832118874124876</v>
      </c>
      <c r="L322" s="171">
        <v>0.24366589367149716</v>
      </c>
      <c r="M322" s="171">
        <v>0.23706892754253092</v>
      </c>
      <c r="N322" s="171">
        <v>0.24771786535332557</v>
      </c>
      <c r="O322" s="171">
        <v>0.24531564065001873</v>
      </c>
      <c r="P322" s="171">
        <v>0.24396778172846673</v>
      </c>
      <c r="Q322" s="171">
        <v>0.24771993312779794</v>
      </c>
      <c r="R322" s="171">
        <v>0.2488132439935466</v>
      </c>
      <c r="S322" s="171">
        <v>0.2396888069959931</v>
      </c>
      <c r="T322" s="171">
        <v>0.24477970111229899</v>
      </c>
      <c r="U322" s="171">
        <v>0.25805891041793377</v>
      </c>
      <c r="V322" s="171">
        <v>0.23761370935991213</v>
      </c>
      <c r="W322" s="171">
        <v>0.22724091402053015</v>
      </c>
      <c r="X322" s="171">
        <v>0.23673145767761467</v>
      </c>
      <c r="Y322" s="171">
        <v>0.24682697043557328</v>
      </c>
      <c r="Z322" s="171">
        <v>0.25218521180469461</v>
      </c>
      <c r="AA322" s="171">
        <v>0.25150005084918131</v>
      </c>
      <c r="AB322" s="171">
        <v>0.25439260757455212</v>
      </c>
      <c r="AC322" s="166"/>
    </row>
    <row r="323" spans="1:29" x14ac:dyDescent="0.35">
      <c r="A323" s="28">
        <v>323</v>
      </c>
      <c r="B323" s="166"/>
      <c r="C323" s="170" t="s">
        <v>122</v>
      </c>
      <c r="D323" s="171">
        <v>0.35517334291359798</v>
      </c>
      <c r="E323" s="171">
        <v>0.37926110704915916</v>
      </c>
      <c r="F323" s="171">
        <v>0.39145281668541049</v>
      </c>
      <c r="G323" s="171">
        <v>0.39837913318092905</v>
      </c>
      <c r="H323" s="171">
        <v>0.39903221510277165</v>
      </c>
      <c r="I323" s="171">
        <v>0.3962375710175301</v>
      </c>
      <c r="J323" s="171">
        <v>0.39202566478771855</v>
      </c>
      <c r="K323" s="171">
        <v>0.39592227461065865</v>
      </c>
      <c r="L323" s="171">
        <v>0.40005229930143077</v>
      </c>
      <c r="M323" s="171">
        <v>0.39471450764572696</v>
      </c>
      <c r="N323" s="171">
        <v>0.38260991490741469</v>
      </c>
      <c r="O323" s="171">
        <v>0.37995832339681351</v>
      </c>
      <c r="P323" s="171">
        <v>0.37342137725854435</v>
      </c>
      <c r="Q323" s="171">
        <v>0.36542262119122698</v>
      </c>
      <c r="R323" s="171">
        <v>0.35895408496969522</v>
      </c>
      <c r="S323" s="171">
        <v>0.35523968295750341</v>
      </c>
      <c r="T323" s="171">
        <v>0.34657837272251668</v>
      </c>
      <c r="U323" s="171">
        <v>0.32986478348279158</v>
      </c>
      <c r="V323" s="171">
        <v>0.34675693356975607</v>
      </c>
      <c r="W323" s="171">
        <v>0.34851131176070016</v>
      </c>
      <c r="X323" s="171">
        <v>0.33576199514668076</v>
      </c>
      <c r="Y323" s="171">
        <v>0.3418063220640794</v>
      </c>
      <c r="Z323" s="171">
        <v>0.33989498429158338</v>
      </c>
      <c r="AA323" s="171">
        <v>0.33883737199103819</v>
      </c>
      <c r="AB323" s="171">
        <v>0.34640811070745026</v>
      </c>
      <c r="AC323" s="166"/>
    </row>
    <row r="324" spans="1:29" x14ac:dyDescent="0.35">
      <c r="A324" s="28">
        <v>324</v>
      </c>
      <c r="B324" s="166"/>
      <c r="C324" s="170" t="s">
        <v>124</v>
      </c>
      <c r="D324" s="171">
        <v>0.15542201814262618</v>
      </c>
      <c r="E324" s="171">
        <v>0.16561008128682636</v>
      </c>
      <c r="F324" s="171">
        <v>0.16614427388376882</v>
      </c>
      <c r="G324" s="171">
        <v>0.17599455586717258</v>
      </c>
      <c r="H324" s="171">
        <v>0.18109415925536795</v>
      </c>
      <c r="I324" s="171">
        <v>0.19698455396161468</v>
      </c>
      <c r="J324" s="171">
        <v>0.21329320376243066</v>
      </c>
      <c r="K324" s="171">
        <v>0.2055950850121446</v>
      </c>
      <c r="L324" s="171">
        <v>0.20902191685560509</v>
      </c>
      <c r="M324" s="171">
        <v>0.2114813651007145</v>
      </c>
      <c r="N324" s="171">
        <v>0.20996515089109141</v>
      </c>
      <c r="O324" s="171">
        <v>0.21465721845580804</v>
      </c>
      <c r="P324" s="171">
        <v>0.21939772150061679</v>
      </c>
      <c r="Q324" s="171">
        <v>0.22215097775708761</v>
      </c>
      <c r="R324" s="171">
        <v>0.22146771122512754</v>
      </c>
      <c r="S324" s="171">
        <v>0.22749261501564738</v>
      </c>
      <c r="T324" s="171">
        <v>0.225462320587767</v>
      </c>
      <c r="U324" s="171">
        <v>0.22919094801369844</v>
      </c>
      <c r="V324" s="171">
        <v>0.22841631316734406</v>
      </c>
      <c r="W324" s="171">
        <v>0.22929960402532221</v>
      </c>
      <c r="X324" s="171">
        <v>0.22796484947502463</v>
      </c>
      <c r="Y324" s="171">
        <v>0.21973150802571259</v>
      </c>
      <c r="Z324" s="171">
        <v>0.21913005815723482</v>
      </c>
      <c r="AA324" s="171">
        <v>0.22528344566379754</v>
      </c>
      <c r="AB324" s="171">
        <v>0.20158865574545723</v>
      </c>
      <c r="AC324" s="166"/>
    </row>
    <row r="325" spans="1:29" x14ac:dyDescent="0.35">
      <c r="A325" s="28">
        <v>325</v>
      </c>
      <c r="B325" s="166"/>
      <c r="C325" s="170" t="s">
        <v>34</v>
      </c>
      <c r="D325" s="171">
        <v>0.11067451050835279</v>
      </c>
      <c r="E325" s="171">
        <v>0.10891861281952031</v>
      </c>
      <c r="F325" s="171">
        <v>0.11970438313348036</v>
      </c>
      <c r="G325" s="171">
        <v>0.11652152907072659</v>
      </c>
      <c r="H325" s="171">
        <v>0.11509833227281471</v>
      </c>
      <c r="I325" s="171">
        <v>0.1156535661703367</v>
      </c>
      <c r="J325" s="171">
        <v>0.11702474373471407</v>
      </c>
      <c r="K325" s="171">
        <v>0.12560080011430205</v>
      </c>
      <c r="L325" s="171">
        <v>0.11981999844826248</v>
      </c>
      <c r="M325" s="171">
        <v>0.12878358496051592</v>
      </c>
      <c r="N325" s="171">
        <v>0.12779954021376846</v>
      </c>
      <c r="O325" s="171">
        <v>0.12545282140383152</v>
      </c>
      <c r="P325" s="171">
        <v>0.12342210289529061</v>
      </c>
      <c r="Q325" s="171">
        <v>0.1246621987603463</v>
      </c>
      <c r="R325" s="171">
        <v>0.12527434194270431</v>
      </c>
      <c r="S325" s="171">
        <v>0.12301775320990904</v>
      </c>
      <c r="T325" s="171">
        <v>0.12268271046106953</v>
      </c>
      <c r="U325" s="171">
        <v>0.10861364868873236</v>
      </c>
      <c r="V325" s="171">
        <v>0.11339113651635668</v>
      </c>
      <c r="W325" s="171">
        <v>0.10973164518651164</v>
      </c>
      <c r="X325" s="171">
        <v>0.10889034381682323</v>
      </c>
      <c r="Y325" s="171">
        <v>8.793554171981359E-2</v>
      </c>
      <c r="Z325" s="171">
        <v>8.0522504935361672E-2</v>
      </c>
      <c r="AA325" s="171">
        <v>7.7340063915880039E-2</v>
      </c>
      <c r="AB325" s="171">
        <v>8.0055852177052675E-2</v>
      </c>
      <c r="AC325" s="166"/>
    </row>
    <row r="326" spans="1:29" x14ac:dyDescent="0.35">
      <c r="A326" s="28">
        <v>326</v>
      </c>
      <c r="B326" s="166"/>
      <c r="C326" s="170" t="s">
        <v>126</v>
      </c>
      <c r="D326" s="171">
        <v>1.4912093587210346E-2</v>
      </c>
      <c r="E326" s="171">
        <v>1.453414190070678E-2</v>
      </c>
      <c r="F326" s="171">
        <v>1.5674704602217128E-2</v>
      </c>
      <c r="G326" s="171">
        <v>1.6140911126299166E-2</v>
      </c>
      <c r="H326" s="171">
        <v>1.710049277120914E-2</v>
      </c>
      <c r="I326" s="171">
        <v>1.7494972793078115E-2</v>
      </c>
      <c r="J326" s="171">
        <v>1.7471666992577729E-2</v>
      </c>
      <c r="K326" s="171">
        <v>2.035147878268324E-2</v>
      </c>
      <c r="L326" s="171">
        <v>2.2083523708537719E-2</v>
      </c>
      <c r="M326" s="171">
        <v>2.3385029234957434E-2</v>
      </c>
      <c r="N326" s="171">
        <v>2.6240531879777877E-2</v>
      </c>
      <c r="O326" s="171">
        <v>2.7356658603890572E-2</v>
      </c>
      <c r="P326" s="171">
        <v>3.1298164139031998E-2</v>
      </c>
      <c r="Q326" s="171">
        <v>3.7268662878022642E-2</v>
      </c>
      <c r="R326" s="171">
        <v>4.2481940669467012E-2</v>
      </c>
      <c r="S326" s="171">
        <v>5.0331958702582551E-2</v>
      </c>
      <c r="T326" s="171">
        <v>5.8517958283101697E-2</v>
      </c>
      <c r="U326" s="171">
        <v>7.1092787953056236E-2</v>
      </c>
      <c r="V326" s="171">
        <v>6.9127002217203012E-2</v>
      </c>
      <c r="W326" s="171">
        <v>7.718038285959293E-2</v>
      </c>
      <c r="X326" s="171">
        <v>8.2803752913192863E-2</v>
      </c>
      <c r="Y326" s="171">
        <v>9.2510387330613897E-2</v>
      </c>
      <c r="Z326" s="171">
        <v>0.10122434631958546</v>
      </c>
      <c r="AA326" s="171">
        <v>0.10292182477680291</v>
      </c>
      <c r="AB326" s="171">
        <v>0.11312941537340759</v>
      </c>
      <c r="AC326" s="166"/>
    </row>
    <row r="327" spans="1:29" x14ac:dyDescent="0.35">
      <c r="A327" s="28">
        <v>327</v>
      </c>
      <c r="B327" s="166"/>
      <c r="C327" s="170" t="s">
        <v>400</v>
      </c>
      <c r="D327" s="171">
        <v>2.8067181605891862E-3</v>
      </c>
      <c r="E327" s="171">
        <v>2.9590125155907272E-3</v>
      </c>
      <c r="F327" s="171">
        <v>3.3797303810594887E-3</v>
      </c>
      <c r="G327" s="171">
        <v>3.5852324951097074E-3</v>
      </c>
      <c r="H327" s="171">
        <v>3.7823519836630804E-3</v>
      </c>
      <c r="I327" s="171">
        <v>4.2061696342066673E-3</v>
      </c>
      <c r="J327" s="171">
        <v>4.5089087080602058E-3</v>
      </c>
      <c r="K327" s="171">
        <v>4.7949707101014429E-3</v>
      </c>
      <c r="L327" s="171">
        <v>5.5287832941088568E-3</v>
      </c>
      <c r="M327" s="171">
        <v>4.3140283745011264E-3</v>
      </c>
      <c r="N327" s="171">
        <v>4.910423476556452E-3</v>
      </c>
      <c r="O327" s="171">
        <v>6.3792457329744827E-3</v>
      </c>
      <c r="P327" s="171">
        <v>6.01117480589217E-3</v>
      </c>
      <c r="Q327" s="171">
        <v>3.6071170292814752E-3</v>
      </c>
      <c r="R327" s="171">
        <v>3.6830860016569527E-3</v>
      </c>
      <c r="S327" s="171">
        <v>5.3961568833903661E-3</v>
      </c>
      <c r="T327" s="171">
        <v>6.1443714032254392E-3</v>
      </c>
      <c r="U327" s="171">
        <v>7.4544359586650325E-3</v>
      </c>
      <c r="V327" s="171">
        <v>9.8279225488657924E-3</v>
      </c>
      <c r="W327" s="171">
        <v>1.1381119322050997E-2</v>
      </c>
      <c r="X327" s="171">
        <v>1.1730857019293146E-2</v>
      </c>
      <c r="Y327" s="171">
        <v>1.2231160728944344E-2</v>
      </c>
      <c r="Z327" s="171">
        <v>1.2604395845822127E-2</v>
      </c>
      <c r="AA327" s="171">
        <v>1.2656823497868957E-2</v>
      </c>
      <c r="AB327" s="171">
        <v>1.3745770347861929E-2</v>
      </c>
      <c r="AC327" s="166"/>
    </row>
    <row r="328" spans="1:29" x14ac:dyDescent="0.35">
      <c r="A328" s="28">
        <v>328</v>
      </c>
      <c r="B328" s="166"/>
      <c r="C328" s="94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166"/>
    </row>
    <row r="329" spans="1:29" x14ac:dyDescent="0.35">
      <c r="A329" s="28">
        <v>329</v>
      </c>
      <c r="B329" s="166"/>
      <c r="C329" s="167" t="s">
        <v>401</v>
      </c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6"/>
    </row>
    <row r="330" spans="1:29" x14ac:dyDescent="0.35">
      <c r="A330" s="28">
        <v>330</v>
      </c>
      <c r="B330" s="166"/>
      <c r="C330" s="170" t="s">
        <v>120</v>
      </c>
      <c r="D330" s="171">
        <v>0.56521549412288763</v>
      </c>
      <c r="E330" s="171">
        <v>0.57015125066248606</v>
      </c>
      <c r="F330" s="171">
        <v>0.55011814612908627</v>
      </c>
      <c r="G330" s="171">
        <v>0.55720382460914053</v>
      </c>
      <c r="H330" s="171">
        <v>0.54857510015874222</v>
      </c>
      <c r="I330" s="171">
        <v>0.53815486781664823</v>
      </c>
      <c r="J330" s="171">
        <v>0.53296169054255538</v>
      </c>
      <c r="K330" s="171">
        <v>0.51552522509128751</v>
      </c>
      <c r="L330" s="171">
        <v>0.5252726040766148</v>
      </c>
      <c r="M330" s="171">
        <v>0.50560848463059505</v>
      </c>
      <c r="N330" s="171">
        <v>0.51459648282955484</v>
      </c>
      <c r="O330" s="171">
        <v>0.50090551597357458</v>
      </c>
      <c r="P330" s="171">
        <v>0.51064779936389326</v>
      </c>
      <c r="Q330" s="171">
        <v>0.50039012515214887</v>
      </c>
      <c r="R330" s="171">
        <v>0.48384615260037339</v>
      </c>
      <c r="S330" s="171">
        <v>0.46281997947248465</v>
      </c>
      <c r="T330" s="171">
        <v>0.45181956928311851</v>
      </c>
      <c r="U330" s="171">
        <v>0.4638092472735561</v>
      </c>
      <c r="V330" s="171">
        <v>0.42973988376123906</v>
      </c>
      <c r="W330" s="171">
        <v>0.42552009093091703</v>
      </c>
      <c r="X330" s="171">
        <v>0.41532868971204606</v>
      </c>
      <c r="Y330" s="171">
        <v>0.42812379703393427</v>
      </c>
      <c r="Z330" s="171">
        <v>0.44001702095228412</v>
      </c>
      <c r="AA330" s="171">
        <v>0.45121326885110891</v>
      </c>
      <c r="AB330" s="171">
        <v>0.4371028759388017</v>
      </c>
      <c r="AC330" s="166"/>
    </row>
    <row r="331" spans="1:29" x14ac:dyDescent="0.35">
      <c r="A331" s="28">
        <v>331</v>
      </c>
      <c r="B331" s="166"/>
      <c r="C331" s="170" t="s">
        <v>122</v>
      </c>
      <c r="D331" s="171">
        <v>1.8903120823977528E-2</v>
      </c>
      <c r="E331" s="171">
        <v>2.7314809667293018E-2</v>
      </c>
      <c r="F331" s="171">
        <v>2.4591139970603009E-2</v>
      </c>
      <c r="G331" s="171">
        <v>1.9174349580828309E-2</v>
      </c>
      <c r="H331" s="171">
        <v>1.6580996296016327E-2</v>
      </c>
      <c r="I331" s="171">
        <v>1.6719276955948811E-2</v>
      </c>
      <c r="J331" s="171">
        <v>1.4343539105320399E-2</v>
      </c>
      <c r="K331" s="171">
        <v>1.2448463795022791E-2</v>
      </c>
      <c r="L331" s="171">
        <v>1.1459525910642298E-2</v>
      </c>
      <c r="M331" s="171">
        <v>1.0506920726226856E-2</v>
      </c>
      <c r="N331" s="171">
        <v>8.2994676893137203E-3</v>
      </c>
      <c r="O331" s="171">
        <v>8.1138323959850343E-3</v>
      </c>
      <c r="P331" s="171">
        <v>7.366702233191409E-3</v>
      </c>
      <c r="Q331" s="171">
        <v>1.697331872485746E-2</v>
      </c>
      <c r="R331" s="171">
        <v>1.7450268758431597E-2</v>
      </c>
      <c r="S331" s="171">
        <v>1.926984366642627E-2</v>
      </c>
      <c r="T331" s="171">
        <v>1.7130785060641886E-2</v>
      </c>
      <c r="U331" s="171">
        <v>1.5621829035652176E-2</v>
      </c>
      <c r="V331" s="171">
        <v>1.5112288142209789E-2</v>
      </c>
      <c r="W331" s="171">
        <v>1.6900122058302568E-2</v>
      </c>
      <c r="X331" s="171">
        <v>1.3809217625117895E-2</v>
      </c>
      <c r="Y331" s="171">
        <v>1.1682227746351139E-2</v>
      </c>
      <c r="Z331" s="171">
        <v>1.2109962973077679E-2</v>
      </c>
      <c r="AA331" s="171">
        <v>1.12692550361734E-2</v>
      </c>
      <c r="AB331" s="171">
        <v>9.0140889940187492E-3</v>
      </c>
      <c r="AC331" s="166"/>
    </row>
    <row r="332" spans="1:29" x14ac:dyDescent="0.35">
      <c r="A332" s="28">
        <v>332</v>
      </c>
      <c r="B332" s="166"/>
      <c r="C332" s="170" t="s">
        <v>124</v>
      </c>
      <c r="D332" s="171">
        <v>9.313200549075934E-2</v>
      </c>
      <c r="E332" s="171">
        <v>8.4045853300570378E-2</v>
      </c>
      <c r="F332" s="171">
        <v>7.8281578506707347E-2</v>
      </c>
      <c r="G332" s="171">
        <v>7.814530778526857E-2</v>
      </c>
      <c r="H332" s="171">
        <v>8.8545997429888876E-2</v>
      </c>
      <c r="I332" s="171">
        <v>9.381072207622039E-2</v>
      </c>
      <c r="J332" s="171">
        <v>9.8472735391773453E-2</v>
      </c>
      <c r="K332" s="171">
        <v>0.10479300304231318</v>
      </c>
      <c r="L332" s="171">
        <v>0.1087666451590872</v>
      </c>
      <c r="M332" s="171">
        <v>0.1113967283839655</v>
      </c>
      <c r="N332" s="171">
        <v>0.10401652608738637</v>
      </c>
      <c r="O332" s="171">
        <v>0.11313492699597209</v>
      </c>
      <c r="P332" s="171">
        <v>0.1048417062386866</v>
      </c>
      <c r="Q332" s="171">
        <v>0.12094865295944834</v>
      </c>
      <c r="R332" s="171">
        <v>0.11906022812481275</v>
      </c>
      <c r="S332" s="171">
        <v>0.13429299735455261</v>
      </c>
      <c r="T332" s="171">
        <v>0.13486955270746157</v>
      </c>
      <c r="U332" s="171">
        <v>0.14171420186144387</v>
      </c>
      <c r="V332" s="171">
        <v>0.15695199607748836</v>
      </c>
      <c r="W332" s="171">
        <v>0.14930064118384803</v>
      </c>
      <c r="X332" s="171">
        <v>0.15942292289050419</v>
      </c>
      <c r="Y332" s="171">
        <v>0.15844898118968859</v>
      </c>
      <c r="Z332" s="171">
        <v>0.13890970638857308</v>
      </c>
      <c r="AA332" s="171">
        <v>0.12453638397505044</v>
      </c>
      <c r="AB332" s="171">
        <v>0.11591363422773358</v>
      </c>
      <c r="AC332" s="166"/>
    </row>
    <row r="333" spans="1:29" x14ac:dyDescent="0.35">
      <c r="A333" s="28">
        <v>333</v>
      </c>
      <c r="B333" s="166"/>
      <c r="C333" s="170" t="s">
        <v>34</v>
      </c>
      <c r="D333" s="171">
        <v>0.27720698526403825</v>
      </c>
      <c r="E333" s="171">
        <v>0.27283121523106402</v>
      </c>
      <c r="F333" s="171">
        <v>0.29546579343963381</v>
      </c>
      <c r="G333" s="171">
        <v>0.29124641822921815</v>
      </c>
      <c r="H333" s="171">
        <v>0.28479665885554467</v>
      </c>
      <c r="I333" s="171">
        <v>0.28493496921553596</v>
      </c>
      <c r="J333" s="171">
        <v>0.28812399616833401</v>
      </c>
      <c r="K333" s="171">
        <v>0.30881473074259275</v>
      </c>
      <c r="L333" s="171">
        <v>0.29052126824025465</v>
      </c>
      <c r="M333" s="171">
        <v>0.30559769908322848</v>
      </c>
      <c r="N333" s="171">
        <v>0.29417753749503506</v>
      </c>
      <c r="O333" s="171">
        <v>0.29212695640904085</v>
      </c>
      <c r="P333" s="171">
        <v>0.2809675912826789</v>
      </c>
      <c r="Q333" s="171">
        <v>0.27113287416287357</v>
      </c>
      <c r="R333" s="171">
        <v>0.2705641902670417</v>
      </c>
      <c r="S333" s="171">
        <v>0.261902505545481</v>
      </c>
      <c r="T333" s="171">
        <v>0.26156543006011024</v>
      </c>
      <c r="U333" s="171">
        <v>0.21938624180037403</v>
      </c>
      <c r="V333" s="171">
        <v>0.23187634094621226</v>
      </c>
      <c r="W333" s="171">
        <v>0.22654155270920742</v>
      </c>
      <c r="X333" s="171">
        <v>0.22205335688320227</v>
      </c>
      <c r="Y333" s="171">
        <v>0.17611586316689176</v>
      </c>
      <c r="Z333" s="171">
        <v>0.15792014124849954</v>
      </c>
      <c r="AA333" s="171">
        <v>0.15231811926497779</v>
      </c>
      <c r="AB333" s="171">
        <v>0.15471451668140079</v>
      </c>
      <c r="AC333" s="166"/>
    </row>
    <row r="334" spans="1:29" x14ac:dyDescent="0.35">
      <c r="A334" s="28">
        <v>334</v>
      </c>
      <c r="B334" s="166"/>
      <c r="C334" s="170" t="s">
        <v>126</v>
      </c>
      <c r="D334" s="171">
        <v>3.9013481450505892E-2</v>
      </c>
      <c r="E334" s="171">
        <v>3.8520552819132962E-2</v>
      </c>
      <c r="F334" s="171">
        <v>4.3784769382477162E-2</v>
      </c>
      <c r="G334" s="171">
        <v>4.6190592008755867E-2</v>
      </c>
      <c r="H334" s="171">
        <v>5.1757502456723871E-2</v>
      </c>
      <c r="I334" s="171">
        <v>5.6584599578621365E-2</v>
      </c>
      <c r="J334" s="171">
        <v>5.6236180434015404E-2</v>
      </c>
      <c r="K334" s="171">
        <v>4.8236437411386737E-2</v>
      </c>
      <c r="L334" s="171">
        <v>5.1977648892060108E-2</v>
      </c>
      <c r="M334" s="171">
        <v>5.8371382347654148E-2</v>
      </c>
      <c r="N334" s="171">
        <v>6.8867369823239544E-2</v>
      </c>
      <c r="O334" s="171">
        <v>7.2330433181106615E-2</v>
      </c>
      <c r="P334" s="171">
        <v>8.3888705185326595E-2</v>
      </c>
      <c r="Q334" s="171">
        <v>8.3389867258890332E-2</v>
      </c>
      <c r="R334" s="171">
        <v>0.10202617459338038</v>
      </c>
      <c r="S334" s="171">
        <v>0.11128547541757755</v>
      </c>
      <c r="T334" s="171">
        <v>0.1225941841336561</v>
      </c>
      <c r="U334" s="171">
        <v>0.14867041952736434</v>
      </c>
      <c r="V334" s="171">
        <v>0.15501884741866881</v>
      </c>
      <c r="W334" s="171">
        <v>0.16874770196283856</v>
      </c>
      <c r="X334" s="171">
        <v>0.1756903423946615</v>
      </c>
      <c r="Y334" s="171">
        <v>0.2114170043127353</v>
      </c>
      <c r="Z334" s="171">
        <v>0.23745498656742009</v>
      </c>
      <c r="AA334" s="171">
        <v>0.24760109530019772</v>
      </c>
      <c r="AB334" s="171">
        <v>0.26819264250272784</v>
      </c>
      <c r="AC334" s="166"/>
    </row>
    <row r="335" spans="1:29" x14ac:dyDescent="0.35">
      <c r="A335" s="28">
        <v>335</v>
      </c>
      <c r="B335" s="166"/>
      <c r="C335" s="94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166"/>
    </row>
    <row r="336" spans="1:29" x14ac:dyDescent="0.35">
      <c r="A336" s="28">
        <v>336</v>
      </c>
      <c r="B336" s="166"/>
      <c r="C336" s="167" t="s">
        <v>402</v>
      </c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73"/>
      <c r="AB336" s="173"/>
      <c r="AC336" s="166"/>
    </row>
    <row r="337" spans="1:29" x14ac:dyDescent="0.35">
      <c r="A337" s="28">
        <v>337</v>
      </c>
      <c r="B337" s="166"/>
      <c r="C337" s="170" t="s">
        <v>170</v>
      </c>
      <c r="D337" s="171">
        <v>0.31524298350988317</v>
      </c>
      <c r="E337" s="171">
        <v>0.29295517568184209</v>
      </c>
      <c r="F337" s="171">
        <v>0.28671160980906701</v>
      </c>
      <c r="G337" s="171">
        <v>0.26987383690585459</v>
      </c>
      <c r="H337" s="171">
        <v>0.274945837131223</v>
      </c>
      <c r="I337" s="171">
        <v>0.27137564919975277</v>
      </c>
      <c r="J337" s="171">
        <v>0.25257053834169985</v>
      </c>
      <c r="K337" s="171">
        <v>0.25509395068580037</v>
      </c>
      <c r="L337" s="171">
        <v>0.2542624395905223</v>
      </c>
      <c r="M337" s="171">
        <v>0.25707432322758667</v>
      </c>
      <c r="N337" s="171">
        <v>0.26167230282535181</v>
      </c>
      <c r="O337" s="171">
        <v>0.25290553381777531</v>
      </c>
      <c r="P337" s="171">
        <v>0.25699125978958082</v>
      </c>
      <c r="Q337" s="171">
        <v>0.26475351892119225</v>
      </c>
      <c r="R337" s="171">
        <v>0.26744469415937827</v>
      </c>
      <c r="S337" s="171">
        <v>0.27050298458270777</v>
      </c>
      <c r="T337" s="171">
        <v>0.26805088083643658</v>
      </c>
      <c r="U337" s="171">
        <v>0.29681635914779458</v>
      </c>
      <c r="V337" s="171">
        <v>0.28219147870595424</v>
      </c>
      <c r="W337" s="171">
        <v>0.26095893406417192</v>
      </c>
      <c r="X337" s="171">
        <v>0.27572046437514225</v>
      </c>
      <c r="Y337" s="171">
        <v>0.29139424942163727</v>
      </c>
      <c r="Z337" s="171">
        <v>0.28571293833587991</v>
      </c>
      <c r="AA337" s="171">
        <v>0.27905758681209625</v>
      </c>
      <c r="AB337" s="171">
        <v>0.29066789224486672</v>
      </c>
      <c r="AC337" s="166"/>
    </row>
    <row r="338" spans="1:29" x14ac:dyDescent="0.35">
      <c r="A338" s="28">
        <v>338</v>
      </c>
      <c r="B338" s="166"/>
      <c r="C338" s="170" t="s">
        <v>184</v>
      </c>
      <c r="D338" s="171">
        <v>0.26081030905318336</v>
      </c>
      <c r="E338" s="171">
        <v>0.26565077749306748</v>
      </c>
      <c r="F338" s="171">
        <v>0.27890688625463755</v>
      </c>
      <c r="G338" s="171">
        <v>0.28535626226085703</v>
      </c>
      <c r="H338" s="171">
        <v>0.28828845334664693</v>
      </c>
      <c r="I338" s="171">
        <v>0.28726327616314484</v>
      </c>
      <c r="J338" s="171">
        <v>0.27789942876925738</v>
      </c>
      <c r="K338" s="171">
        <v>0.28518635975228379</v>
      </c>
      <c r="L338" s="171">
        <v>0.29182594982967958</v>
      </c>
      <c r="M338" s="171">
        <v>0.30578299998196473</v>
      </c>
      <c r="N338" s="171">
        <v>0.30348896403767134</v>
      </c>
      <c r="O338" s="171">
        <v>0.29188596981553938</v>
      </c>
      <c r="P338" s="171">
        <v>0.29338760380135553</v>
      </c>
      <c r="Q338" s="171">
        <v>0.28152264368741775</v>
      </c>
      <c r="R338" s="171">
        <v>0.28731508308286624</v>
      </c>
      <c r="S338" s="171">
        <v>0.28527941553447833</v>
      </c>
      <c r="T338" s="171">
        <v>0.28379225150386705</v>
      </c>
      <c r="U338" s="171">
        <v>0.29672122569934978</v>
      </c>
      <c r="V338" s="171">
        <v>0.28357447746998526</v>
      </c>
      <c r="W338" s="171">
        <v>0.29445408205412288</v>
      </c>
      <c r="X338" s="171">
        <v>0.27817436831322556</v>
      </c>
      <c r="Y338" s="171">
        <v>0.29364543368825408</v>
      </c>
      <c r="Z338" s="171">
        <v>0.28970252579555961</v>
      </c>
      <c r="AA338" s="171">
        <v>0.28753893794738439</v>
      </c>
      <c r="AB338" s="171">
        <v>0.30384285789516519</v>
      </c>
      <c r="AC338" s="166"/>
    </row>
    <row r="339" spans="1:29" x14ac:dyDescent="0.35">
      <c r="A339" s="28">
        <v>339</v>
      </c>
      <c r="B339" s="166"/>
      <c r="C339" s="170" t="s">
        <v>191</v>
      </c>
      <c r="D339" s="171">
        <v>0.27449164573550289</v>
      </c>
      <c r="E339" s="171">
        <v>0.28502667696303835</v>
      </c>
      <c r="F339" s="171">
        <v>0.28133653063071212</v>
      </c>
      <c r="G339" s="171">
        <v>0.29817054514695029</v>
      </c>
      <c r="H339" s="171">
        <v>0.29197107038653736</v>
      </c>
      <c r="I339" s="171">
        <v>0.29893646302889193</v>
      </c>
      <c r="J339" s="171">
        <v>0.3129868443828977</v>
      </c>
      <c r="K339" s="171">
        <v>0.31387809755367035</v>
      </c>
      <c r="L339" s="171">
        <v>0.31120127928558455</v>
      </c>
      <c r="M339" s="171">
        <v>0.29756794776994244</v>
      </c>
      <c r="N339" s="171">
        <v>0.29652103559870546</v>
      </c>
      <c r="O339" s="171">
        <v>0.31184348798211292</v>
      </c>
      <c r="P339" s="171">
        <v>0.30520778442025698</v>
      </c>
      <c r="Q339" s="171">
        <v>0.29743720526518302</v>
      </c>
      <c r="R339" s="171">
        <v>0.29103372956775247</v>
      </c>
      <c r="S339" s="171">
        <v>0.29066722818324969</v>
      </c>
      <c r="T339" s="171">
        <v>0.28599881839014607</v>
      </c>
      <c r="U339" s="171">
        <v>0.25892470663222833</v>
      </c>
      <c r="V339" s="171">
        <v>0.27844681427842843</v>
      </c>
      <c r="W339" s="171">
        <v>0.2844730819132032</v>
      </c>
      <c r="X339" s="171">
        <v>0.28433416799453676</v>
      </c>
      <c r="Y339" s="171">
        <v>0.26134812409294039</v>
      </c>
      <c r="Z339" s="171">
        <v>0.2670429894554166</v>
      </c>
      <c r="AA339" s="171">
        <v>0.27427936082038468</v>
      </c>
      <c r="AB339" s="171">
        <v>0.24668112465949513</v>
      </c>
      <c r="AC339" s="166"/>
    </row>
    <row r="340" spans="1:29" x14ac:dyDescent="0.35">
      <c r="A340" s="28">
        <v>340</v>
      </c>
      <c r="B340" s="166"/>
      <c r="C340" s="170" t="s">
        <v>192</v>
      </c>
      <c r="D340" s="171">
        <v>0.12646063121109533</v>
      </c>
      <c r="E340" s="171">
        <v>0.1301598862718944</v>
      </c>
      <c r="F340" s="171">
        <v>0.12828250837028324</v>
      </c>
      <c r="G340" s="171">
        <v>0.12565016287817432</v>
      </c>
      <c r="H340" s="171">
        <v>0.12077976209561063</v>
      </c>
      <c r="I340" s="171">
        <v>0.11680406463344749</v>
      </c>
      <c r="J340" s="171">
        <v>0.12572702094512722</v>
      </c>
      <c r="K340" s="171">
        <v>0.11428684690398795</v>
      </c>
      <c r="L340" s="171">
        <v>0.11210581569959822</v>
      </c>
      <c r="M340" s="171">
        <v>0.11676916695222464</v>
      </c>
      <c r="N340" s="171">
        <v>0.11723664594014763</v>
      </c>
      <c r="O340" s="171">
        <v>0.1223745108999441</v>
      </c>
      <c r="P340" s="171">
        <v>0.12303526974724256</v>
      </c>
      <c r="Q340" s="171">
        <v>0.15480121339024455</v>
      </c>
      <c r="R340" s="171">
        <v>0.15280748783767925</v>
      </c>
      <c r="S340" s="171">
        <v>0.15194364082469697</v>
      </c>
      <c r="T340" s="171">
        <v>0.16094958464623316</v>
      </c>
      <c r="U340" s="171">
        <v>0.1466149140707127</v>
      </c>
      <c r="V340" s="171">
        <v>0.15498316049677685</v>
      </c>
      <c r="W340" s="171">
        <v>0.15926838394293241</v>
      </c>
      <c r="X340" s="171">
        <v>0.16096517186432963</v>
      </c>
      <c r="Y340" s="171">
        <v>0.1528362526882493</v>
      </c>
      <c r="Z340" s="171">
        <v>0.15680116197913721</v>
      </c>
      <c r="AA340" s="171">
        <v>0.15845791945013646</v>
      </c>
      <c r="AB340" s="171">
        <v>0.15819054868561525</v>
      </c>
      <c r="AC340" s="166"/>
    </row>
    <row r="341" spans="1:29" x14ac:dyDescent="0.35">
      <c r="A341" s="28">
        <v>341</v>
      </c>
      <c r="B341" s="166"/>
      <c r="C341" s="170" t="s">
        <v>193</v>
      </c>
      <c r="D341" s="171">
        <v>1.0645407884678387E-2</v>
      </c>
      <c r="E341" s="171">
        <v>1.1899329565797326E-2</v>
      </c>
      <c r="F341" s="171">
        <v>1.2021536512532802E-2</v>
      </c>
      <c r="G341" s="171">
        <v>9.0527869265518424E-3</v>
      </c>
      <c r="H341" s="171">
        <v>9.3851770083774946E-3</v>
      </c>
      <c r="I341" s="171">
        <v>8.9883990091102293E-3</v>
      </c>
      <c r="J341" s="171">
        <v>8.8843690496797634E-3</v>
      </c>
      <c r="K341" s="171">
        <v>8.998652184254342E-3</v>
      </c>
      <c r="L341" s="171">
        <v>9.1428166431156456E-3</v>
      </c>
      <c r="M341" s="171">
        <v>1.2128699478781539E-3</v>
      </c>
      <c r="N341" s="171">
        <v>1.3181338860405074E-3</v>
      </c>
      <c r="O341" s="171">
        <v>1.2118501956400224E-3</v>
      </c>
      <c r="P341" s="171">
        <v>1.2083658895571748E-3</v>
      </c>
      <c r="Q341" s="171">
        <v>1.4317289021323812E-4</v>
      </c>
      <c r="R341" s="171">
        <v>1.3990053523237026E-4</v>
      </c>
      <c r="S341" s="171">
        <v>6.8663712601164535E-5</v>
      </c>
      <c r="T341" s="171">
        <v>3.5806359209395589E-5</v>
      </c>
      <c r="U341" s="171">
        <v>0</v>
      </c>
      <c r="V341" s="171">
        <v>0</v>
      </c>
      <c r="W341" s="171">
        <v>0</v>
      </c>
      <c r="X341" s="171">
        <v>0</v>
      </c>
      <c r="Y341" s="171">
        <v>0</v>
      </c>
      <c r="Z341" s="171">
        <v>0</v>
      </c>
      <c r="AA341" s="171">
        <v>0</v>
      </c>
      <c r="AB341" s="171">
        <v>0</v>
      </c>
      <c r="AC341" s="166"/>
    </row>
    <row r="342" spans="1:29" x14ac:dyDescent="0.35">
      <c r="A342" s="28">
        <v>342</v>
      </c>
      <c r="B342" s="166"/>
      <c r="C342" s="170" t="s">
        <v>194</v>
      </c>
      <c r="D342" s="171">
        <v>1.2349022605656923E-2</v>
      </c>
      <c r="E342" s="171">
        <v>1.4308154024360406E-2</v>
      </c>
      <c r="F342" s="171">
        <v>1.2740928422767325E-2</v>
      </c>
      <c r="G342" s="171">
        <v>1.1896405881611866E-2</v>
      </c>
      <c r="H342" s="171">
        <v>1.4629700031604582E-2</v>
      </c>
      <c r="I342" s="171">
        <v>1.6632147965652745E-2</v>
      </c>
      <c r="J342" s="171">
        <v>2.1931798511338085E-2</v>
      </c>
      <c r="K342" s="171">
        <v>2.255609292000324E-2</v>
      </c>
      <c r="L342" s="171">
        <v>2.1461698951499696E-2</v>
      </c>
      <c r="M342" s="171">
        <v>2.1592692120403312E-2</v>
      </c>
      <c r="N342" s="171">
        <v>1.9762917712083255E-2</v>
      </c>
      <c r="O342" s="171">
        <v>1.9778647288988326E-2</v>
      </c>
      <c r="P342" s="171">
        <v>2.0169716352006935E-2</v>
      </c>
      <c r="Q342" s="171">
        <v>1.34224584574918E-3</v>
      </c>
      <c r="R342" s="171">
        <v>1.2591048170914475E-3</v>
      </c>
      <c r="S342" s="171">
        <v>1.5380671622660148E-3</v>
      </c>
      <c r="T342" s="171">
        <v>1.1726582641077448E-3</v>
      </c>
      <c r="U342" s="171">
        <v>9.2279444991461013E-4</v>
      </c>
      <c r="V342" s="171">
        <v>8.0406904885516051E-4</v>
      </c>
      <c r="W342" s="171">
        <v>8.4551802556959155E-4</v>
      </c>
      <c r="X342" s="171">
        <v>8.0582745276575052E-4</v>
      </c>
      <c r="Y342" s="171">
        <v>7.7594010891895993E-4</v>
      </c>
      <c r="Z342" s="171">
        <v>7.4038443400673004E-4</v>
      </c>
      <c r="AA342" s="171">
        <v>6.6619496999822947E-4</v>
      </c>
      <c r="AB342" s="171">
        <v>6.1757651485777609E-4</v>
      </c>
      <c r="AC342" s="166"/>
    </row>
    <row r="343" spans="1:29" x14ac:dyDescent="0.35">
      <c r="A343" s="28">
        <v>343</v>
      </c>
      <c r="B343" s="166"/>
      <c r="C343" s="94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166"/>
    </row>
    <row r="344" spans="1:29" x14ac:dyDescent="0.35">
      <c r="A344" s="28">
        <v>344</v>
      </c>
      <c r="B344" s="166"/>
      <c r="C344" s="167" t="s">
        <v>403</v>
      </c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6"/>
    </row>
    <row r="345" spans="1:29" x14ac:dyDescent="0.35">
      <c r="A345" s="28">
        <v>345</v>
      </c>
      <c r="B345" s="166"/>
      <c r="C345" s="170" t="s">
        <v>404</v>
      </c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>
        <v>5.77172408509413E-2</v>
      </c>
      <c r="S345" s="171">
        <v>6.7102388613153999E-2</v>
      </c>
      <c r="T345" s="171">
        <v>7.7123022036144795E-2</v>
      </c>
      <c r="U345" s="171">
        <v>9.1180629348962094E-2</v>
      </c>
      <c r="V345" s="171">
        <v>8.6010387323916707E-2</v>
      </c>
      <c r="W345" s="171">
        <v>9.8843173618571201E-2</v>
      </c>
      <c r="X345" s="171">
        <v>0.104686633705695</v>
      </c>
      <c r="Y345" s="171">
        <v>0.1143537</v>
      </c>
      <c r="Z345" s="171">
        <v>0.120917615817302</v>
      </c>
      <c r="AA345" s="171">
        <v>0.123781310468686</v>
      </c>
      <c r="AB345" s="171">
        <v>0.138261289970316</v>
      </c>
      <c r="AC345" s="174"/>
    </row>
    <row r="346" spans="1:29" x14ac:dyDescent="0.35">
      <c r="A346" s="28">
        <v>346</v>
      </c>
      <c r="B346" s="166"/>
      <c r="C346" s="172" t="s">
        <v>405</v>
      </c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>
        <v>6.3333235951806302E-2</v>
      </c>
      <c r="S346" s="171">
        <v>6.8286776764930404E-2</v>
      </c>
      <c r="T346" s="171">
        <v>6.9522484704944806E-2</v>
      </c>
      <c r="U346" s="171">
        <v>8.3618966548719406E-2</v>
      </c>
      <c r="V346" s="171">
        <v>7.3974352771705401E-2</v>
      </c>
      <c r="W346" s="171">
        <v>9.2403003185015098E-2</v>
      </c>
      <c r="X346" s="171">
        <v>9.7668897892901105E-2</v>
      </c>
      <c r="Y346" s="171">
        <v>0.1047038</v>
      </c>
      <c r="Z346" s="171">
        <v>0.104275179876107</v>
      </c>
      <c r="AA346" s="171">
        <v>0.106147189584351</v>
      </c>
      <c r="AB346" s="171">
        <v>0.12176864879706099</v>
      </c>
      <c r="AC346" s="174"/>
    </row>
    <row r="347" spans="1:29" x14ac:dyDescent="0.35">
      <c r="A347" s="28">
        <v>347</v>
      </c>
      <c r="B347" s="166"/>
      <c r="C347" s="172" t="s">
        <v>406</v>
      </c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>
        <v>9.3993943043783501E-2</v>
      </c>
      <c r="S347" s="171">
        <v>0.104594324148538</v>
      </c>
      <c r="T347" s="171">
        <v>0.118098612391128</v>
      </c>
      <c r="U347" s="171">
        <v>0.13554538394705501</v>
      </c>
      <c r="V347" s="171">
        <v>0.15065444296863401</v>
      </c>
      <c r="W347" s="171">
        <v>0.173856120950731</v>
      </c>
      <c r="X347" s="171">
        <v>0.18101299238566701</v>
      </c>
      <c r="Y347" s="171">
        <v>0.20867440000000001</v>
      </c>
      <c r="Z347" s="171">
        <v>0.23567077021490601</v>
      </c>
      <c r="AA347" s="171">
        <v>0.25348801901449303</v>
      </c>
      <c r="AB347" s="171">
        <v>0.282341490493975</v>
      </c>
      <c r="AC347" s="174"/>
    </row>
    <row r="348" spans="1:29" ht="15" thickBot="1" x14ac:dyDescent="0.4">
      <c r="A348" s="28">
        <v>348</v>
      </c>
      <c r="B348" s="175"/>
      <c r="C348" s="176" t="s">
        <v>407</v>
      </c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>
        <v>1.9344698751711902E-2</v>
      </c>
      <c r="S348" s="177">
        <v>3.7432081517447299E-2</v>
      </c>
      <c r="T348" s="177">
        <v>6.5103793585442493E-2</v>
      </c>
      <c r="U348" s="177">
        <v>7.6264952776130795E-2</v>
      </c>
      <c r="V348" s="177">
        <v>6.1260006392220998E-2</v>
      </c>
      <c r="W348" s="177">
        <v>5.5603263368892202E-2</v>
      </c>
      <c r="X348" s="177">
        <v>6.0137596812585598E-2</v>
      </c>
      <c r="Y348" s="177">
        <v>5.9106730000000003E-2</v>
      </c>
      <c r="Z348" s="177">
        <v>6.8749026850370903E-2</v>
      </c>
      <c r="AA348" s="177">
        <v>6.3702533748617604E-2</v>
      </c>
      <c r="AB348" s="177">
        <v>6.6466634885924802E-2</v>
      </c>
      <c r="AC348" s="178"/>
    </row>
    <row r="349" spans="1:29" ht="15" thickTop="1" x14ac:dyDescent="0.35">
      <c r="A349" s="28">
        <v>349</v>
      </c>
      <c r="B349" s="55"/>
      <c r="C349" s="94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31"/>
    </row>
    <row r="350" spans="1:29" ht="21" x14ac:dyDescent="0.5">
      <c r="A350" s="28">
        <v>350</v>
      </c>
      <c r="B350" s="179"/>
      <c r="C350" s="180" t="s">
        <v>408</v>
      </c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  <c r="AB350" s="181"/>
      <c r="AC350" s="179"/>
    </row>
    <row r="351" spans="1:29" x14ac:dyDescent="0.35">
      <c r="A351" s="28">
        <v>351</v>
      </c>
      <c r="B351" s="182"/>
      <c r="C351" s="94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182"/>
    </row>
    <row r="352" spans="1:29" x14ac:dyDescent="0.35">
      <c r="A352" s="28">
        <v>352</v>
      </c>
      <c r="B352" s="182"/>
      <c r="C352" s="183" t="s">
        <v>409</v>
      </c>
      <c r="D352" s="184">
        <v>1062.91863814</v>
      </c>
      <c r="E352" s="184">
        <v>1024.8059945300001</v>
      </c>
      <c r="F352" s="184">
        <v>977.66416346000005</v>
      </c>
      <c r="G352" s="184">
        <v>969.07363099999998</v>
      </c>
      <c r="H352" s="184">
        <v>953.41717681</v>
      </c>
      <c r="I352" s="184">
        <v>952.80003652000005</v>
      </c>
      <c r="J352" s="184">
        <v>973.85824503999993</v>
      </c>
      <c r="K352" s="184">
        <v>946.79442101999996</v>
      </c>
      <c r="L352" s="184">
        <v>939.32912862000001</v>
      </c>
      <c r="M352" s="184">
        <v>913.23744439000006</v>
      </c>
      <c r="N352" s="184">
        <v>918.30481451000003</v>
      </c>
      <c r="O352" s="184">
        <v>934.16220193000004</v>
      </c>
      <c r="P352" s="184">
        <v>917.61258573999999</v>
      </c>
      <c r="Q352" s="184">
        <v>919.21391547999997</v>
      </c>
      <c r="R352" s="184">
        <v>906.99871323999992</v>
      </c>
      <c r="S352" s="184">
        <v>888.62682810000001</v>
      </c>
      <c r="T352" s="184">
        <v>901.29881422999995</v>
      </c>
      <c r="U352" s="184">
        <v>875.57979781999995</v>
      </c>
      <c r="V352" s="184">
        <v>878.27529996999988</v>
      </c>
      <c r="W352" s="184">
        <v>812.75934905000008</v>
      </c>
      <c r="X352" s="184">
        <v>856.21197793999988</v>
      </c>
      <c r="Y352" s="184">
        <v>835.25611914062495</v>
      </c>
      <c r="Z352" s="184">
        <v>841.75074649999999</v>
      </c>
      <c r="AA352" s="184">
        <v>861.03879670999993</v>
      </c>
      <c r="AB352" s="184">
        <v>817.19187925999995</v>
      </c>
      <c r="AC352" s="182"/>
    </row>
    <row r="353" spans="1:29" x14ac:dyDescent="0.35">
      <c r="A353" s="28">
        <v>353</v>
      </c>
      <c r="B353" s="182"/>
      <c r="C353" s="185" t="s">
        <v>410</v>
      </c>
      <c r="D353" s="186">
        <v>989.76947251000001</v>
      </c>
      <c r="E353" s="186">
        <v>955.80363608000005</v>
      </c>
      <c r="F353" s="186">
        <v>910.58117592000008</v>
      </c>
      <c r="G353" s="186">
        <v>900.67909951000013</v>
      </c>
      <c r="H353" s="186">
        <v>881.87369337999996</v>
      </c>
      <c r="I353" s="186">
        <v>881.02335086999994</v>
      </c>
      <c r="J353" s="186">
        <v>903.22402040999998</v>
      </c>
      <c r="K353" s="186">
        <v>872.80293352000001</v>
      </c>
      <c r="L353" s="186">
        <v>866.08218555999986</v>
      </c>
      <c r="M353" s="186">
        <v>840.80391759000008</v>
      </c>
      <c r="N353" s="186">
        <v>839.47889673000009</v>
      </c>
      <c r="O353" s="186">
        <v>861.91925662999995</v>
      </c>
      <c r="P353" s="186">
        <v>847.15248616999997</v>
      </c>
      <c r="Q353" s="186">
        <v>844.12784594000016</v>
      </c>
      <c r="R353" s="186">
        <v>829.88592545000006</v>
      </c>
      <c r="S353" s="186">
        <v>811.40720843000008</v>
      </c>
      <c r="T353" s="186">
        <v>822.45500264999998</v>
      </c>
      <c r="U353" s="186">
        <v>797.14684852000016</v>
      </c>
      <c r="V353" s="186">
        <v>801.88817352000001</v>
      </c>
      <c r="W353" s="186">
        <v>745.31239896</v>
      </c>
      <c r="X353" s="186">
        <v>784.10016724000002</v>
      </c>
      <c r="Y353" s="186">
        <v>763.81381652832033</v>
      </c>
      <c r="Z353" s="186">
        <v>769.23924606000003</v>
      </c>
      <c r="AA353" s="186">
        <v>788.12125248999996</v>
      </c>
      <c r="AB353" s="186">
        <v>745.19037541</v>
      </c>
      <c r="AC353" s="182"/>
    </row>
    <row r="354" spans="1:29" x14ac:dyDescent="0.35">
      <c r="A354" s="28">
        <v>354</v>
      </c>
      <c r="B354" s="182"/>
      <c r="C354" s="187" t="s">
        <v>411</v>
      </c>
      <c r="D354" s="186">
        <v>423.90577852000001</v>
      </c>
      <c r="E354" s="186">
        <v>409.87486969000003</v>
      </c>
      <c r="F354" s="186">
        <v>387.48539027999999</v>
      </c>
      <c r="G354" s="186">
        <v>376.74015373999998</v>
      </c>
      <c r="H354" s="186">
        <v>373.99560564999996</v>
      </c>
      <c r="I354" s="186">
        <v>363.95179666000001</v>
      </c>
      <c r="J354" s="186">
        <v>370.98710671000003</v>
      </c>
      <c r="K354" s="186">
        <v>350.44348580000002</v>
      </c>
      <c r="L354" s="186">
        <v>353.02926467000003</v>
      </c>
      <c r="M354" s="186">
        <v>341.53434607999998</v>
      </c>
      <c r="N354" s="186">
        <v>354.55592167000003</v>
      </c>
      <c r="O354" s="186">
        <v>367.41707173999998</v>
      </c>
      <c r="P354" s="186">
        <v>368.63684802</v>
      </c>
      <c r="Q354" s="186">
        <v>382.69892427000002</v>
      </c>
      <c r="R354" s="186">
        <v>379.84785249000004</v>
      </c>
      <c r="S354" s="186">
        <v>375.23194741999998</v>
      </c>
      <c r="T354" s="186">
        <v>376.88498783</v>
      </c>
      <c r="U354" s="186">
        <v>383.81397921000001</v>
      </c>
      <c r="V354" s="186">
        <v>363.52781741000001</v>
      </c>
      <c r="W354" s="186">
        <v>339.42574869999999</v>
      </c>
      <c r="X354" s="186">
        <v>351.59587121999999</v>
      </c>
      <c r="Y354" s="186">
        <v>348.96368749999999</v>
      </c>
      <c r="Z354" s="186">
        <v>358.66350682000001</v>
      </c>
      <c r="AA354" s="186">
        <v>361.96617836000001</v>
      </c>
      <c r="AB354" s="186">
        <v>341.18163358999999</v>
      </c>
      <c r="AC354" s="182"/>
    </row>
    <row r="355" spans="1:29" x14ac:dyDescent="0.35">
      <c r="A355" s="28">
        <v>355</v>
      </c>
      <c r="B355" s="182"/>
      <c r="C355" s="188" t="s">
        <v>412</v>
      </c>
      <c r="D355" s="186">
        <v>338.45115956000001</v>
      </c>
      <c r="E355" s="186">
        <v>330.99885463000004</v>
      </c>
      <c r="F355" s="186">
        <v>318.27392534000001</v>
      </c>
      <c r="G355" s="186">
        <v>309.40900612999997</v>
      </c>
      <c r="H355" s="186">
        <v>310.10882987999997</v>
      </c>
      <c r="I355" s="186">
        <v>304.60012251000001</v>
      </c>
      <c r="J355" s="186">
        <v>317.59959117000005</v>
      </c>
      <c r="K355" s="186">
        <v>303.91851243000002</v>
      </c>
      <c r="L355" s="186">
        <v>309.57540102000002</v>
      </c>
      <c r="M355" s="186">
        <v>300.38472146999999</v>
      </c>
      <c r="N355" s="186">
        <v>313.57471354</v>
      </c>
      <c r="O355" s="186">
        <v>328.61585958000001</v>
      </c>
      <c r="P355" s="186">
        <v>329.36934865000001</v>
      </c>
      <c r="Q355" s="186">
        <v>342.81271993999997</v>
      </c>
      <c r="R355" s="186">
        <v>338.35259563</v>
      </c>
      <c r="S355" s="186">
        <v>332.60101753000004</v>
      </c>
      <c r="T355" s="186">
        <v>335.27027704</v>
      </c>
      <c r="U355" s="186">
        <v>342.81748823999999</v>
      </c>
      <c r="V355" s="186">
        <v>325.98063487000002</v>
      </c>
      <c r="W355" s="186">
        <v>304.50570296999996</v>
      </c>
      <c r="X355" s="186">
        <v>315.08863818000003</v>
      </c>
      <c r="Y355" s="186">
        <v>312.69431250000002</v>
      </c>
      <c r="Z355" s="186">
        <v>329.12560810999997</v>
      </c>
      <c r="AA355" s="186">
        <v>333.05044981000003</v>
      </c>
      <c r="AB355" s="186">
        <v>313.29575581</v>
      </c>
      <c r="AC355" s="182"/>
    </row>
    <row r="356" spans="1:29" x14ac:dyDescent="0.35">
      <c r="A356" s="28">
        <v>356</v>
      </c>
      <c r="B356" s="182"/>
      <c r="C356" s="188" t="s">
        <v>413</v>
      </c>
      <c r="D356" s="186">
        <v>20.165561710000002</v>
      </c>
      <c r="E356" s="186">
        <v>18.87905486</v>
      </c>
      <c r="F356" s="186">
        <v>19.523751739999998</v>
      </c>
      <c r="G356" s="186">
        <v>20.117755840000001</v>
      </c>
      <c r="H356" s="186">
        <v>20.21066136</v>
      </c>
      <c r="I356" s="186">
        <v>19.131150130000002</v>
      </c>
      <c r="J356" s="186">
        <v>19.432518380000001</v>
      </c>
      <c r="K356" s="186">
        <v>18.950622039999999</v>
      </c>
      <c r="L356" s="186">
        <v>19.875353839999999</v>
      </c>
      <c r="M356" s="186">
        <v>20.013315389999999</v>
      </c>
      <c r="N356" s="186">
        <v>20.259868869999998</v>
      </c>
      <c r="O356" s="186">
        <v>20.163159279999999</v>
      </c>
      <c r="P356" s="186">
        <v>20.023231169999999</v>
      </c>
      <c r="Q356" s="186">
        <v>20.71744593</v>
      </c>
      <c r="R356" s="186">
        <v>21.290464870000001</v>
      </c>
      <c r="S356" s="186">
        <v>22.021681270000002</v>
      </c>
      <c r="T356" s="186">
        <v>21.177537079999997</v>
      </c>
      <c r="U356" s="186">
        <v>21.137628429999999</v>
      </c>
      <c r="V356" s="186">
        <v>21.21850628</v>
      </c>
      <c r="W356" s="186">
        <v>21.079552879999998</v>
      </c>
      <c r="X356" s="186">
        <v>19.901943800000002</v>
      </c>
      <c r="Y356" s="186">
        <v>19.179523437499999</v>
      </c>
      <c r="Z356" s="186">
        <v>18.616521550000002</v>
      </c>
      <c r="AA356" s="186">
        <v>18.28442063</v>
      </c>
      <c r="AB356" s="186">
        <v>17.636109860000001</v>
      </c>
      <c r="AC356" s="182"/>
    </row>
    <row r="357" spans="1:29" x14ac:dyDescent="0.35">
      <c r="A357" s="28">
        <v>357</v>
      </c>
      <c r="B357" s="182"/>
      <c r="C357" s="188" t="s">
        <v>414</v>
      </c>
      <c r="D357" s="186">
        <v>65.289057249999999</v>
      </c>
      <c r="E357" s="186">
        <v>59.996960200000004</v>
      </c>
      <c r="F357" s="186">
        <v>49.687713190000004</v>
      </c>
      <c r="G357" s="186">
        <v>47.213391770000001</v>
      </c>
      <c r="H357" s="186">
        <v>43.676114419999998</v>
      </c>
      <c r="I357" s="186">
        <v>40.220524019999999</v>
      </c>
      <c r="J357" s="186">
        <v>33.954997159999998</v>
      </c>
      <c r="K357" s="186">
        <v>27.574351330000002</v>
      </c>
      <c r="L357" s="186">
        <v>23.57850981</v>
      </c>
      <c r="M357" s="186">
        <v>21.136309229999998</v>
      </c>
      <c r="N357" s="186">
        <v>20.721339260000001</v>
      </c>
      <c r="O357" s="186">
        <v>18.638052889999997</v>
      </c>
      <c r="P357" s="186">
        <v>19.244268199999997</v>
      </c>
      <c r="Q357" s="186">
        <v>19.168758399999998</v>
      </c>
      <c r="R357" s="186">
        <v>20.204792000000001</v>
      </c>
      <c r="S357" s="186">
        <v>20.60924863</v>
      </c>
      <c r="T357" s="186">
        <v>20.43717371</v>
      </c>
      <c r="U357" s="186">
        <v>19.858862539999997</v>
      </c>
      <c r="V357" s="186">
        <v>16.328676260000002</v>
      </c>
      <c r="W357" s="186">
        <v>13.84049285</v>
      </c>
      <c r="X357" s="186">
        <v>16.605289239999998</v>
      </c>
      <c r="Y357" s="186">
        <v>17.08984375</v>
      </c>
      <c r="Z357" s="186">
        <v>10.92137717</v>
      </c>
      <c r="AA357" s="186">
        <v>10.631307919999999</v>
      </c>
      <c r="AB357" s="186">
        <v>10.24976792</v>
      </c>
      <c r="AC357" s="182"/>
    </row>
    <row r="358" spans="1:29" x14ac:dyDescent="0.35">
      <c r="A358" s="28">
        <v>358</v>
      </c>
      <c r="B358" s="182"/>
      <c r="C358" s="187" t="s">
        <v>415</v>
      </c>
      <c r="D358" s="186">
        <v>185.08853275999999</v>
      </c>
      <c r="E358" s="186">
        <v>163.86895227000002</v>
      </c>
      <c r="F358" s="186">
        <v>153.41350660000001</v>
      </c>
      <c r="G358" s="186">
        <v>142.63948031000001</v>
      </c>
      <c r="H358" s="186">
        <v>141.04260532000001</v>
      </c>
      <c r="I358" s="186">
        <v>144.41568004999999</v>
      </c>
      <c r="J358" s="186">
        <v>135.22809895</v>
      </c>
      <c r="K358" s="186">
        <v>139.24233637</v>
      </c>
      <c r="L358" s="186">
        <v>134.88835827999998</v>
      </c>
      <c r="M358" s="186">
        <v>132.45810182000002</v>
      </c>
      <c r="N358" s="186">
        <v>128.97641706000002</v>
      </c>
      <c r="O358" s="186">
        <v>121.79863207999999</v>
      </c>
      <c r="P358" s="186">
        <v>120.90246316</v>
      </c>
      <c r="Q358" s="186">
        <v>117.69184145000001</v>
      </c>
      <c r="R358" s="186">
        <v>117.40805541</v>
      </c>
      <c r="S358" s="186">
        <v>114.30191667999999</v>
      </c>
      <c r="T358" s="186">
        <v>119.15915674</v>
      </c>
      <c r="U358" s="186">
        <v>126.96882528</v>
      </c>
      <c r="V358" s="186">
        <v>126.2973107</v>
      </c>
      <c r="W358" s="186">
        <v>107.67077738</v>
      </c>
      <c r="X358" s="186">
        <v>124.12861039000001</v>
      </c>
      <c r="Y358" s="186">
        <v>124.66082031249999</v>
      </c>
      <c r="Z358" s="186">
        <v>119.70461052</v>
      </c>
      <c r="AA358" s="186">
        <v>121.37699895</v>
      </c>
      <c r="AB358" s="186">
        <v>118.68333511</v>
      </c>
      <c r="AC358" s="182"/>
    </row>
    <row r="359" spans="1:29" x14ac:dyDescent="0.35">
      <c r="A359" s="28">
        <v>359</v>
      </c>
      <c r="B359" s="182"/>
      <c r="C359" s="188" t="s">
        <v>171</v>
      </c>
      <c r="D359" s="186">
        <v>35.269327770000004</v>
      </c>
      <c r="E359" s="186">
        <v>34.35804298</v>
      </c>
      <c r="F359" s="186">
        <v>32.828135450000005</v>
      </c>
      <c r="G359" s="186">
        <v>29.741540019999999</v>
      </c>
      <c r="H359" s="186">
        <v>30.477501909999997</v>
      </c>
      <c r="I359" s="186">
        <v>33.097558640000003</v>
      </c>
      <c r="J359" s="186">
        <v>28.417385660000001</v>
      </c>
      <c r="K359" s="186">
        <v>30.669701069999999</v>
      </c>
      <c r="L359" s="186">
        <v>33.883225950000003</v>
      </c>
      <c r="M359" s="186">
        <v>32.323612939999997</v>
      </c>
      <c r="N359" s="186">
        <v>32.525243469999999</v>
      </c>
      <c r="O359" s="186">
        <v>28.57939674</v>
      </c>
      <c r="P359" s="186">
        <v>30.159767459999998</v>
      </c>
      <c r="Q359" s="186">
        <v>26.127137620000003</v>
      </c>
      <c r="R359" s="186">
        <v>27.179379440000002</v>
      </c>
      <c r="S359" s="186">
        <v>29.79359835</v>
      </c>
      <c r="T359" s="186">
        <v>31.719373990000001</v>
      </c>
      <c r="U359" s="186">
        <v>37.465020519999996</v>
      </c>
      <c r="V359" s="186">
        <v>35.75971517</v>
      </c>
      <c r="W359" s="186">
        <v>26.050141140000001</v>
      </c>
      <c r="X359" s="186">
        <v>36.289789630000001</v>
      </c>
      <c r="Y359" s="186">
        <v>34.346109374999997</v>
      </c>
      <c r="Z359" s="186">
        <v>32.158208639999998</v>
      </c>
      <c r="AA359" s="186">
        <v>33.112148240000003</v>
      </c>
      <c r="AB359" s="186">
        <v>33.834369709999997</v>
      </c>
      <c r="AC359" s="182"/>
    </row>
    <row r="360" spans="1:29" x14ac:dyDescent="0.35">
      <c r="A360" s="28">
        <v>360</v>
      </c>
      <c r="B360" s="182"/>
      <c r="C360" s="188" t="s">
        <v>172</v>
      </c>
      <c r="D360" s="186">
        <v>1.3766155799999999</v>
      </c>
      <c r="E360" s="186">
        <v>0.85968032999999999</v>
      </c>
      <c r="F360" s="186">
        <v>0.97220412</v>
      </c>
      <c r="G360" s="186">
        <v>0.85978385000000002</v>
      </c>
      <c r="H360" s="186">
        <v>0.71267972999999996</v>
      </c>
      <c r="I360" s="186">
        <v>0.89866056999999999</v>
      </c>
      <c r="J360" s="186">
        <v>0.82103581999999997</v>
      </c>
      <c r="K360" s="186">
        <v>0.79777909999999996</v>
      </c>
      <c r="L360" s="186">
        <v>0.80976397</v>
      </c>
      <c r="M360" s="186">
        <v>0.81124264000000001</v>
      </c>
      <c r="N360" s="186">
        <v>0.69502865000000003</v>
      </c>
      <c r="O360" s="186">
        <v>0.70803139999999998</v>
      </c>
      <c r="P360" s="186">
        <v>0.63880181000000003</v>
      </c>
      <c r="Q360" s="186">
        <v>0.48066112</v>
      </c>
      <c r="R360" s="186">
        <v>0.5362574</v>
      </c>
      <c r="S360" s="186">
        <v>0.51181814000000003</v>
      </c>
      <c r="T360" s="186">
        <v>0.19819652999999998</v>
      </c>
      <c r="U360" s="186">
        <v>0.1911776</v>
      </c>
      <c r="V360" s="186">
        <v>0.22200743000000001</v>
      </c>
      <c r="W360" s="186">
        <v>0.17433725999999999</v>
      </c>
      <c r="X360" s="186">
        <v>0.15624216000000002</v>
      </c>
      <c r="Y360" s="186">
        <v>8.6180076599121094E-2</v>
      </c>
      <c r="Z360" s="186">
        <v>0.11184893</v>
      </c>
      <c r="AA360" s="186">
        <v>0.11727146000000001</v>
      </c>
      <c r="AB360" s="186">
        <v>8.9775569999999999E-2</v>
      </c>
      <c r="AC360" s="182"/>
    </row>
    <row r="361" spans="1:29" x14ac:dyDescent="0.35">
      <c r="A361" s="28">
        <v>361</v>
      </c>
      <c r="B361" s="182"/>
      <c r="C361" s="188" t="s">
        <v>416</v>
      </c>
      <c r="D361" s="186">
        <v>0</v>
      </c>
      <c r="E361" s="186">
        <v>0</v>
      </c>
      <c r="F361" s="186">
        <v>0</v>
      </c>
      <c r="G361" s="186">
        <v>0</v>
      </c>
      <c r="H361" s="186">
        <v>0</v>
      </c>
      <c r="I361" s="186">
        <v>0</v>
      </c>
      <c r="J361" s="186">
        <v>0</v>
      </c>
      <c r="K361" s="186">
        <v>0</v>
      </c>
      <c r="L361" s="186">
        <v>0</v>
      </c>
      <c r="M361" s="186">
        <v>0</v>
      </c>
      <c r="N361" s="186">
        <v>0</v>
      </c>
      <c r="O361" s="186">
        <v>0</v>
      </c>
      <c r="P361" s="186">
        <v>0</v>
      </c>
      <c r="Q361" s="186">
        <v>0</v>
      </c>
      <c r="R361" s="186">
        <v>0</v>
      </c>
      <c r="S361" s="186">
        <v>0</v>
      </c>
      <c r="T361" s="186">
        <v>0</v>
      </c>
      <c r="U361" s="186">
        <v>0</v>
      </c>
      <c r="V361" s="186">
        <v>0</v>
      </c>
      <c r="W361" s="186">
        <v>0</v>
      </c>
      <c r="X361" s="186">
        <v>0</v>
      </c>
      <c r="Y361" s="186">
        <v>0</v>
      </c>
      <c r="Z361" s="186">
        <v>0</v>
      </c>
      <c r="AA361" s="186">
        <v>0</v>
      </c>
      <c r="AB361" s="186">
        <v>0</v>
      </c>
      <c r="AC361" s="182"/>
    </row>
    <row r="362" spans="1:29" x14ac:dyDescent="0.35">
      <c r="A362" s="28">
        <v>362</v>
      </c>
      <c r="B362" s="182"/>
      <c r="C362" s="188" t="s">
        <v>417</v>
      </c>
      <c r="D362" s="186">
        <v>3.6469599999999999E-3</v>
      </c>
      <c r="E362" s="186">
        <v>4.71201E-3</v>
      </c>
      <c r="F362" s="186">
        <v>7.8849699999999998E-3</v>
      </c>
      <c r="G362" s="186">
        <v>9.8077100000000007E-3</v>
      </c>
      <c r="H362" s="186">
        <v>1.251938E-2</v>
      </c>
      <c r="I362" s="186">
        <v>6.8690000000000001E-3</v>
      </c>
      <c r="J362" s="186">
        <v>1.018895E-2</v>
      </c>
      <c r="K362" s="186">
        <v>7.6615099999999998E-3</v>
      </c>
      <c r="L362" s="186">
        <v>1.018879E-2</v>
      </c>
      <c r="M362" s="186">
        <v>1.3122180000000001E-2</v>
      </c>
      <c r="N362" s="186">
        <v>1.3936859999999999E-2</v>
      </c>
      <c r="O362" s="186">
        <v>1.479689E-2</v>
      </c>
      <c r="P362" s="186">
        <v>1.405343E-2</v>
      </c>
      <c r="Q362" s="186">
        <v>1.5528510000000001E-2</v>
      </c>
      <c r="R362" s="186">
        <v>1.4821490000000001E-2</v>
      </c>
      <c r="S362" s="186">
        <v>1.598548E-2</v>
      </c>
      <c r="T362" s="186">
        <v>1.387449E-2</v>
      </c>
      <c r="U362" s="186">
        <v>1.6804590000000001E-2</v>
      </c>
      <c r="V362" s="186">
        <v>1.7607890000000001E-2</v>
      </c>
      <c r="W362" s="186">
        <v>8.33332E-3</v>
      </c>
      <c r="X362" s="186">
        <v>9.4714399999999994E-3</v>
      </c>
      <c r="Y362" s="186">
        <v>1.4674920082092299E-2</v>
      </c>
      <c r="Z362" s="186">
        <v>1.6101880000000002E-2</v>
      </c>
      <c r="AA362" s="186">
        <v>7.7771899999999998E-3</v>
      </c>
      <c r="AB362" s="186">
        <v>7.1348399999999999E-3</v>
      </c>
      <c r="AC362" s="182"/>
    </row>
    <row r="363" spans="1:29" x14ac:dyDescent="0.35">
      <c r="A363" s="28">
        <v>363</v>
      </c>
      <c r="B363" s="182"/>
      <c r="C363" s="188" t="s">
        <v>418</v>
      </c>
      <c r="D363" s="186">
        <v>2.0159094399999997</v>
      </c>
      <c r="E363" s="186">
        <v>1.8985903399999999</v>
      </c>
      <c r="F363" s="186">
        <v>2.2167883599999998</v>
      </c>
      <c r="G363" s="186">
        <v>2.0821299199999999</v>
      </c>
      <c r="H363" s="186">
        <v>1.97166134</v>
      </c>
      <c r="I363" s="186">
        <v>1.8051126099999999</v>
      </c>
      <c r="J363" s="186">
        <v>1.8024248299999999</v>
      </c>
      <c r="K363" s="186">
        <v>1.6197318299999999</v>
      </c>
      <c r="L363" s="186">
        <v>1.66949021</v>
      </c>
      <c r="M363" s="186">
        <v>1.18947705</v>
      </c>
      <c r="N363" s="186">
        <v>1.48507751</v>
      </c>
      <c r="O363" s="186">
        <v>1.4739821500000001</v>
      </c>
      <c r="P363" s="186">
        <v>0.36940303999999996</v>
      </c>
      <c r="Q363" s="186">
        <v>0.47871577000000004</v>
      </c>
      <c r="R363" s="186">
        <v>0.60818397000000002</v>
      </c>
      <c r="S363" s="186">
        <v>0.14842785</v>
      </c>
      <c r="T363" s="186">
        <v>7.0120199999999994E-2</v>
      </c>
      <c r="U363" s="186">
        <v>0.15368808</v>
      </c>
      <c r="V363" s="186">
        <v>0.16740701000000002</v>
      </c>
      <c r="W363" s="186">
        <v>0.24063129</v>
      </c>
      <c r="X363" s="186">
        <v>0.17957275</v>
      </c>
      <c r="Y363" s="186">
        <v>0.237247695922852</v>
      </c>
      <c r="Z363" s="186">
        <v>0.26201416999999999</v>
      </c>
      <c r="AA363" s="186">
        <v>0.16489746999999999</v>
      </c>
      <c r="AB363" s="186">
        <v>0.16386311000000001</v>
      </c>
      <c r="AC363" s="182"/>
    </row>
    <row r="364" spans="1:29" x14ac:dyDescent="0.35">
      <c r="A364" s="28">
        <v>364</v>
      </c>
      <c r="B364" s="182"/>
      <c r="C364" s="188" t="s">
        <v>419</v>
      </c>
      <c r="D364" s="186">
        <v>18.507376300000001</v>
      </c>
      <c r="E364" s="186">
        <v>15.988055770000001</v>
      </c>
      <c r="F364" s="186">
        <v>16.917267110000001</v>
      </c>
      <c r="G364" s="186">
        <v>16.706102889999997</v>
      </c>
      <c r="H364" s="186">
        <v>18.095628720000001</v>
      </c>
      <c r="I364" s="186">
        <v>18.595352459999997</v>
      </c>
      <c r="J364" s="186">
        <v>17.865646700000003</v>
      </c>
      <c r="K364" s="186">
        <v>18.134092069999998</v>
      </c>
      <c r="L364" s="186">
        <v>17.601109409999999</v>
      </c>
      <c r="M364" s="186">
        <v>17.328109680000001</v>
      </c>
      <c r="N364" s="186">
        <v>16.858743760000003</v>
      </c>
      <c r="O364" s="186">
        <v>14.695394609999999</v>
      </c>
      <c r="P364" s="186">
        <v>14.023005919999999</v>
      </c>
      <c r="Q364" s="186">
        <v>14.888867679999999</v>
      </c>
      <c r="R364" s="186">
        <v>14.76485778</v>
      </c>
      <c r="S364" s="186">
        <v>13.1260374</v>
      </c>
      <c r="T364" s="186">
        <v>13.864331</v>
      </c>
      <c r="U364" s="186">
        <v>14.32277187</v>
      </c>
      <c r="V364" s="186">
        <v>14.40949294</v>
      </c>
      <c r="W364" s="186">
        <v>12.845841249999999</v>
      </c>
      <c r="X364" s="186">
        <v>13.15142792</v>
      </c>
      <c r="Y364" s="186">
        <v>13.9753046875</v>
      </c>
      <c r="Z364" s="186">
        <v>13.2547462</v>
      </c>
      <c r="AA364" s="186">
        <v>12.67191191</v>
      </c>
      <c r="AB364" s="186">
        <v>12.30662779</v>
      </c>
      <c r="AC364" s="182"/>
    </row>
    <row r="365" spans="1:29" x14ac:dyDescent="0.35">
      <c r="A365" s="28">
        <v>365</v>
      </c>
      <c r="B365" s="182"/>
      <c r="C365" s="188" t="s">
        <v>420</v>
      </c>
      <c r="D365" s="186">
        <v>127.91565670999999</v>
      </c>
      <c r="E365" s="186">
        <v>110.75987084</v>
      </c>
      <c r="F365" s="186">
        <v>100.47122659</v>
      </c>
      <c r="G365" s="186">
        <v>93.240115919999994</v>
      </c>
      <c r="H365" s="186">
        <v>89.772614239999996</v>
      </c>
      <c r="I365" s="186">
        <v>90.012126770000009</v>
      </c>
      <c r="J365" s="186">
        <v>86.311416989999998</v>
      </c>
      <c r="K365" s="186">
        <v>88.013370789999996</v>
      </c>
      <c r="L365" s="186">
        <v>80.914579950000004</v>
      </c>
      <c r="M365" s="186">
        <v>80.792537330000002</v>
      </c>
      <c r="N365" s="186">
        <v>77.398386799999997</v>
      </c>
      <c r="O365" s="186">
        <v>76.327030280000002</v>
      </c>
      <c r="P365" s="186">
        <v>75.697431500000008</v>
      </c>
      <c r="Q365" s="186">
        <v>75.700930760000006</v>
      </c>
      <c r="R365" s="186">
        <v>74.304555329999999</v>
      </c>
      <c r="S365" s="186">
        <v>70.706049459999988</v>
      </c>
      <c r="T365" s="186">
        <v>73.293260529999998</v>
      </c>
      <c r="U365" s="186">
        <v>74.819362620000007</v>
      </c>
      <c r="V365" s="186">
        <v>75.721080260000008</v>
      </c>
      <c r="W365" s="186">
        <v>68.351493130000009</v>
      </c>
      <c r="X365" s="186">
        <v>74.342106490000006</v>
      </c>
      <c r="Y365" s="186">
        <v>76.001304687499996</v>
      </c>
      <c r="Z365" s="186">
        <v>73.901690700000003</v>
      </c>
      <c r="AA365" s="186">
        <v>75.302992680000003</v>
      </c>
      <c r="AB365" s="186">
        <v>72.281564099999997</v>
      </c>
      <c r="AC365" s="182"/>
    </row>
    <row r="366" spans="1:29" x14ac:dyDescent="0.35">
      <c r="A366" s="28">
        <v>366</v>
      </c>
      <c r="B366" s="182"/>
      <c r="C366" s="187" t="s">
        <v>184</v>
      </c>
      <c r="D366" s="186">
        <v>161.88241242999999</v>
      </c>
      <c r="E366" s="186">
        <v>165.04781568999999</v>
      </c>
      <c r="F366" s="186">
        <v>170.96355111</v>
      </c>
      <c r="G366" s="186">
        <v>175.35745347</v>
      </c>
      <c r="H366" s="186">
        <v>171.51191914</v>
      </c>
      <c r="I366" s="186">
        <v>175.37146337000001</v>
      </c>
      <c r="J366" s="186">
        <v>175.32780004999998</v>
      </c>
      <c r="K366" s="186">
        <v>175.82324975</v>
      </c>
      <c r="L366" s="186">
        <v>179.27282432999999</v>
      </c>
      <c r="M366" s="186">
        <v>184.47025787000001</v>
      </c>
      <c r="N366" s="186">
        <v>180.67368320999998</v>
      </c>
      <c r="O366" s="186">
        <v>176.97431685999999</v>
      </c>
      <c r="P366" s="186">
        <v>175.03328553</v>
      </c>
      <c r="Q366" s="186">
        <v>168.65120738000002</v>
      </c>
      <c r="R366" s="186">
        <v>168.31744279999998</v>
      </c>
      <c r="S366" s="186">
        <v>160.04445636</v>
      </c>
      <c r="T366" s="186">
        <v>156.06346411999999</v>
      </c>
      <c r="U366" s="186">
        <v>152.85168637000001</v>
      </c>
      <c r="V366" s="186">
        <v>152.69218577000001</v>
      </c>
      <c r="W366" s="186">
        <v>151.96825336000001</v>
      </c>
      <c r="X366" s="186">
        <v>152.77882696999998</v>
      </c>
      <c r="Y366" s="186">
        <v>154.85959374999999</v>
      </c>
      <c r="Z366" s="186">
        <v>153.29362620999999</v>
      </c>
      <c r="AA366" s="186">
        <v>157.58649602</v>
      </c>
      <c r="AB366" s="186">
        <v>159.46930687</v>
      </c>
      <c r="AC366" s="182"/>
    </row>
    <row r="367" spans="1:29" x14ac:dyDescent="0.35">
      <c r="A367" s="28">
        <v>367</v>
      </c>
      <c r="B367" s="182"/>
      <c r="C367" s="188" t="s">
        <v>421</v>
      </c>
      <c r="D367" s="186">
        <v>2.3735386800000002</v>
      </c>
      <c r="E367" s="186">
        <v>2.3285863500000001</v>
      </c>
      <c r="F367" s="186">
        <v>2.3723744499999997</v>
      </c>
      <c r="G367" s="186">
        <v>2.2674076599999999</v>
      </c>
      <c r="H367" s="186">
        <v>2.2577044399999999</v>
      </c>
      <c r="I367" s="186">
        <v>2.42769879</v>
      </c>
      <c r="J367" s="186">
        <v>2.3941475300000001</v>
      </c>
      <c r="K367" s="186">
        <v>2.5502359499999998</v>
      </c>
      <c r="L367" s="186">
        <v>2.5520842899999998</v>
      </c>
      <c r="M367" s="186">
        <v>2.6144577500000001</v>
      </c>
      <c r="N367" s="186">
        <v>2.7537845499999998</v>
      </c>
      <c r="O367" s="186">
        <v>2.6884104900000003</v>
      </c>
      <c r="P367" s="186">
        <v>2.5711035099999999</v>
      </c>
      <c r="Q367" s="186">
        <v>2.5206873999999999</v>
      </c>
      <c r="R367" s="186">
        <v>2.5008434499999996</v>
      </c>
      <c r="S367" s="186">
        <v>2.5214422599999997</v>
      </c>
      <c r="T367" s="186">
        <v>2.58724387</v>
      </c>
      <c r="U367" s="186">
        <v>2.6417627100000001</v>
      </c>
      <c r="V367" s="186">
        <v>2.67935736</v>
      </c>
      <c r="W367" s="186">
        <v>2.5615235599999999</v>
      </c>
      <c r="X367" s="186">
        <v>2.5478272900000003</v>
      </c>
      <c r="Y367" s="186">
        <v>2.5813620605468799</v>
      </c>
      <c r="Z367" s="186">
        <v>2.42384077</v>
      </c>
      <c r="AA367" s="186">
        <v>2.1883459800000002</v>
      </c>
      <c r="AB367" s="186">
        <v>2.2088889699999998</v>
      </c>
      <c r="AC367" s="182"/>
    </row>
    <row r="368" spans="1:29" x14ac:dyDescent="0.35">
      <c r="A368" s="28">
        <v>368</v>
      </c>
      <c r="B368" s="182"/>
      <c r="C368" s="188" t="s">
        <v>422</v>
      </c>
      <c r="D368" s="186">
        <v>151.88055215</v>
      </c>
      <c r="E368" s="186">
        <v>155.57205193999999</v>
      </c>
      <c r="F368" s="186">
        <v>161.48867837</v>
      </c>
      <c r="G368" s="186">
        <v>165.98355379999998</v>
      </c>
      <c r="H368" s="186">
        <v>162.36016758</v>
      </c>
      <c r="I368" s="186">
        <v>166.43732702999998</v>
      </c>
      <c r="J368" s="186">
        <v>166.47128098000002</v>
      </c>
      <c r="K368" s="186">
        <v>167.37636785000001</v>
      </c>
      <c r="L368" s="186">
        <v>170.81905463000001</v>
      </c>
      <c r="M368" s="186">
        <v>176.32805115000002</v>
      </c>
      <c r="N368" s="186">
        <v>172.49402085</v>
      </c>
      <c r="O368" s="186">
        <v>168.94936132000001</v>
      </c>
      <c r="P368" s="186">
        <v>167.19823740000001</v>
      </c>
      <c r="Q368" s="186">
        <v>160.93878914999999</v>
      </c>
      <c r="R368" s="186">
        <v>160.7826067</v>
      </c>
      <c r="S368" s="186">
        <v>152.72775795000001</v>
      </c>
      <c r="T368" s="186">
        <v>148.70579384000001</v>
      </c>
      <c r="U368" s="186">
        <v>145.71534721999998</v>
      </c>
      <c r="V368" s="186">
        <v>145.49123908999999</v>
      </c>
      <c r="W368" s="186">
        <v>145.20180471</v>
      </c>
      <c r="X368" s="186">
        <v>146.25777825</v>
      </c>
      <c r="Y368" s="186">
        <v>148.19874999999999</v>
      </c>
      <c r="Z368" s="186">
        <v>146.86045276999999</v>
      </c>
      <c r="AA368" s="186">
        <v>151.12373407000001</v>
      </c>
      <c r="AB368" s="186">
        <v>153.15884337</v>
      </c>
      <c r="AC368" s="182"/>
    </row>
    <row r="369" spans="1:29" x14ac:dyDescent="0.35">
      <c r="A369" s="28">
        <v>369</v>
      </c>
      <c r="B369" s="182"/>
      <c r="C369" s="188" t="s">
        <v>423</v>
      </c>
      <c r="D369" s="186">
        <v>2.9005220199999999</v>
      </c>
      <c r="E369" s="186">
        <v>2.5887340700000001</v>
      </c>
      <c r="F369" s="186">
        <v>2.55402985</v>
      </c>
      <c r="G369" s="186">
        <v>2.5592465799999999</v>
      </c>
      <c r="H369" s="186">
        <v>2.3846724199999998</v>
      </c>
      <c r="I369" s="186">
        <v>2.3314005799999999</v>
      </c>
      <c r="J369" s="186">
        <v>2.3387406299999998</v>
      </c>
      <c r="K369" s="186">
        <v>2.1618212800000003</v>
      </c>
      <c r="L369" s="186">
        <v>2.0424437600000003</v>
      </c>
      <c r="M369" s="186">
        <v>1.9300591600000001</v>
      </c>
      <c r="N369" s="186">
        <v>1.9471979100000001</v>
      </c>
      <c r="O369" s="186">
        <v>1.7867881400000001</v>
      </c>
      <c r="P369" s="186">
        <v>1.65706362</v>
      </c>
      <c r="Q369" s="186">
        <v>1.62333711</v>
      </c>
      <c r="R369" s="186">
        <v>1.5316255699999999</v>
      </c>
      <c r="S369" s="186">
        <v>1.3670268000000001</v>
      </c>
      <c r="T369" s="186">
        <v>1.2906383699999999</v>
      </c>
      <c r="U369" s="186">
        <v>1.2624519999999999</v>
      </c>
      <c r="V369" s="186">
        <v>1.2415990300000002</v>
      </c>
      <c r="W369" s="186">
        <v>1.0915686900000001</v>
      </c>
      <c r="X369" s="186">
        <v>1.1123236300000001</v>
      </c>
      <c r="Y369" s="186">
        <v>1.1211158447265599</v>
      </c>
      <c r="Z369" s="186">
        <v>1.03091986</v>
      </c>
      <c r="AA369" s="186">
        <v>1.04984345</v>
      </c>
      <c r="AB369" s="186">
        <v>1.0415424499999999</v>
      </c>
      <c r="AC369" s="182"/>
    </row>
    <row r="370" spans="1:29" x14ac:dyDescent="0.35">
      <c r="A370" s="28">
        <v>370</v>
      </c>
      <c r="B370" s="182"/>
      <c r="C370" s="188" t="s">
        <v>188</v>
      </c>
      <c r="D370" s="186">
        <v>3.6445326599999999</v>
      </c>
      <c r="E370" s="186">
        <v>3.4194149600000001</v>
      </c>
      <c r="F370" s="186">
        <v>3.4217815799999998</v>
      </c>
      <c r="G370" s="186">
        <v>3.3556323699999999</v>
      </c>
      <c r="H370" s="186">
        <v>3.29639536</v>
      </c>
      <c r="I370" s="186">
        <v>2.85132305</v>
      </c>
      <c r="J370" s="186">
        <v>2.6412374799999996</v>
      </c>
      <c r="K370" s="186">
        <v>2.31749888</v>
      </c>
      <c r="L370" s="186">
        <v>2.429462</v>
      </c>
      <c r="M370" s="186">
        <v>2.1717548</v>
      </c>
      <c r="N370" s="186">
        <v>2.0644206000000001</v>
      </c>
      <c r="O370" s="186">
        <v>2.0573562000000001</v>
      </c>
      <c r="P370" s="186">
        <v>2.0033982800000003</v>
      </c>
      <c r="Q370" s="186">
        <v>2.0606551199999998</v>
      </c>
      <c r="R370" s="186">
        <v>1.98722153</v>
      </c>
      <c r="S370" s="186">
        <v>1.94724667</v>
      </c>
      <c r="T370" s="186">
        <v>1.8089747999999999</v>
      </c>
      <c r="U370" s="186">
        <v>1.86823191</v>
      </c>
      <c r="V370" s="186">
        <v>1.84719112</v>
      </c>
      <c r="W370" s="186">
        <v>1.76164093</v>
      </c>
      <c r="X370" s="186">
        <v>1.68525254</v>
      </c>
      <c r="Y370" s="186">
        <v>1.73109155273438</v>
      </c>
      <c r="Z370" s="186">
        <v>1.7421098699999999</v>
      </c>
      <c r="AA370" s="186">
        <v>1.7555175200000002</v>
      </c>
      <c r="AB370" s="186">
        <v>1.8653897799999999</v>
      </c>
      <c r="AC370" s="182"/>
    </row>
    <row r="371" spans="1:29" x14ac:dyDescent="0.35">
      <c r="A371" s="28">
        <v>371</v>
      </c>
      <c r="B371" s="182"/>
      <c r="C371" s="188" t="s">
        <v>424</v>
      </c>
      <c r="D371" s="186">
        <v>1.08326692</v>
      </c>
      <c r="E371" s="186">
        <v>1.1390283800000001</v>
      </c>
      <c r="F371" s="186">
        <v>1.1266868699999999</v>
      </c>
      <c r="G371" s="186">
        <v>1.1916130599999999</v>
      </c>
      <c r="H371" s="186">
        <v>1.2129793500000001</v>
      </c>
      <c r="I371" s="186">
        <v>1.3237139099999999</v>
      </c>
      <c r="J371" s="186">
        <v>1.4823934300000001</v>
      </c>
      <c r="K371" s="186">
        <v>1.41732579</v>
      </c>
      <c r="L371" s="186">
        <v>1.4297796599999999</v>
      </c>
      <c r="M371" s="186">
        <v>1.4259350099999999</v>
      </c>
      <c r="N371" s="186">
        <v>1.4142592999999999</v>
      </c>
      <c r="O371" s="186">
        <v>1.49240072</v>
      </c>
      <c r="P371" s="186">
        <v>1.6034827199999999</v>
      </c>
      <c r="Q371" s="186">
        <v>1.5077385999999999</v>
      </c>
      <c r="R371" s="186">
        <v>1.51514554</v>
      </c>
      <c r="S371" s="186">
        <v>1.48098269</v>
      </c>
      <c r="T371" s="186">
        <v>1.67081323</v>
      </c>
      <c r="U371" s="186">
        <v>1.36389253</v>
      </c>
      <c r="V371" s="186">
        <v>1.43279918</v>
      </c>
      <c r="W371" s="186">
        <v>1.35171548</v>
      </c>
      <c r="X371" s="186">
        <v>1.17564526</v>
      </c>
      <c r="Y371" s="186">
        <v>1.2272774658203101</v>
      </c>
      <c r="Z371" s="186">
        <v>1.23630295</v>
      </c>
      <c r="AA371" s="186">
        <v>1.469055</v>
      </c>
      <c r="AB371" s="186">
        <v>1.1946422999999999</v>
      </c>
      <c r="AC371" s="182"/>
    </row>
    <row r="372" spans="1:29" x14ac:dyDescent="0.35">
      <c r="A372" s="28">
        <v>372</v>
      </c>
      <c r="B372" s="182"/>
      <c r="C372" s="187" t="s">
        <v>425</v>
      </c>
      <c r="D372" s="186">
        <v>64.147567809999998</v>
      </c>
      <c r="E372" s="186">
        <v>64.863772519999998</v>
      </c>
      <c r="F372" s="186">
        <v>58.002017509999995</v>
      </c>
      <c r="G372" s="186">
        <v>55.771867180000001</v>
      </c>
      <c r="H372" s="186">
        <v>51.402143940000002</v>
      </c>
      <c r="I372" s="186">
        <v>53.225961679999998</v>
      </c>
      <c r="J372" s="186">
        <v>64.023585319999995</v>
      </c>
      <c r="K372" s="186">
        <v>54.91336854</v>
      </c>
      <c r="L372" s="186">
        <v>53.39854802</v>
      </c>
      <c r="M372" s="186">
        <v>49.323224410000002</v>
      </c>
      <c r="N372" s="186">
        <v>45.61508259</v>
      </c>
      <c r="O372" s="186">
        <v>52.846746209999999</v>
      </c>
      <c r="P372" s="186">
        <v>49.931684060000002</v>
      </c>
      <c r="Q372" s="186">
        <v>42.025738850000003</v>
      </c>
      <c r="R372" s="186">
        <v>40.624556009999999</v>
      </c>
      <c r="S372" s="186">
        <v>40.151264759999997</v>
      </c>
      <c r="T372" s="186">
        <v>46.107023050000002</v>
      </c>
      <c r="U372" s="186">
        <v>35.333384330000001</v>
      </c>
      <c r="V372" s="186">
        <v>42.086747469999999</v>
      </c>
      <c r="W372" s="186">
        <v>37.781312329999999</v>
      </c>
      <c r="X372" s="186">
        <v>40.19356973</v>
      </c>
      <c r="Y372" s="186">
        <v>36.105410156250002</v>
      </c>
      <c r="Z372" s="186">
        <v>34.602169940000003</v>
      </c>
      <c r="AA372" s="186">
        <v>37.818835540000002</v>
      </c>
      <c r="AB372" s="186">
        <v>32.602169549999999</v>
      </c>
      <c r="AC372" s="182"/>
    </row>
    <row r="373" spans="1:29" x14ac:dyDescent="0.35">
      <c r="A373" s="28">
        <v>373</v>
      </c>
      <c r="B373" s="182"/>
      <c r="C373" s="187" t="s">
        <v>426</v>
      </c>
      <c r="D373" s="186">
        <v>128.63575218</v>
      </c>
      <c r="E373" s="186">
        <v>131.34714633999999</v>
      </c>
      <c r="F373" s="186">
        <v>123.32700763</v>
      </c>
      <c r="G373" s="186">
        <v>133.85961305000001</v>
      </c>
      <c r="H373" s="186">
        <v>128.33483146</v>
      </c>
      <c r="I373" s="186">
        <v>128.97293252</v>
      </c>
      <c r="J373" s="186">
        <v>142.27708165999999</v>
      </c>
      <c r="K373" s="186">
        <v>138.27216866000001</v>
      </c>
      <c r="L373" s="186">
        <v>131.921538</v>
      </c>
      <c r="M373" s="186">
        <v>119.78968055</v>
      </c>
      <c r="N373" s="186">
        <v>117.77973334000001</v>
      </c>
      <c r="O373" s="186">
        <v>131.14506777</v>
      </c>
      <c r="P373" s="186">
        <v>121.12471653999999</v>
      </c>
      <c r="Q373" s="186">
        <v>121.77337371</v>
      </c>
      <c r="R373" s="186">
        <v>112.94633296000001</v>
      </c>
      <c r="S373" s="186">
        <v>110.96737392</v>
      </c>
      <c r="T373" s="186">
        <v>113.30898895</v>
      </c>
      <c r="U373" s="186">
        <v>88.173349369999997</v>
      </c>
      <c r="V373" s="186">
        <v>106.84884215</v>
      </c>
      <c r="W373" s="186">
        <v>98.616428190000008</v>
      </c>
      <c r="X373" s="186">
        <v>105.5014321</v>
      </c>
      <c r="Y373" s="186">
        <v>89.552515624999998</v>
      </c>
      <c r="Z373" s="186">
        <v>93.71161644</v>
      </c>
      <c r="AA373" s="186">
        <v>99.732693929999996</v>
      </c>
      <c r="AB373" s="186">
        <v>84.307256689999988</v>
      </c>
      <c r="AC373" s="182"/>
    </row>
    <row r="374" spans="1:29" x14ac:dyDescent="0.35">
      <c r="A374" s="28">
        <v>374</v>
      </c>
      <c r="B374" s="182"/>
      <c r="C374" s="187" t="s">
        <v>427</v>
      </c>
      <c r="D374" s="186">
        <v>10.247350549999998</v>
      </c>
      <c r="E374" s="186">
        <v>8.4481686299999996</v>
      </c>
      <c r="F374" s="186">
        <v>7.1185087400000002</v>
      </c>
      <c r="G374" s="186">
        <v>7.5333938099999997</v>
      </c>
      <c r="H374" s="186">
        <v>7.2694956300000007</v>
      </c>
      <c r="I374" s="186">
        <v>7.6703829199999998</v>
      </c>
      <c r="J374" s="186">
        <v>8.6466884499999992</v>
      </c>
      <c r="K374" s="186">
        <v>7.4713955299999997</v>
      </c>
      <c r="L374" s="186">
        <v>7.0129064900000007</v>
      </c>
      <c r="M374" s="186">
        <v>7.1229244399999994</v>
      </c>
      <c r="N374" s="186">
        <v>6.23454438</v>
      </c>
      <c r="O374" s="186">
        <v>6.5317101400000004</v>
      </c>
      <c r="P374" s="186">
        <v>6.28535982</v>
      </c>
      <c r="Q374" s="186">
        <v>5.9763180499999997</v>
      </c>
      <c r="R374" s="186">
        <v>5.8308464999999998</v>
      </c>
      <c r="S374" s="186">
        <v>5.7537016599999999</v>
      </c>
      <c r="T374" s="186">
        <v>5.9877613800000002</v>
      </c>
      <c r="U374" s="186">
        <v>5.4073240500000006</v>
      </c>
      <c r="V374" s="186">
        <v>5.8725106199999999</v>
      </c>
      <c r="W374" s="186">
        <v>5.6273353200000003</v>
      </c>
      <c r="X374" s="186">
        <v>5.7444950600000002</v>
      </c>
      <c r="Y374" s="186">
        <v>5.4758100585937504</v>
      </c>
      <c r="Z374" s="186">
        <v>5.3010727399999995</v>
      </c>
      <c r="AA374" s="186">
        <v>5.5685686500000005</v>
      </c>
      <c r="AB374" s="186">
        <v>5.30130137</v>
      </c>
      <c r="AC374" s="182"/>
    </row>
    <row r="375" spans="1:29" x14ac:dyDescent="0.35">
      <c r="A375" s="28">
        <v>375</v>
      </c>
      <c r="B375" s="182"/>
      <c r="C375" s="187" t="s">
        <v>428</v>
      </c>
      <c r="D375" s="186">
        <v>11.797497419999999</v>
      </c>
      <c r="E375" s="186">
        <v>8.4441339800000002</v>
      </c>
      <c r="F375" s="186">
        <v>6.4280611900000002</v>
      </c>
      <c r="G375" s="186">
        <v>5.1626322499999997</v>
      </c>
      <c r="H375" s="186">
        <v>4.7843463599999998</v>
      </c>
      <c r="I375" s="186">
        <v>4.0046182699999999</v>
      </c>
      <c r="J375" s="186">
        <v>3.1406215999999998</v>
      </c>
      <c r="K375" s="186">
        <v>3.0332746099999999</v>
      </c>
      <c r="L375" s="186">
        <v>3.0433230899999999</v>
      </c>
      <c r="M375" s="186">
        <v>2.60071692</v>
      </c>
      <c r="N375" s="186">
        <v>2.3313763199999999</v>
      </c>
      <c r="O375" s="186">
        <v>1.91234035</v>
      </c>
      <c r="P375" s="186">
        <v>1.94949108</v>
      </c>
      <c r="Q375" s="186">
        <v>1.96893743</v>
      </c>
      <c r="R375" s="186">
        <v>1.6887757200000002</v>
      </c>
      <c r="S375" s="186">
        <v>1.7298355300000001</v>
      </c>
      <c r="T375" s="186">
        <v>1.5743217600000001</v>
      </c>
      <c r="U375" s="186">
        <v>1.3108606199999999</v>
      </c>
      <c r="V375" s="186">
        <v>1.3293808200000001</v>
      </c>
      <c r="W375" s="186">
        <v>1.3541459999999998</v>
      </c>
      <c r="X375" s="186">
        <v>1.30940579</v>
      </c>
      <c r="Y375" s="186">
        <v>1.2137469482421901</v>
      </c>
      <c r="Z375" s="186">
        <v>1.00216422</v>
      </c>
      <c r="AA375" s="186">
        <v>1.0773261000000001</v>
      </c>
      <c r="AB375" s="186">
        <v>1.0161465599999999</v>
      </c>
      <c r="AC375" s="182"/>
    </row>
    <row r="376" spans="1:29" x14ac:dyDescent="0.35">
      <c r="A376" s="28">
        <v>376</v>
      </c>
      <c r="B376" s="182"/>
      <c r="C376" s="185" t="s">
        <v>429</v>
      </c>
      <c r="D376" s="186">
        <v>4.0645808399999996</v>
      </c>
      <c r="E376" s="186">
        <v>3.9087769699999999</v>
      </c>
      <c r="F376" s="186">
        <v>3.8431328600000003</v>
      </c>
      <c r="G376" s="186">
        <v>3.6145056900000001</v>
      </c>
      <c r="H376" s="186">
        <v>3.5327458700000003</v>
      </c>
      <c r="I376" s="186">
        <v>3.4105154000000004</v>
      </c>
      <c r="J376" s="186">
        <v>3.5930376700000002</v>
      </c>
      <c r="K376" s="186">
        <v>3.6036542499999999</v>
      </c>
      <c r="L376" s="186">
        <v>3.51542267</v>
      </c>
      <c r="M376" s="186">
        <v>3.5046655000000002</v>
      </c>
      <c r="N376" s="186">
        <v>3.31213815</v>
      </c>
      <c r="O376" s="186">
        <v>3.2933714699999999</v>
      </c>
      <c r="P376" s="186">
        <v>3.2886379700000004</v>
      </c>
      <c r="Q376" s="186">
        <v>3.3415047900000001</v>
      </c>
      <c r="R376" s="186">
        <v>3.22206356</v>
      </c>
      <c r="S376" s="186">
        <v>3.2267120899999999</v>
      </c>
      <c r="T376" s="186">
        <v>3.36929882</v>
      </c>
      <c r="U376" s="186">
        <v>3.28743929</v>
      </c>
      <c r="V376" s="186">
        <v>3.2333785699999997</v>
      </c>
      <c r="W376" s="186">
        <v>2.8683976800000002</v>
      </c>
      <c r="X376" s="186">
        <v>2.8479559800000001</v>
      </c>
      <c r="Y376" s="186">
        <v>2.9822336425781302</v>
      </c>
      <c r="Z376" s="186">
        <v>2.9604791700000002</v>
      </c>
      <c r="AA376" s="186">
        <v>2.99415494</v>
      </c>
      <c r="AB376" s="186">
        <v>2.6292256699999998</v>
      </c>
      <c r="AC376" s="182"/>
    </row>
    <row r="377" spans="1:29" x14ac:dyDescent="0.35">
      <c r="A377" s="28">
        <v>377</v>
      </c>
      <c r="B377" s="182"/>
      <c r="C377" s="185" t="s">
        <v>430</v>
      </c>
      <c r="D377" s="186">
        <v>59.285147440000003</v>
      </c>
      <c r="E377" s="186">
        <v>55.411520510000003</v>
      </c>
      <c r="F377" s="186">
        <v>52.605908320000005</v>
      </c>
      <c r="G377" s="186">
        <v>52.930767410000001</v>
      </c>
      <c r="H377" s="186">
        <v>55.39741428</v>
      </c>
      <c r="I377" s="186">
        <v>54.902596840000001</v>
      </c>
      <c r="J377" s="186">
        <v>52.919759499999998</v>
      </c>
      <c r="K377" s="186">
        <v>55.64558882</v>
      </c>
      <c r="L377" s="186">
        <v>54.175332589999996</v>
      </c>
      <c r="M377" s="186">
        <v>51.925095309999996</v>
      </c>
      <c r="N377" s="186">
        <v>57.002629500000005</v>
      </c>
      <c r="O377" s="186">
        <v>51.16097516</v>
      </c>
      <c r="P377" s="186">
        <v>49.371886799999999</v>
      </c>
      <c r="Q377" s="186">
        <v>53.78553651</v>
      </c>
      <c r="R377" s="186">
        <v>53.968583229999993</v>
      </c>
      <c r="S377" s="186">
        <v>52.2259569</v>
      </c>
      <c r="T377" s="186">
        <v>52.65450654</v>
      </c>
      <c r="U377" s="186">
        <v>51.221593610000006</v>
      </c>
      <c r="V377" s="186">
        <v>48.859178460000003</v>
      </c>
      <c r="W377" s="186">
        <v>40.519697139999998</v>
      </c>
      <c r="X377" s="186">
        <v>45.833991779999998</v>
      </c>
      <c r="Y377" s="186">
        <v>46.033820312499998</v>
      </c>
      <c r="Z377" s="186">
        <v>45.218638349999999</v>
      </c>
      <c r="AA377" s="186">
        <v>44.972808409999999</v>
      </c>
      <c r="AB377" s="186">
        <v>44.772434359999998</v>
      </c>
      <c r="AC377" s="182"/>
    </row>
    <row r="378" spans="1:29" x14ac:dyDescent="0.35">
      <c r="A378" s="28">
        <v>378</v>
      </c>
      <c r="B378" s="182"/>
      <c r="C378" s="185" t="s">
        <v>431</v>
      </c>
      <c r="D378" s="186">
        <v>1.90438763</v>
      </c>
      <c r="E378" s="186">
        <v>1.8617041200000002</v>
      </c>
      <c r="F378" s="186">
        <v>1.7580928599999999</v>
      </c>
      <c r="G378" s="186">
        <v>1.78240146</v>
      </c>
      <c r="H378" s="186">
        <v>1.8280817</v>
      </c>
      <c r="I378" s="186">
        <v>2.1211867299999998</v>
      </c>
      <c r="J378" s="186">
        <v>2.1232425099999999</v>
      </c>
      <c r="K378" s="186">
        <v>2.2188323099999998</v>
      </c>
      <c r="L378" s="186">
        <v>2.4182964</v>
      </c>
      <c r="M378" s="186">
        <v>2.51563479</v>
      </c>
      <c r="N378" s="186">
        <v>2.7227408</v>
      </c>
      <c r="O378" s="186">
        <v>2.4742560199999999</v>
      </c>
      <c r="P378" s="186">
        <v>2.5483714200000001</v>
      </c>
      <c r="Q378" s="186">
        <v>2.3895217200000003</v>
      </c>
      <c r="R378" s="186">
        <v>2.4345884299999998</v>
      </c>
      <c r="S378" s="186">
        <v>2.2788543199999998</v>
      </c>
      <c r="T378" s="186">
        <v>2.2683542600000002</v>
      </c>
      <c r="U378" s="186">
        <v>2.3812508299999999</v>
      </c>
      <c r="V378" s="186">
        <v>2.4465307699999999</v>
      </c>
      <c r="W378" s="186">
        <v>2.5451026000000003</v>
      </c>
      <c r="X378" s="186">
        <v>2.2854549499999997</v>
      </c>
      <c r="Y378" s="186">
        <v>2.5918767089843802</v>
      </c>
      <c r="Z378" s="186">
        <v>2.5320460200000001</v>
      </c>
      <c r="AA378" s="186">
        <v>2.6515362700000003</v>
      </c>
      <c r="AB378" s="186">
        <v>2.89576974</v>
      </c>
      <c r="AC378" s="182"/>
    </row>
    <row r="379" spans="1:29" x14ac:dyDescent="0.35">
      <c r="A379" s="28">
        <v>379</v>
      </c>
      <c r="B379" s="182"/>
      <c r="C379" s="185" t="s">
        <v>432</v>
      </c>
      <c r="D379" s="186">
        <v>0</v>
      </c>
      <c r="E379" s="186">
        <v>0</v>
      </c>
      <c r="F379" s="186">
        <v>0</v>
      </c>
      <c r="G379" s="186">
        <v>0</v>
      </c>
      <c r="H379" s="186">
        <v>0</v>
      </c>
      <c r="I379" s="186">
        <v>0</v>
      </c>
      <c r="J379" s="186">
        <v>0</v>
      </c>
      <c r="K379" s="186">
        <v>0</v>
      </c>
      <c r="L379" s="186">
        <v>0</v>
      </c>
      <c r="M379" s="186">
        <v>0</v>
      </c>
      <c r="N379" s="186">
        <v>0</v>
      </c>
      <c r="O379" s="186">
        <v>0</v>
      </c>
      <c r="P379" s="186">
        <v>0</v>
      </c>
      <c r="Q379" s="186">
        <v>0</v>
      </c>
      <c r="R379" s="186">
        <v>0</v>
      </c>
      <c r="S379" s="186">
        <v>0</v>
      </c>
      <c r="T379" s="186">
        <v>0</v>
      </c>
      <c r="U379" s="186">
        <v>0</v>
      </c>
      <c r="V379" s="186">
        <v>0</v>
      </c>
      <c r="W379" s="186">
        <v>0</v>
      </c>
      <c r="X379" s="186">
        <v>0</v>
      </c>
      <c r="Y379" s="186">
        <v>0</v>
      </c>
      <c r="Z379" s="186">
        <v>0</v>
      </c>
      <c r="AA379" s="186">
        <v>0</v>
      </c>
      <c r="AB379" s="186">
        <v>0</v>
      </c>
      <c r="AC379" s="182"/>
    </row>
    <row r="380" spans="1:29" x14ac:dyDescent="0.35">
      <c r="A380" s="28">
        <v>380</v>
      </c>
      <c r="B380" s="182"/>
      <c r="C380" s="185" t="s">
        <v>433</v>
      </c>
      <c r="D380" s="186">
        <v>0</v>
      </c>
      <c r="E380" s="186">
        <v>0</v>
      </c>
      <c r="F380" s="186">
        <v>0</v>
      </c>
      <c r="G380" s="186">
        <v>0</v>
      </c>
      <c r="H380" s="186">
        <v>0</v>
      </c>
      <c r="I380" s="186">
        <v>0</v>
      </c>
      <c r="J380" s="186">
        <v>0</v>
      </c>
      <c r="K380" s="186">
        <v>0</v>
      </c>
      <c r="L380" s="186">
        <v>0</v>
      </c>
      <c r="M380" s="186">
        <v>0</v>
      </c>
      <c r="N380" s="186">
        <v>0</v>
      </c>
      <c r="O380" s="186">
        <v>0</v>
      </c>
      <c r="P380" s="186">
        <v>0</v>
      </c>
      <c r="Q380" s="186">
        <v>0</v>
      </c>
      <c r="R380" s="186">
        <v>0</v>
      </c>
      <c r="S380" s="186">
        <v>0</v>
      </c>
      <c r="T380" s="186">
        <v>0</v>
      </c>
      <c r="U380" s="186">
        <v>0</v>
      </c>
      <c r="V380" s="186">
        <v>0</v>
      </c>
      <c r="W380" s="186">
        <v>0</v>
      </c>
      <c r="X380" s="186">
        <v>0</v>
      </c>
      <c r="Y380" s="186">
        <v>0</v>
      </c>
      <c r="Z380" s="186">
        <v>0</v>
      </c>
      <c r="AA380" s="186">
        <v>0</v>
      </c>
      <c r="AB380" s="186">
        <v>0</v>
      </c>
      <c r="AC380" s="182"/>
    </row>
    <row r="381" spans="1:29" x14ac:dyDescent="0.35">
      <c r="A381" s="28">
        <v>381</v>
      </c>
      <c r="B381" s="182"/>
      <c r="C381" s="185" t="s">
        <v>434</v>
      </c>
      <c r="D381" s="186">
        <v>11.95963055</v>
      </c>
      <c r="E381" s="186">
        <v>11.729133809999999</v>
      </c>
      <c r="F381" s="186">
        <v>12.71898637</v>
      </c>
      <c r="G381" s="186">
        <v>13.681362629999999</v>
      </c>
      <c r="H381" s="186">
        <v>14.31798745</v>
      </c>
      <c r="I381" s="186">
        <v>14.75290208</v>
      </c>
      <c r="J381" s="186">
        <v>15.591222630000001</v>
      </c>
      <c r="K381" s="186">
        <v>16.12706639</v>
      </c>
      <c r="L381" s="186">
        <v>16.65331407</v>
      </c>
      <c r="M381" s="186">
        <v>17.99279671</v>
      </c>
      <c r="N381" s="186">
        <v>19.10054749</v>
      </c>
      <c r="O381" s="186">
        <v>18.607714120000001</v>
      </c>
      <c r="P381" s="186">
        <v>18.53984135</v>
      </c>
      <c r="Q381" s="186">
        <v>18.911011310000003</v>
      </c>
      <c r="R381" s="186">
        <v>20.709616129999997</v>
      </c>
      <c r="S381" s="186">
        <v>22.71480845</v>
      </c>
      <c r="T381" s="186">
        <v>23.920950779999998</v>
      </c>
      <c r="U381" s="186">
        <v>24.830104859999999</v>
      </c>
      <c r="V381" s="186">
        <v>25.081417219999999</v>
      </c>
      <c r="W381" s="186">
        <v>24.382150339999999</v>
      </c>
      <c r="X381" s="186">
        <v>23.99236397</v>
      </c>
      <c r="Y381" s="186">
        <v>22.816619140625001</v>
      </c>
      <c r="Z381" s="186">
        <v>24.760816080000001</v>
      </c>
      <c r="AA381" s="186">
        <v>25.29319954</v>
      </c>
      <c r="AB381" s="186">
        <v>24.333299749999998</v>
      </c>
      <c r="AC381" s="182"/>
    </row>
    <row r="382" spans="1:29" x14ac:dyDescent="0.35">
      <c r="A382" s="28">
        <v>382</v>
      </c>
      <c r="B382" s="182"/>
      <c r="C382" s="189" t="s">
        <v>435</v>
      </c>
      <c r="D382" s="186">
        <v>6.4053475999999998</v>
      </c>
      <c r="E382" s="186">
        <v>5.3882672100000004</v>
      </c>
      <c r="F382" s="186">
        <v>4.3932386900000004</v>
      </c>
      <c r="G382" s="186">
        <v>5.9522639599999998</v>
      </c>
      <c r="H382" s="186">
        <v>5.4044457000000001</v>
      </c>
      <c r="I382" s="186">
        <v>5.4481985999999996</v>
      </c>
      <c r="J382" s="186">
        <v>5.4431694300000002</v>
      </c>
      <c r="K382" s="186">
        <v>5.8956893399999997</v>
      </c>
      <c r="L382" s="186">
        <v>5.3238023199999995</v>
      </c>
      <c r="M382" s="186">
        <v>5.4939611699999995</v>
      </c>
      <c r="N382" s="186">
        <v>5.8750184499999998</v>
      </c>
      <c r="O382" s="186">
        <v>5.9353221000000005</v>
      </c>
      <c r="P382" s="186">
        <v>6.3975735199999999</v>
      </c>
      <c r="Q382" s="186">
        <v>7.1732192599999998</v>
      </c>
      <c r="R382" s="186">
        <v>7.5461919200000001</v>
      </c>
      <c r="S382" s="186">
        <v>7.1084896900000007</v>
      </c>
      <c r="T382" s="186">
        <v>7.40844258</v>
      </c>
      <c r="U382" s="186">
        <v>9.0090653300000003</v>
      </c>
      <c r="V382" s="186">
        <v>8.6605917599999991</v>
      </c>
      <c r="W382" s="186">
        <v>7.84659598</v>
      </c>
      <c r="X382" s="186">
        <v>8.1624585700000001</v>
      </c>
      <c r="Y382" s="186">
        <v>8.0598598632812504</v>
      </c>
      <c r="Z382" s="186">
        <v>7.4306936699999993</v>
      </c>
      <c r="AA382" s="186">
        <v>6.6285984999999998</v>
      </c>
      <c r="AB382" s="186">
        <v>6.62574884</v>
      </c>
      <c r="AC382" s="182"/>
    </row>
    <row r="383" spans="1:29" x14ac:dyDescent="0.35">
      <c r="A383" s="28">
        <v>383</v>
      </c>
      <c r="B383" s="182"/>
      <c r="C383" s="94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182"/>
    </row>
    <row r="384" spans="1:29" x14ac:dyDescent="0.35">
      <c r="A384" s="28">
        <v>384</v>
      </c>
      <c r="B384" s="182"/>
      <c r="C384" s="183" t="s">
        <v>436</v>
      </c>
      <c r="D384" s="184">
        <v>1258.17432575</v>
      </c>
      <c r="E384" s="184">
        <v>1211.5939887900001</v>
      </c>
      <c r="F384" s="184">
        <v>1162.4823486199998</v>
      </c>
      <c r="G384" s="184">
        <v>1154.4858429399999</v>
      </c>
      <c r="H384" s="184">
        <v>1136.2753658199999</v>
      </c>
      <c r="I384" s="184">
        <v>1133.4151584400001</v>
      </c>
      <c r="J384" s="184">
        <v>1152.12302907</v>
      </c>
      <c r="K384" s="184">
        <v>1118.1840488100001</v>
      </c>
      <c r="L384" s="184">
        <v>1093.1491389800001</v>
      </c>
      <c r="M384" s="184">
        <v>1061.3099937899999</v>
      </c>
      <c r="N384" s="184">
        <v>1060.34519768</v>
      </c>
      <c r="O384" s="184">
        <v>1074.6686167600001</v>
      </c>
      <c r="P384" s="184">
        <v>1053.55059512</v>
      </c>
      <c r="Q384" s="184">
        <v>1050.7750201199999</v>
      </c>
      <c r="R384" s="184">
        <v>1036.2292672599999</v>
      </c>
      <c r="S384" s="184">
        <v>1012.8456411699999</v>
      </c>
      <c r="T384" s="184">
        <v>1021.29902666</v>
      </c>
      <c r="U384" s="184">
        <v>995.25120258000004</v>
      </c>
      <c r="V384" s="184">
        <v>997.46532680999997</v>
      </c>
      <c r="W384" s="184">
        <v>929.30149552</v>
      </c>
      <c r="X384" s="184">
        <v>963.59157353000001</v>
      </c>
      <c r="Y384" s="184">
        <v>943.18415039062495</v>
      </c>
      <c r="Z384" s="184">
        <v>949.6966425600001</v>
      </c>
      <c r="AA384" s="184">
        <v>969.05243395999992</v>
      </c>
      <c r="AB384" s="184">
        <v>924.76583211999991</v>
      </c>
      <c r="AC384" s="182"/>
    </row>
    <row r="385" spans="1:29" x14ac:dyDescent="0.35">
      <c r="A385" s="28">
        <v>385</v>
      </c>
      <c r="B385" s="182"/>
      <c r="C385" s="185" t="s">
        <v>410</v>
      </c>
      <c r="D385" s="186">
        <v>1035.6838062399997</v>
      </c>
      <c r="E385" s="186">
        <v>999.09002708000003</v>
      </c>
      <c r="F385" s="186">
        <v>950.61044956000012</v>
      </c>
      <c r="G385" s="186">
        <v>941.56005512999991</v>
      </c>
      <c r="H385" s="186">
        <v>919.27348141999994</v>
      </c>
      <c r="I385" s="186">
        <v>917.31099783000002</v>
      </c>
      <c r="J385" s="186">
        <v>938.32684766</v>
      </c>
      <c r="K385" s="186">
        <v>907.30469930000004</v>
      </c>
      <c r="L385" s="186">
        <v>897.60099235000018</v>
      </c>
      <c r="M385" s="186">
        <v>873.16760660000011</v>
      </c>
      <c r="N385" s="186">
        <v>869.84026962000019</v>
      </c>
      <c r="O385" s="186">
        <v>889.95369761999996</v>
      </c>
      <c r="P385" s="186">
        <v>873.60011550000013</v>
      </c>
      <c r="Q385" s="186">
        <v>869.00421351999989</v>
      </c>
      <c r="R385" s="186">
        <v>852.09532395999997</v>
      </c>
      <c r="S385" s="186">
        <v>831.68476366999994</v>
      </c>
      <c r="T385" s="186">
        <v>841.25055545999999</v>
      </c>
      <c r="U385" s="186">
        <v>815.07232827999997</v>
      </c>
      <c r="V385" s="186">
        <v>819.65798454999992</v>
      </c>
      <c r="W385" s="186">
        <v>761.73091046000002</v>
      </c>
      <c r="X385" s="186">
        <v>801.42047757</v>
      </c>
      <c r="Y385" s="186">
        <v>781.21704028320312</v>
      </c>
      <c r="Z385" s="186">
        <v>787.89716832999989</v>
      </c>
      <c r="AA385" s="186">
        <v>806.40826637999987</v>
      </c>
      <c r="AB385" s="186">
        <v>762.33839537999995</v>
      </c>
      <c r="AC385" s="182"/>
    </row>
    <row r="386" spans="1:29" x14ac:dyDescent="0.35">
      <c r="A386" s="28">
        <v>386</v>
      </c>
      <c r="B386" s="182"/>
      <c r="C386" s="187" t="s">
        <v>411</v>
      </c>
      <c r="D386" s="186">
        <v>427.35307296999997</v>
      </c>
      <c r="E386" s="186">
        <v>413.16401732999998</v>
      </c>
      <c r="F386" s="186">
        <v>390.61668164000002</v>
      </c>
      <c r="G386" s="186">
        <v>379.76526089999999</v>
      </c>
      <c r="H386" s="186">
        <v>376.97500751999996</v>
      </c>
      <c r="I386" s="186">
        <v>366.87739815999998</v>
      </c>
      <c r="J386" s="186">
        <v>373.92041811999997</v>
      </c>
      <c r="K386" s="186">
        <v>353.27126327000002</v>
      </c>
      <c r="L386" s="186">
        <v>355.83908673999997</v>
      </c>
      <c r="M386" s="186">
        <v>344.29433822999999</v>
      </c>
      <c r="N386" s="186">
        <v>357.41464668000003</v>
      </c>
      <c r="O386" s="186">
        <v>370.33051800999999</v>
      </c>
      <c r="P386" s="186">
        <v>371.60073878999998</v>
      </c>
      <c r="Q386" s="186">
        <v>386.13334305999996</v>
      </c>
      <c r="R386" s="186">
        <v>383.39874041999997</v>
      </c>
      <c r="S386" s="186">
        <v>378.79008239000001</v>
      </c>
      <c r="T386" s="186">
        <v>380.65787462999998</v>
      </c>
      <c r="U386" s="186">
        <v>387.94458094000004</v>
      </c>
      <c r="V386" s="186">
        <v>367.71709447000001</v>
      </c>
      <c r="W386" s="186">
        <v>343.64105465</v>
      </c>
      <c r="X386" s="186">
        <v>356.19001066000004</v>
      </c>
      <c r="Y386" s="186">
        <v>353.79284374999997</v>
      </c>
      <c r="Z386" s="186">
        <v>363.74068579999999</v>
      </c>
      <c r="AA386" s="186">
        <v>367.25846056</v>
      </c>
      <c r="AB386" s="186">
        <v>346.31040765</v>
      </c>
      <c r="AC386" s="182"/>
    </row>
    <row r="387" spans="1:29" x14ac:dyDescent="0.35">
      <c r="A387" s="28">
        <v>387</v>
      </c>
      <c r="B387" s="182"/>
      <c r="C387" s="188" t="s">
        <v>412</v>
      </c>
      <c r="D387" s="186">
        <v>341.03078639</v>
      </c>
      <c r="E387" s="186">
        <v>333.49178093</v>
      </c>
      <c r="F387" s="186">
        <v>320.72394673000002</v>
      </c>
      <c r="G387" s="186">
        <v>311.79557626000002</v>
      </c>
      <c r="H387" s="186">
        <v>312.50317840999998</v>
      </c>
      <c r="I387" s="186">
        <v>306.95485531000003</v>
      </c>
      <c r="J387" s="186">
        <v>320.03471071000001</v>
      </c>
      <c r="K387" s="186">
        <v>306.28832094000001</v>
      </c>
      <c r="L387" s="186">
        <v>311.96887271999998</v>
      </c>
      <c r="M387" s="186">
        <v>302.75363251000005</v>
      </c>
      <c r="N387" s="186">
        <v>316.04667207</v>
      </c>
      <c r="O387" s="186">
        <v>331.16053641000002</v>
      </c>
      <c r="P387" s="186">
        <v>331.94517948999999</v>
      </c>
      <c r="Q387" s="186">
        <v>345.96424678</v>
      </c>
      <c r="R387" s="186">
        <v>341.57088776000001</v>
      </c>
      <c r="S387" s="186">
        <v>335.84152538000001</v>
      </c>
      <c r="T387" s="186">
        <v>338.73332276000002</v>
      </c>
      <c r="U387" s="186">
        <v>346.6368665</v>
      </c>
      <c r="V387" s="186">
        <v>329.8965829</v>
      </c>
      <c r="W387" s="186">
        <v>308.46721970000004</v>
      </c>
      <c r="X387" s="186">
        <v>319.41751032000002</v>
      </c>
      <c r="Y387" s="186">
        <v>317.25625000000002</v>
      </c>
      <c r="Z387" s="186">
        <v>333.95015787</v>
      </c>
      <c r="AA387" s="186">
        <v>337.94895198999996</v>
      </c>
      <c r="AB387" s="186">
        <v>318.03071649000003</v>
      </c>
      <c r="AC387" s="182"/>
    </row>
    <row r="388" spans="1:29" x14ac:dyDescent="0.35">
      <c r="A388" s="28">
        <v>388</v>
      </c>
      <c r="B388" s="182"/>
      <c r="C388" s="188" t="s">
        <v>413</v>
      </c>
      <c r="D388" s="186">
        <v>20.282016029999998</v>
      </c>
      <c r="E388" s="186">
        <v>18.971073000000001</v>
      </c>
      <c r="F388" s="186">
        <v>19.612479860000001</v>
      </c>
      <c r="G388" s="186">
        <v>20.210873790000001</v>
      </c>
      <c r="H388" s="186">
        <v>20.304381430000003</v>
      </c>
      <c r="I388" s="186">
        <v>19.208642940000001</v>
      </c>
      <c r="J388" s="186">
        <v>19.512930069999999</v>
      </c>
      <c r="K388" s="186">
        <v>19.030585480000003</v>
      </c>
      <c r="L388" s="186">
        <v>19.959319909999998</v>
      </c>
      <c r="M388" s="186">
        <v>20.095984290000001</v>
      </c>
      <c r="N388" s="186">
        <v>20.34183754</v>
      </c>
      <c r="O388" s="186">
        <v>20.242042730000001</v>
      </c>
      <c r="P388" s="186">
        <v>20.101610860000001</v>
      </c>
      <c r="Q388" s="186">
        <v>20.797216759999998</v>
      </c>
      <c r="R388" s="186">
        <v>21.371658149999998</v>
      </c>
      <c r="S388" s="186">
        <v>22.10594626</v>
      </c>
      <c r="T388" s="186">
        <v>21.258045239999998</v>
      </c>
      <c r="U388" s="186">
        <v>21.21790378</v>
      </c>
      <c r="V388" s="186">
        <v>21.29768812</v>
      </c>
      <c r="W388" s="186">
        <v>21.158443380000001</v>
      </c>
      <c r="X388" s="186">
        <v>19.974998119999999</v>
      </c>
      <c r="Y388" s="186">
        <v>19.251732421875001</v>
      </c>
      <c r="Z388" s="186">
        <v>18.686251429999999</v>
      </c>
      <c r="AA388" s="186">
        <v>18.352433720000001</v>
      </c>
      <c r="AB388" s="186">
        <v>17.70280224</v>
      </c>
      <c r="AC388" s="182"/>
    </row>
    <row r="389" spans="1:29" x14ac:dyDescent="0.35">
      <c r="A389" s="28">
        <v>389</v>
      </c>
      <c r="B389" s="182"/>
      <c r="C389" s="188" t="s">
        <v>414</v>
      </c>
      <c r="D389" s="186">
        <v>66.040270550000002</v>
      </c>
      <c r="E389" s="186">
        <v>60.701163390000005</v>
      </c>
      <c r="F389" s="186">
        <v>50.280255050000001</v>
      </c>
      <c r="G389" s="186">
        <v>47.758810850000003</v>
      </c>
      <c r="H389" s="186">
        <v>44.167447670000001</v>
      </c>
      <c r="I389" s="186">
        <v>40.713899910000002</v>
      </c>
      <c r="J389" s="186">
        <v>34.372777339999999</v>
      </c>
      <c r="K389" s="186">
        <v>27.952356850000001</v>
      </c>
      <c r="L389" s="186">
        <v>23.910894110000001</v>
      </c>
      <c r="M389" s="186">
        <v>21.444721430000001</v>
      </c>
      <c r="N389" s="186">
        <v>21.02613706</v>
      </c>
      <c r="O389" s="186">
        <v>18.927938880000003</v>
      </c>
      <c r="P389" s="186">
        <v>19.553948439999999</v>
      </c>
      <c r="Q389" s="186">
        <v>19.37187952</v>
      </c>
      <c r="R389" s="186">
        <v>20.456194500000002</v>
      </c>
      <c r="S389" s="186">
        <v>20.842610759999999</v>
      </c>
      <c r="T389" s="186">
        <v>20.666506630000001</v>
      </c>
      <c r="U389" s="186">
        <v>20.089810669999999</v>
      </c>
      <c r="V389" s="186">
        <v>16.522823459999998</v>
      </c>
      <c r="W389" s="186">
        <v>14.01539157</v>
      </c>
      <c r="X389" s="186">
        <v>16.797502219999998</v>
      </c>
      <c r="Y389" s="186">
        <v>17.284865234375001</v>
      </c>
      <c r="Z389" s="186">
        <v>11.104276499999999</v>
      </c>
      <c r="AA389" s="186">
        <v>10.957074850000001</v>
      </c>
      <c r="AB389" s="186">
        <v>10.57688892</v>
      </c>
      <c r="AC389" s="182"/>
    </row>
    <row r="390" spans="1:29" x14ac:dyDescent="0.35">
      <c r="A390" s="28">
        <v>390</v>
      </c>
      <c r="B390" s="182"/>
      <c r="C390" s="187" t="s">
        <v>415</v>
      </c>
      <c r="D390" s="186">
        <v>186.68090776</v>
      </c>
      <c r="E390" s="186">
        <v>165.24690666999999</v>
      </c>
      <c r="F390" s="186">
        <v>154.69172839999999</v>
      </c>
      <c r="G390" s="186">
        <v>143.81922670999998</v>
      </c>
      <c r="H390" s="186">
        <v>142.18918939000002</v>
      </c>
      <c r="I390" s="186">
        <v>145.61151839000001</v>
      </c>
      <c r="J390" s="186">
        <v>136.36797588000002</v>
      </c>
      <c r="K390" s="186">
        <v>140.43237696</v>
      </c>
      <c r="L390" s="186">
        <v>135.99765374</v>
      </c>
      <c r="M390" s="186">
        <v>133.55105814999999</v>
      </c>
      <c r="N390" s="186">
        <v>129.99977964999999</v>
      </c>
      <c r="O390" s="186">
        <v>122.79065005</v>
      </c>
      <c r="P390" s="186">
        <v>121.85572624000001</v>
      </c>
      <c r="Q390" s="186">
        <v>118.65572895999999</v>
      </c>
      <c r="R390" s="186">
        <v>118.37954124000001</v>
      </c>
      <c r="S390" s="186">
        <v>115.24926049</v>
      </c>
      <c r="T390" s="186">
        <v>120.15669711</v>
      </c>
      <c r="U390" s="186">
        <v>127.99692213</v>
      </c>
      <c r="V390" s="186">
        <v>127.34717193</v>
      </c>
      <c r="W390" s="186">
        <v>108.60873324000001</v>
      </c>
      <c r="X390" s="186">
        <v>125.18499075</v>
      </c>
      <c r="Y390" s="186">
        <v>125.76873437499999</v>
      </c>
      <c r="Z390" s="186">
        <v>120.73733941</v>
      </c>
      <c r="AA390" s="186">
        <v>122.41530817</v>
      </c>
      <c r="AB390" s="186">
        <v>119.70704029999999</v>
      </c>
      <c r="AC390" s="182"/>
    </row>
    <row r="391" spans="1:29" x14ac:dyDescent="0.35">
      <c r="A391" s="28">
        <v>391</v>
      </c>
      <c r="B391" s="182"/>
      <c r="C391" s="188" t="s">
        <v>171</v>
      </c>
      <c r="D391" s="186">
        <v>35.486887400000001</v>
      </c>
      <c r="E391" s="186">
        <v>34.568563449999999</v>
      </c>
      <c r="F391" s="186">
        <v>33.017554959999998</v>
      </c>
      <c r="G391" s="186">
        <v>29.91841836</v>
      </c>
      <c r="H391" s="186">
        <v>30.66311039</v>
      </c>
      <c r="I391" s="186">
        <v>33.276874580000005</v>
      </c>
      <c r="J391" s="186">
        <v>28.592589840000002</v>
      </c>
      <c r="K391" s="186">
        <v>30.85227759</v>
      </c>
      <c r="L391" s="186">
        <v>34.076520240000001</v>
      </c>
      <c r="M391" s="186">
        <v>32.504057840000002</v>
      </c>
      <c r="N391" s="186">
        <v>32.713716840000004</v>
      </c>
      <c r="O391" s="186">
        <v>28.75330812</v>
      </c>
      <c r="P391" s="186">
        <v>30.32785994</v>
      </c>
      <c r="Q391" s="186">
        <v>26.288650539999999</v>
      </c>
      <c r="R391" s="186">
        <v>27.35110396</v>
      </c>
      <c r="S391" s="186">
        <v>29.963184539999997</v>
      </c>
      <c r="T391" s="186">
        <v>31.897553179999999</v>
      </c>
      <c r="U391" s="186">
        <v>37.665998129999998</v>
      </c>
      <c r="V391" s="186">
        <v>35.957101940000001</v>
      </c>
      <c r="W391" s="186">
        <v>26.20190912</v>
      </c>
      <c r="X391" s="186">
        <v>36.484672189999998</v>
      </c>
      <c r="Y391" s="186">
        <v>34.551355468750003</v>
      </c>
      <c r="Z391" s="186">
        <v>32.356709439999996</v>
      </c>
      <c r="AA391" s="186">
        <v>33.302607689999995</v>
      </c>
      <c r="AB391" s="186">
        <v>34.018622919999999</v>
      </c>
      <c r="AC391" s="182"/>
    </row>
    <row r="392" spans="1:29" x14ac:dyDescent="0.35">
      <c r="A392" s="28">
        <v>392</v>
      </c>
      <c r="B392" s="182"/>
      <c r="C392" s="188" t="s">
        <v>172</v>
      </c>
      <c r="D392" s="186">
        <v>1.3928343000000001</v>
      </c>
      <c r="E392" s="186">
        <v>0.86963637000000005</v>
      </c>
      <c r="F392" s="186">
        <v>0.98344655000000003</v>
      </c>
      <c r="G392" s="186">
        <v>0.86973964000000004</v>
      </c>
      <c r="H392" s="186">
        <v>0.72097862000000001</v>
      </c>
      <c r="I392" s="186">
        <v>0.90741423999999993</v>
      </c>
      <c r="J392" s="186">
        <v>0.82873644000000002</v>
      </c>
      <c r="K392" s="186">
        <v>0.80523762999999993</v>
      </c>
      <c r="L392" s="186">
        <v>0.81732153000000007</v>
      </c>
      <c r="M392" s="186">
        <v>0.81870142000000001</v>
      </c>
      <c r="N392" s="186">
        <v>0.70169377999999993</v>
      </c>
      <c r="O392" s="186">
        <v>0.71509674000000001</v>
      </c>
      <c r="P392" s="186">
        <v>0.64513453000000009</v>
      </c>
      <c r="Q392" s="186">
        <v>0.48522089999999996</v>
      </c>
      <c r="R392" s="186">
        <v>0.54159002000000001</v>
      </c>
      <c r="S392" s="186">
        <v>0.51684635000000001</v>
      </c>
      <c r="T392" s="186">
        <v>0.19993618000000002</v>
      </c>
      <c r="U392" s="186">
        <v>0.19290180000000001</v>
      </c>
      <c r="V392" s="186">
        <v>0.2241214</v>
      </c>
      <c r="W392" s="186">
        <v>0.17599422999999997</v>
      </c>
      <c r="X392" s="186">
        <v>0.15772654999999999</v>
      </c>
      <c r="Y392" s="186">
        <v>8.6882369995117198E-2</v>
      </c>
      <c r="Z392" s="186">
        <v>0.11291597</v>
      </c>
      <c r="AA392" s="186">
        <v>0.11821250999999999</v>
      </c>
      <c r="AB392" s="186">
        <v>9.0462699999999993E-2</v>
      </c>
      <c r="AC392" s="182"/>
    </row>
    <row r="393" spans="1:29" x14ac:dyDescent="0.35">
      <c r="A393" s="28">
        <v>393</v>
      </c>
      <c r="B393" s="182"/>
      <c r="C393" s="188" t="s">
        <v>416</v>
      </c>
      <c r="D393" s="186">
        <v>0</v>
      </c>
      <c r="E393" s="186">
        <v>0</v>
      </c>
      <c r="F393" s="186">
        <v>0</v>
      </c>
      <c r="G393" s="186">
        <v>0</v>
      </c>
      <c r="H393" s="186">
        <v>0</v>
      </c>
      <c r="I393" s="186">
        <v>0</v>
      </c>
      <c r="J393" s="186">
        <v>0</v>
      </c>
      <c r="K393" s="186">
        <v>0</v>
      </c>
      <c r="L393" s="186">
        <v>0</v>
      </c>
      <c r="M393" s="186">
        <v>0</v>
      </c>
      <c r="N393" s="186">
        <v>0</v>
      </c>
      <c r="O393" s="186">
        <v>0</v>
      </c>
      <c r="P393" s="186">
        <v>0</v>
      </c>
      <c r="Q393" s="186">
        <v>0</v>
      </c>
      <c r="R393" s="186">
        <v>0</v>
      </c>
      <c r="S393" s="186">
        <v>0</v>
      </c>
      <c r="T393" s="186">
        <v>0</v>
      </c>
      <c r="U393" s="186">
        <v>0</v>
      </c>
      <c r="V393" s="186">
        <v>0</v>
      </c>
      <c r="W393" s="186">
        <v>0</v>
      </c>
      <c r="X393" s="186">
        <v>0</v>
      </c>
      <c r="Y393" s="186">
        <v>0</v>
      </c>
      <c r="Z393" s="186">
        <v>0</v>
      </c>
      <c r="AA393" s="186">
        <v>0</v>
      </c>
      <c r="AB393" s="186">
        <v>0</v>
      </c>
      <c r="AC393" s="182"/>
    </row>
    <row r="394" spans="1:29" x14ac:dyDescent="0.35">
      <c r="A394" s="28">
        <v>394</v>
      </c>
      <c r="B394" s="182"/>
      <c r="C394" s="188" t="s">
        <v>417</v>
      </c>
      <c r="D394" s="186">
        <v>7.1068399999999997E-3</v>
      </c>
      <c r="E394" s="186">
        <v>8.3110199999999988E-3</v>
      </c>
      <c r="F394" s="186">
        <v>1.154912E-2</v>
      </c>
      <c r="G394" s="186">
        <v>1.5022519999999999E-2</v>
      </c>
      <c r="H394" s="186">
        <v>1.842535E-2</v>
      </c>
      <c r="I394" s="186">
        <v>1.2688420000000001E-2</v>
      </c>
      <c r="J394" s="186">
        <v>1.6613900000000001E-2</v>
      </c>
      <c r="K394" s="186">
        <v>1.3766239999999999E-2</v>
      </c>
      <c r="L394" s="186">
        <v>1.6716650000000003E-2</v>
      </c>
      <c r="M394" s="186">
        <v>1.9814129999999999E-2</v>
      </c>
      <c r="N394" s="186">
        <v>2.086967E-2</v>
      </c>
      <c r="O394" s="186">
        <v>2.1470510000000002E-2</v>
      </c>
      <c r="P394" s="186">
        <v>2.2357539999999999E-2</v>
      </c>
      <c r="Q394" s="186">
        <v>2.3666620000000003E-2</v>
      </c>
      <c r="R394" s="186">
        <v>2.3585370000000001E-2</v>
      </c>
      <c r="S394" s="186">
        <v>2.6581769999999998E-2</v>
      </c>
      <c r="T394" s="186">
        <v>2.305252E-2</v>
      </c>
      <c r="U394" s="186">
        <v>3.2829320000000002E-2</v>
      </c>
      <c r="V394" s="186">
        <v>3.2862200000000001E-2</v>
      </c>
      <c r="W394" s="186">
        <v>2.2070260000000001E-2</v>
      </c>
      <c r="X394" s="186">
        <v>2.420578E-2</v>
      </c>
      <c r="Y394" s="186">
        <v>2.96202392578125E-2</v>
      </c>
      <c r="Z394" s="186">
        <v>3.088815E-2</v>
      </c>
      <c r="AA394" s="186">
        <v>2.2191410000000002E-2</v>
      </c>
      <c r="AB394" s="186">
        <v>2.2219059999999999E-2</v>
      </c>
      <c r="AC394" s="182"/>
    </row>
    <row r="395" spans="1:29" x14ac:dyDescent="0.35">
      <c r="A395" s="28">
        <v>395</v>
      </c>
      <c r="B395" s="182"/>
      <c r="C395" s="188" t="s">
        <v>418</v>
      </c>
      <c r="D395" s="186">
        <v>2.0450374099999999</v>
      </c>
      <c r="E395" s="186">
        <v>1.92586871</v>
      </c>
      <c r="F395" s="186">
        <v>2.2491271900000003</v>
      </c>
      <c r="G395" s="186">
        <v>2.1119690099999997</v>
      </c>
      <c r="H395" s="186">
        <v>1.9994526800000001</v>
      </c>
      <c r="I395" s="186">
        <v>1.8247319900000001</v>
      </c>
      <c r="J395" s="186">
        <v>1.8212547400000001</v>
      </c>
      <c r="K395" s="186">
        <v>1.6369759400000001</v>
      </c>
      <c r="L395" s="186">
        <v>1.6871801800000001</v>
      </c>
      <c r="M395" s="186">
        <v>1.2014836199999999</v>
      </c>
      <c r="N395" s="186">
        <v>1.5009552100000001</v>
      </c>
      <c r="O395" s="186">
        <v>1.4897611400000002</v>
      </c>
      <c r="P395" s="186">
        <v>0.37249826000000003</v>
      </c>
      <c r="Q395" s="186">
        <v>0.48379864</v>
      </c>
      <c r="R395" s="186">
        <v>0.61440733999999997</v>
      </c>
      <c r="S395" s="186">
        <v>0.15006891999999999</v>
      </c>
      <c r="T395" s="186">
        <v>7.0828419999999989E-2</v>
      </c>
      <c r="U395" s="186">
        <v>0.15537056999999999</v>
      </c>
      <c r="V395" s="186">
        <v>0.16932353</v>
      </c>
      <c r="W395" s="186">
        <v>0.24342733999999999</v>
      </c>
      <c r="X395" s="186">
        <v>0.18160124</v>
      </c>
      <c r="Y395" s="186">
        <v>0.23991731262207</v>
      </c>
      <c r="Z395" s="186">
        <v>0.26494812000000001</v>
      </c>
      <c r="AA395" s="186">
        <v>0.16672407</v>
      </c>
      <c r="AB395" s="186">
        <v>0.16568133000000002</v>
      </c>
      <c r="AC395" s="182"/>
    </row>
    <row r="396" spans="1:29" x14ac:dyDescent="0.35">
      <c r="A396" s="28">
        <v>396</v>
      </c>
      <c r="B396" s="182"/>
      <c r="C396" s="188" t="s">
        <v>419</v>
      </c>
      <c r="D396" s="186">
        <v>18.762920910000002</v>
      </c>
      <c r="E396" s="186">
        <v>16.2086881</v>
      </c>
      <c r="F396" s="186">
        <v>17.15055212</v>
      </c>
      <c r="G396" s="186">
        <v>16.93426109</v>
      </c>
      <c r="H396" s="186">
        <v>18.341787419999999</v>
      </c>
      <c r="I396" s="186">
        <v>18.786911359999998</v>
      </c>
      <c r="J396" s="186">
        <v>18.048733080000002</v>
      </c>
      <c r="K396" s="186">
        <v>18.319871429999999</v>
      </c>
      <c r="L396" s="186">
        <v>17.779108660000002</v>
      </c>
      <c r="M396" s="186">
        <v>17.503868959999998</v>
      </c>
      <c r="N396" s="186">
        <v>17.031533759999999</v>
      </c>
      <c r="O396" s="186">
        <v>14.846498530000002</v>
      </c>
      <c r="P396" s="186">
        <v>14.16765359</v>
      </c>
      <c r="Q396" s="186">
        <v>15.034917740000001</v>
      </c>
      <c r="R396" s="186">
        <v>14.912779560000001</v>
      </c>
      <c r="S396" s="186">
        <v>13.25736753</v>
      </c>
      <c r="T396" s="186">
        <v>14.004016869999999</v>
      </c>
      <c r="U396" s="186">
        <v>14.472106200000001</v>
      </c>
      <c r="V396" s="186">
        <v>14.56073638</v>
      </c>
      <c r="W396" s="186">
        <v>12.98089212</v>
      </c>
      <c r="X396" s="186">
        <v>13.287125179999999</v>
      </c>
      <c r="Y396" s="186">
        <v>14.120311523437501</v>
      </c>
      <c r="Z396" s="186">
        <v>13.392669819999998</v>
      </c>
      <c r="AA396" s="186">
        <v>12.802638310000001</v>
      </c>
      <c r="AB396" s="186">
        <v>12.433315290000001</v>
      </c>
      <c r="AC396" s="182"/>
    </row>
    <row r="397" spans="1:29" x14ac:dyDescent="0.35">
      <c r="A397" s="28">
        <v>397</v>
      </c>
      <c r="B397" s="182"/>
      <c r="C397" s="188" t="s">
        <v>420</v>
      </c>
      <c r="D397" s="186">
        <v>128.98612091000001</v>
      </c>
      <c r="E397" s="186">
        <v>111.66583901999999</v>
      </c>
      <c r="F397" s="186">
        <v>101.27949845000001</v>
      </c>
      <c r="G397" s="186">
        <v>93.969816100000003</v>
      </c>
      <c r="H397" s="186">
        <v>90.445434930000005</v>
      </c>
      <c r="I397" s="186">
        <v>90.802897790000003</v>
      </c>
      <c r="J397" s="186">
        <v>87.060047879999999</v>
      </c>
      <c r="K397" s="186">
        <v>88.804248130000005</v>
      </c>
      <c r="L397" s="186">
        <v>81.620806490000007</v>
      </c>
      <c r="M397" s="186">
        <v>81.503132170000001</v>
      </c>
      <c r="N397" s="186">
        <v>78.031010380000012</v>
      </c>
      <c r="O397" s="186">
        <v>76.96451501</v>
      </c>
      <c r="P397" s="186">
        <v>76.320222360000002</v>
      </c>
      <c r="Q397" s="186">
        <v>76.339474530000004</v>
      </c>
      <c r="R397" s="186">
        <v>74.936074989999995</v>
      </c>
      <c r="S397" s="186">
        <v>71.33521137999999</v>
      </c>
      <c r="T397" s="186">
        <v>73.961309959999994</v>
      </c>
      <c r="U397" s="186">
        <v>75.477716100000009</v>
      </c>
      <c r="V397" s="186">
        <v>76.403026479999994</v>
      </c>
      <c r="W397" s="186">
        <v>68.984440169999999</v>
      </c>
      <c r="X397" s="186">
        <v>75.049659809999994</v>
      </c>
      <c r="Y397" s="186">
        <v>76.740648437499999</v>
      </c>
      <c r="Z397" s="186">
        <v>74.579207920000002</v>
      </c>
      <c r="AA397" s="186">
        <v>76.002934169999989</v>
      </c>
      <c r="AB397" s="186">
        <v>72.976738999999995</v>
      </c>
      <c r="AC397" s="182"/>
    </row>
    <row r="398" spans="1:29" x14ac:dyDescent="0.35">
      <c r="A398" s="28">
        <v>398</v>
      </c>
      <c r="B398" s="182"/>
      <c r="C398" s="187" t="s">
        <v>184</v>
      </c>
      <c r="D398" s="186">
        <v>164.40448832999999</v>
      </c>
      <c r="E398" s="186">
        <v>167.38775801</v>
      </c>
      <c r="F398" s="186">
        <v>173.36255593000001</v>
      </c>
      <c r="G398" s="186">
        <v>177.78935951</v>
      </c>
      <c r="H398" s="186">
        <v>173.90522242999998</v>
      </c>
      <c r="I398" s="186">
        <v>177.86506761000001</v>
      </c>
      <c r="J398" s="186">
        <v>177.81588807</v>
      </c>
      <c r="K398" s="186">
        <v>178.25968197999998</v>
      </c>
      <c r="L398" s="186">
        <v>181.65433605000001</v>
      </c>
      <c r="M398" s="186">
        <v>186.77836705000001</v>
      </c>
      <c r="N398" s="186">
        <v>182.76440335999999</v>
      </c>
      <c r="O398" s="186">
        <v>178.96128395000002</v>
      </c>
      <c r="P398" s="186">
        <v>176.68205728999999</v>
      </c>
      <c r="Q398" s="186">
        <v>170.16348793999998</v>
      </c>
      <c r="R398" s="186">
        <v>169.77577536999999</v>
      </c>
      <c r="S398" s="186">
        <v>161.38211131</v>
      </c>
      <c r="T398" s="186">
        <v>157.36026154000001</v>
      </c>
      <c r="U398" s="186">
        <v>154.15862466999999</v>
      </c>
      <c r="V398" s="186">
        <v>154.02055218000001</v>
      </c>
      <c r="W398" s="186">
        <v>153.32700933000001</v>
      </c>
      <c r="X398" s="186">
        <v>154.20518354999999</v>
      </c>
      <c r="Y398" s="186">
        <v>156.359671875</v>
      </c>
      <c r="Z398" s="186">
        <v>154.85080963999999</v>
      </c>
      <c r="AA398" s="186">
        <v>159.21754441000002</v>
      </c>
      <c r="AB398" s="186">
        <v>161.13008777000002</v>
      </c>
      <c r="AC398" s="182"/>
    </row>
    <row r="399" spans="1:29" x14ac:dyDescent="0.35">
      <c r="A399" s="28">
        <v>399</v>
      </c>
      <c r="B399" s="182"/>
      <c r="C399" s="188" t="s">
        <v>421</v>
      </c>
      <c r="D399" s="186">
        <v>2.3999286999999998</v>
      </c>
      <c r="E399" s="186">
        <v>2.3543718899999999</v>
      </c>
      <c r="F399" s="186">
        <v>2.3984717199999999</v>
      </c>
      <c r="G399" s="186">
        <v>2.2922655199999999</v>
      </c>
      <c r="H399" s="186">
        <v>2.2824672599999998</v>
      </c>
      <c r="I399" s="186">
        <v>2.4543838099999999</v>
      </c>
      <c r="J399" s="186">
        <v>2.4204395399999998</v>
      </c>
      <c r="K399" s="186">
        <v>2.5783049199999999</v>
      </c>
      <c r="L399" s="186">
        <v>2.5800545800000001</v>
      </c>
      <c r="M399" s="186">
        <v>2.6431448</v>
      </c>
      <c r="N399" s="186">
        <v>2.78393888</v>
      </c>
      <c r="O399" s="186">
        <v>2.71774615</v>
      </c>
      <c r="P399" s="186">
        <v>2.5991367100000002</v>
      </c>
      <c r="Q399" s="186">
        <v>2.5481056500000001</v>
      </c>
      <c r="R399" s="186">
        <v>2.5280659500000002</v>
      </c>
      <c r="S399" s="186">
        <v>2.5489054799999997</v>
      </c>
      <c r="T399" s="186">
        <v>2.6154148100000003</v>
      </c>
      <c r="U399" s="186">
        <v>2.6704447100000004</v>
      </c>
      <c r="V399" s="186">
        <v>2.7084501100000002</v>
      </c>
      <c r="W399" s="186">
        <v>2.5894011699999999</v>
      </c>
      <c r="X399" s="186">
        <v>2.5755807499999999</v>
      </c>
      <c r="Y399" s="186">
        <v>2.6094968261718798</v>
      </c>
      <c r="Z399" s="186">
        <v>2.4502203300000001</v>
      </c>
      <c r="AA399" s="186">
        <v>2.21209532</v>
      </c>
      <c r="AB399" s="186">
        <v>2.2328449300000002</v>
      </c>
      <c r="AC399" s="182"/>
    </row>
    <row r="400" spans="1:29" x14ac:dyDescent="0.35">
      <c r="A400" s="28">
        <v>400</v>
      </c>
      <c r="B400" s="182"/>
      <c r="C400" s="188" t="s">
        <v>422</v>
      </c>
      <c r="D400" s="186">
        <v>154.31088078000002</v>
      </c>
      <c r="E400" s="186">
        <v>157.82466385000001</v>
      </c>
      <c r="F400" s="186">
        <v>163.80204904999999</v>
      </c>
      <c r="G400" s="186">
        <v>168.33176021</v>
      </c>
      <c r="H400" s="186">
        <v>164.67065051</v>
      </c>
      <c r="I400" s="186">
        <v>168.84625153000002</v>
      </c>
      <c r="J400" s="186">
        <v>168.87440469000001</v>
      </c>
      <c r="K400" s="186">
        <v>169.73142368000001</v>
      </c>
      <c r="L400" s="186">
        <v>173.11855355</v>
      </c>
      <c r="M400" s="186">
        <v>178.55729832999998</v>
      </c>
      <c r="N400" s="186">
        <v>174.50724447000002</v>
      </c>
      <c r="O400" s="186">
        <v>170.85981998</v>
      </c>
      <c r="P400" s="186">
        <v>168.77140177999999</v>
      </c>
      <c r="Q400" s="186">
        <v>162.37730884999999</v>
      </c>
      <c r="R400" s="186">
        <v>162.16601075</v>
      </c>
      <c r="S400" s="186">
        <v>153.99279425</v>
      </c>
      <c r="T400" s="186">
        <v>149.92769896000001</v>
      </c>
      <c r="U400" s="186">
        <v>146.95021324000001</v>
      </c>
      <c r="V400" s="186">
        <v>146.74569704999999</v>
      </c>
      <c r="W400" s="186">
        <v>146.49153408999999</v>
      </c>
      <c r="X400" s="186">
        <v>147.61887544999999</v>
      </c>
      <c r="Y400" s="186">
        <v>149.632515625</v>
      </c>
      <c r="Z400" s="186">
        <v>148.35247893000002</v>
      </c>
      <c r="AA400" s="186">
        <v>152.68890307000001</v>
      </c>
      <c r="AB400" s="186">
        <v>154.75651909999999</v>
      </c>
      <c r="AC400" s="182"/>
    </row>
    <row r="401" spans="1:29" x14ac:dyDescent="0.35">
      <c r="A401" s="28">
        <v>401</v>
      </c>
      <c r="B401" s="182"/>
      <c r="C401" s="188" t="s">
        <v>423</v>
      </c>
      <c r="D401" s="186">
        <v>2.9104141800000001</v>
      </c>
      <c r="E401" s="186">
        <v>2.59757565</v>
      </c>
      <c r="F401" s="186">
        <v>2.5626541499999997</v>
      </c>
      <c r="G401" s="186">
        <v>2.5676008100000001</v>
      </c>
      <c r="H401" s="186">
        <v>2.3923297400000001</v>
      </c>
      <c r="I401" s="186">
        <v>2.3389783799999999</v>
      </c>
      <c r="J401" s="186">
        <v>2.34763038</v>
      </c>
      <c r="K401" s="186">
        <v>2.1696032000000001</v>
      </c>
      <c r="L401" s="186">
        <v>2.0495988999999999</v>
      </c>
      <c r="M401" s="186">
        <v>1.93678693</v>
      </c>
      <c r="N401" s="186">
        <v>1.9538516099999998</v>
      </c>
      <c r="O401" s="186">
        <v>1.7925927899999998</v>
      </c>
      <c r="P401" s="186">
        <v>1.6621474599999999</v>
      </c>
      <c r="Q401" s="186">
        <v>1.6282969299999999</v>
      </c>
      <c r="R401" s="186">
        <v>1.5363494</v>
      </c>
      <c r="S401" s="186">
        <v>1.37125991</v>
      </c>
      <c r="T401" s="186">
        <v>1.29465868</v>
      </c>
      <c r="U401" s="186">
        <v>1.2663897</v>
      </c>
      <c r="V401" s="186">
        <v>1.24553921</v>
      </c>
      <c r="W401" s="186">
        <v>1.0951362099999999</v>
      </c>
      <c r="X401" s="186">
        <v>1.1159494999999999</v>
      </c>
      <c r="Y401" s="186">
        <v>1.1248160400390601</v>
      </c>
      <c r="Z401" s="186">
        <v>1.0343584800000001</v>
      </c>
      <c r="AA401" s="186">
        <v>1.0533145099999999</v>
      </c>
      <c r="AB401" s="186">
        <v>1.0448533799999999</v>
      </c>
      <c r="AC401" s="182"/>
    </row>
    <row r="402" spans="1:29" x14ac:dyDescent="0.35">
      <c r="A402" s="28">
        <v>402</v>
      </c>
      <c r="B402" s="182"/>
      <c r="C402" s="188" t="s">
        <v>188</v>
      </c>
      <c r="D402" s="186">
        <v>3.6801938000000001</v>
      </c>
      <c r="E402" s="186">
        <v>3.4513082700000002</v>
      </c>
      <c r="F402" s="186">
        <v>3.4521203999999996</v>
      </c>
      <c r="G402" s="186">
        <v>3.3843487100000003</v>
      </c>
      <c r="H402" s="186">
        <v>3.3246262299999998</v>
      </c>
      <c r="I402" s="186">
        <v>2.8775667199999999</v>
      </c>
      <c r="J402" s="186">
        <v>2.6657112400000003</v>
      </c>
      <c r="K402" s="186">
        <v>2.3405106199999999</v>
      </c>
      <c r="L402" s="186">
        <v>2.45530838</v>
      </c>
      <c r="M402" s="186">
        <v>2.1958971799999998</v>
      </c>
      <c r="N402" s="186">
        <v>2.0876259199999998</v>
      </c>
      <c r="O402" s="186">
        <v>2.0807649000000001</v>
      </c>
      <c r="P402" s="186">
        <v>2.0271090099999998</v>
      </c>
      <c r="Q402" s="186">
        <v>2.0848546799999998</v>
      </c>
      <c r="R402" s="186">
        <v>2.0093299899999999</v>
      </c>
      <c r="S402" s="186">
        <v>1.9678088</v>
      </c>
      <c r="T402" s="186">
        <v>1.8287270599999998</v>
      </c>
      <c r="U402" s="186">
        <v>1.8889929299999999</v>
      </c>
      <c r="V402" s="186">
        <v>1.8684014400000002</v>
      </c>
      <c r="W402" s="186">
        <v>1.7809790700000001</v>
      </c>
      <c r="X402" s="186">
        <v>1.7032239199999999</v>
      </c>
      <c r="Y402" s="186">
        <v>1.74904260253906</v>
      </c>
      <c r="Z402" s="186">
        <v>1.7607710400000001</v>
      </c>
      <c r="AA402" s="186">
        <v>1.7741920500000001</v>
      </c>
      <c r="AB402" s="186">
        <v>1.88497219</v>
      </c>
      <c r="AC402" s="182"/>
    </row>
    <row r="403" spans="1:29" x14ac:dyDescent="0.35">
      <c r="A403" s="28">
        <v>403</v>
      </c>
      <c r="B403" s="182"/>
      <c r="C403" s="188" t="s">
        <v>424</v>
      </c>
      <c r="D403" s="186">
        <v>1.10307087</v>
      </c>
      <c r="E403" s="186">
        <v>1.15983836</v>
      </c>
      <c r="F403" s="186">
        <v>1.14726061</v>
      </c>
      <c r="G403" s="186">
        <v>1.21338426</v>
      </c>
      <c r="H403" s="186">
        <v>1.2351486899999999</v>
      </c>
      <c r="I403" s="186">
        <v>1.3478871699999999</v>
      </c>
      <c r="J403" s="186">
        <v>1.5077022199999999</v>
      </c>
      <c r="K403" s="186">
        <v>1.4398395499999999</v>
      </c>
      <c r="L403" s="186">
        <v>1.4508206399999999</v>
      </c>
      <c r="M403" s="186">
        <v>1.4452398100000001</v>
      </c>
      <c r="N403" s="186">
        <v>1.4317425000000001</v>
      </c>
      <c r="O403" s="186">
        <v>1.51036014</v>
      </c>
      <c r="P403" s="186">
        <v>1.6222623300000001</v>
      </c>
      <c r="Q403" s="186">
        <v>1.52492183</v>
      </c>
      <c r="R403" s="186">
        <v>1.5360192799999999</v>
      </c>
      <c r="S403" s="186">
        <v>1.5013428600000001</v>
      </c>
      <c r="T403" s="186">
        <v>1.6937620199999999</v>
      </c>
      <c r="U403" s="186">
        <v>1.3825840900000002</v>
      </c>
      <c r="V403" s="186">
        <v>1.4524643699999999</v>
      </c>
      <c r="W403" s="186">
        <v>1.3699587899999999</v>
      </c>
      <c r="X403" s="186">
        <v>1.19155393</v>
      </c>
      <c r="Y403" s="186">
        <v>1.24380004882813</v>
      </c>
      <c r="Z403" s="186">
        <v>1.2529808599999999</v>
      </c>
      <c r="AA403" s="186">
        <v>1.4890394599999999</v>
      </c>
      <c r="AB403" s="186">
        <v>1.2108981799999998</v>
      </c>
      <c r="AC403" s="182"/>
    </row>
    <row r="404" spans="1:29" x14ac:dyDescent="0.35">
      <c r="A404" s="28">
        <v>404</v>
      </c>
      <c r="B404" s="182"/>
      <c r="C404" s="187" t="s">
        <v>425</v>
      </c>
      <c r="D404" s="186">
        <v>65.74245655</v>
      </c>
      <c r="E404" s="186">
        <v>65.938144719999997</v>
      </c>
      <c r="F404" s="186">
        <v>58.671930590000002</v>
      </c>
      <c r="G404" s="186">
        <v>56.302869570000006</v>
      </c>
      <c r="H404" s="186">
        <v>51.705912439999999</v>
      </c>
      <c r="I404" s="186">
        <v>53.604596579999999</v>
      </c>
      <c r="J404" s="186">
        <v>64.371120189999999</v>
      </c>
      <c r="K404" s="186">
        <v>55.294655370000001</v>
      </c>
      <c r="L404" s="186">
        <v>53.648382269999999</v>
      </c>
      <c r="M404" s="186">
        <v>49.539724530000001</v>
      </c>
      <c r="N404" s="186">
        <v>45.83042107</v>
      </c>
      <c r="O404" s="186">
        <v>53.067854150000002</v>
      </c>
      <c r="P404" s="186">
        <v>50.142076699999997</v>
      </c>
      <c r="Q404" s="186">
        <v>42.190566570000001</v>
      </c>
      <c r="R404" s="186">
        <v>40.775010280000004</v>
      </c>
      <c r="S404" s="186">
        <v>40.302635790000004</v>
      </c>
      <c r="T404" s="186">
        <v>46.289269509999997</v>
      </c>
      <c r="U404" s="186">
        <v>35.501763689999997</v>
      </c>
      <c r="V404" s="186">
        <v>42.271225400000006</v>
      </c>
      <c r="W404" s="186">
        <v>37.933449570000001</v>
      </c>
      <c r="X404" s="186">
        <v>40.3642988</v>
      </c>
      <c r="Y404" s="186">
        <v>36.283210937500002</v>
      </c>
      <c r="Z404" s="186">
        <v>34.726739569999999</v>
      </c>
      <c r="AA404" s="186">
        <v>37.933149980000003</v>
      </c>
      <c r="AB404" s="186">
        <v>32.705164379999999</v>
      </c>
      <c r="AC404" s="182"/>
    </row>
    <row r="405" spans="1:29" x14ac:dyDescent="0.35">
      <c r="A405" s="28">
        <v>405</v>
      </c>
      <c r="B405" s="182"/>
      <c r="C405" s="187" t="s">
        <v>426</v>
      </c>
      <c r="D405" s="186">
        <v>130.84957939</v>
      </c>
      <c r="E405" s="186">
        <v>133.07486398</v>
      </c>
      <c r="F405" s="186">
        <v>124.71551391999999</v>
      </c>
      <c r="G405" s="186">
        <v>135.20615734999998</v>
      </c>
      <c r="H405" s="186">
        <v>129.57859351000002</v>
      </c>
      <c r="I405" s="186">
        <v>130.08443948999999</v>
      </c>
      <c r="J405" s="186">
        <v>143.40750838000002</v>
      </c>
      <c r="K405" s="186">
        <v>139.44854543999998</v>
      </c>
      <c r="L405" s="186">
        <v>133.00209917999999</v>
      </c>
      <c r="M405" s="186">
        <v>120.86233345000001</v>
      </c>
      <c r="N405" s="186">
        <v>118.83537355</v>
      </c>
      <c r="O405" s="186">
        <v>132.30610532999998</v>
      </c>
      <c r="P405" s="186">
        <v>122.22757095999999</v>
      </c>
      <c r="Q405" s="186">
        <v>122.81640708</v>
      </c>
      <c r="R405" s="186">
        <v>113.90743545999999</v>
      </c>
      <c r="S405" s="186">
        <v>111.91810738</v>
      </c>
      <c r="T405" s="186">
        <v>114.32687240999999</v>
      </c>
      <c r="U405" s="186">
        <v>89.130629310000003</v>
      </c>
      <c r="V405" s="186">
        <v>107.91733768</v>
      </c>
      <c r="W405" s="186">
        <v>99.688680819999988</v>
      </c>
      <c r="X405" s="186">
        <v>106.91436676000001</v>
      </c>
      <c r="Y405" s="186">
        <v>90.829445312499999</v>
      </c>
      <c r="Z405" s="186">
        <v>94.7687332</v>
      </c>
      <c r="AA405" s="186">
        <v>100.84134215</v>
      </c>
      <c r="AB405" s="186">
        <v>85.219648449999994</v>
      </c>
      <c r="AC405" s="182"/>
    </row>
    <row r="406" spans="1:29" x14ac:dyDescent="0.35">
      <c r="A406" s="28">
        <v>406</v>
      </c>
      <c r="B406" s="182"/>
      <c r="C406" s="187" t="s">
        <v>427</v>
      </c>
      <c r="D406" s="186">
        <v>10.5453832</v>
      </c>
      <c r="E406" s="186">
        <v>8.5995317700000005</v>
      </c>
      <c r="F406" s="186">
        <v>7.2318724899999998</v>
      </c>
      <c r="G406" s="186">
        <v>7.6465120399999993</v>
      </c>
      <c r="H406" s="186">
        <v>7.3676926700000003</v>
      </c>
      <c r="I406" s="186">
        <v>7.7806586799999993</v>
      </c>
      <c r="J406" s="186">
        <v>8.7576798400000015</v>
      </c>
      <c r="K406" s="186">
        <v>7.5811035599999999</v>
      </c>
      <c r="L406" s="186">
        <v>7.1178936899999998</v>
      </c>
      <c r="M406" s="186">
        <v>7.2261382899999997</v>
      </c>
      <c r="N406" s="186">
        <v>6.3424821599999994</v>
      </c>
      <c r="O406" s="186">
        <v>6.6336275200000001</v>
      </c>
      <c r="P406" s="186">
        <v>6.3871342100000001</v>
      </c>
      <c r="Q406" s="186">
        <v>6.0763576800000001</v>
      </c>
      <c r="R406" s="186">
        <v>5.9306293400000003</v>
      </c>
      <c r="S406" s="186">
        <v>5.8542550699999998</v>
      </c>
      <c r="T406" s="186">
        <v>6.0917877799999998</v>
      </c>
      <c r="U406" s="186">
        <v>5.51807216</v>
      </c>
      <c r="V406" s="186">
        <v>5.9778174699999997</v>
      </c>
      <c r="W406" s="186">
        <v>5.7193363499999998</v>
      </c>
      <c r="X406" s="186">
        <v>5.9490146800000003</v>
      </c>
      <c r="Y406" s="186">
        <v>5.7002246093749998</v>
      </c>
      <c r="Z406" s="186">
        <v>5.9230101699999995</v>
      </c>
      <c r="AA406" s="186">
        <v>5.9834754700000001</v>
      </c>
      <c r="AB406" s="186">
        <v>5.7324073500000008</v>
      </c>
      <c r="AC406" s="182"/>
    </row>
    <row r="407" spans="1:29" x14ac:dyDescent="0.35">
      <c r="A407" s="28">
        <v>407</v>
      </c>
      <c r="B407" s="182"/>
      <c r="C407" s="187" t="s">
        <v>428</v>
      </c>
      <c r="D407" s="186">
        <v>12.138238289999999</v>
      </c>
      <c r="E407" s="186">
        <v>8.6673637800000005</v>
      </c>
      <c r="F407" s="186">
        <v>6.5831222399999998</v>
      </c>
      <c r="G407" s="186">
        <v>5.2712781000000009</v>
      </c>
      <c r="H407" s="186">
        <v>4.8543938300000002</v>
      </c>
      <c r="I407" s="186">
        <v>4.0459353900000004</v>
      </c>
      <c r="J407" s="186">
        <v>3.16899804</v>
      </c>
      <c r="K407" s="186">
        <v>3.0609530399999998</v>
      </c>
      <c r="L407" s="186">
        <v>3.0700889999999998</v>
      </c>
      <c r="M407" s="186">
        <v>2.6222673699999999</v>
      </c>
      <c r="N407" s="186">
        <v>2.3509942099999996</v>
      </c>
      <c r="O407" s="186">
        <v>1.9279482100000001</v>
      </c>
      <c r="P407" s="186">
        <v>1.9635655599999999</v>
      </c>
      <c r="Q407" s="186">
        <v>1.9824807599999998</v>
      </c>
      <c r="R407" s="186">
        <v>1.6998019</v>
      </c>
      <c r="S407" s="186">
        <v>1.7399619</v>
      </c>
      <c r="T407" s="186">
        <v>1.5831765</v>
      </c>
      <c r="U407" s="186">
        <v>1.31812157</v>
      </c>
      <c r="V407" s="186">
        <v>1.3366940700000001</v>
      </c>
      <c r="W407" s="186">
        <v>1.36154547</v>
      </c>
      <c r="X407" s="186">
        <v>1.3159482900000001</v>
      </c>
      <c r="Y407" s="186">
        <v>1.2202814941406299</v>
      </c>
      <c r="Z407" s="186">
        <v>1.00684335</v>
      </c>
      <c r="AA407" s="186">
        <v>1.08249449</v>
      </c>
      <c r="AB407" s="186">
        <v>1.0218037</v>
      </c>
      <c r="AC407" s="182"/>
    </row>
    <row r="408" spans="1:29" x14ac:dyDescent="0.35">
      <c r="A408" s="28">
        <v>408</v>
      </c>
      <c r="B408" s="182"/>
      <c r="C408" s="187" t="s">
        <v>429</v>
      </c>
      <c r="D408" s="186">
        <v>37.969679759999998</v>
      </c>
      <c r="E408" s="186">
        <v>37.011440820000004</v>
      </c>
      <c r="F408" s="186">
        <v>34.737044349999998</v>
      </c>
      <c r="G408" s="186">
        <v>35.759390959999998</v>
      </c>
      <c r="H408" s="186">
        <v>32.697469630000001</v>
      </c>
      <c r="I408" s="186">
        <v>31.441383519999999</v>
      </c>
      <c r="J408" s="186">
        <v>30.517259139999997</v>
      </c>
      <c r="K408" s="186">
        <v>29.95611967</v>
      </c>
      <c r="L408" s="186">
        <v>27.271451679999998</v>
      </c>
      <c r="M408" s="186">
        <v>28.293379529999999</v>
      </c>
      <c r="N408" s="186">
        <v>26.302168930000001</v>
      </c>
      <c r="O408" s="186">
        <v>23.935710409999999</v>
      </c>
      <c r="P408" s="186">
        <v>22.741245749999997</v>
      </c>
      <c r="Q408" s="186">
        <v>20.98584147</v>
      </c>
      <c r="R408" s="186">
        <v>18.22838995</v>
      </c>
      <c r="S408" s="186">
        <v>16.44834934</v>
      </c>
      <c r="T408" s="186">
        <v>14.78461598</v>
      </c>
      <c r="U408" s="186">
        <v>13.503613810000001</v>
      </c>
      <c r="V408" s="186">
        <v>13.07009135</v>
      </c>
      <c r="W408" s="186">
        <v>11.451101039999999</v>
      </c>
      <c r="X408" s="186">
        <v>11.296664080000001</v>
      </c>
      <c r="Y408" s="186">
        <v>11.2626337890625</v>
      </c>
      <c r="Z408" s="186">
        <v>12.14300718</v>
      </c>
      <c r="AA408" s="186">
        <v>11.67649115</v>
      </c>
      <c r="AB408" s="186">
        <v>10.51183578</v>
      </c>
      <c r="AC408" s="182"/>
    </row>
    <row r="409" spans="1:29" x14ac:dyDescent="0.35">
      <c r="A409" s="28">
        <v>409</v>
      </c>
      <c r="B409" s="182"/>
      <c r="C409" s="185" t="s">
        <v>437</v>
      </c>
      <c r="D409" s="186">
        <v>96.381809239999995</v>
      </c>
      <c r="E409" s="186">
        <v>92.579483850000003</v>
      </c>
      <c r="F409" s="186">
        <v>92.626001099999996</v>
      </c>
      <c r="G409" s="186">
        <v>93.674393559999999</v>
      </c>
      <c r="H409" s="186">
        <v>99.277880060000001</v>
      </c>
      <c r="I409" s="186">
        <v>97.479602130000004</v>
      </c>
      <c r="J409" s="186">
        <v>95.697836190000004</v>
      </c>
      <c r="K409" s="186">
        <v>95.965423340000001</v>
      </c>
      <c r="L409" s="186">
        <v>82.164080690000006</v>
      </c>
      <c r="M409" s="186">
        <v>74.130252770000013</v>
      </c>
      <c r="N409" s="186">
        <v>77.114799570000002</v>
      </c>
      <c r="O409" s="186">
        <v>73.834091740000005</v>
      </c>
      <c r="P409" s="186">
        <v>72.522741139999994</v>
      </c>
      <c r="Q409" s="186">
        <v>76.356738089999993</v>
      </c>
      <c r="R409" s="186">
        <v>78.33874161</v>
      </c>
      <c r="S409" s="186">
        <v>75.281216539999988</v>
      </c>
      <c r="T409" s="186">
        <v>75.494469710000004</v>
      </c>
      <c r="U409" s="186">
        <v>76.527161419999999</v>
      </c>
      <c r="V409" s="186">
        <v>72.747714739999992</v>
      </c>
      <c r="W409" s="186">
        <v>65.075521449999997</v>
      </c>
      <c r="X409" s="186">
        <v>61.949891640000004</v>
      </c>
      <c r="Y409" s="186">
        <v>62.058585937499998</v>
      </c>
      <c r="Z409" s="186">
        <v>61.079519380000001</v>
      </c>
      <c r="AA409" s="186">
        <v>60.996403649999998</v>
      </c>
      <c r="AB409" s="186">
        <v>60.975319329999998</v>
      </c>
      <c r="AC409" s="182"/>
    </row>
    <row r="410" spans="1:29" x14ac:dyDescent="0.35">
      <c r="A410" s="28">
        <v>410</v>
      </c>
      <c r="B410" s="182"/>
      <c r="C410" s="185" t="s">
        <v>431</v>
      </c>
      <c r="D410" s="186">
        <v>77.698288349999999</v>
      </c>
      <c r="E410" s="186">
        <v>70.378142650000001</v>
      </c>
      <c r="F410" s="186">
        <v>68.139797139999999</v>
      </c>
      <c r="G410" s="186">
        <v>67.335475470000006</v>
      </c>
      <c r="H410" s="186">
        <v>65.954126149999993</v>
      </c>
      <c r="I410" s="186">
        <v>67.36775062000001</v>
      </c>
      <c r="J410" s="186">
        <v>67.366992639999992</v>
      </c>
      <c r="K410" s="186">
        <v>66.462594370000005</v>
      </c>
      <c r="L410" s="186">
        <v>66.443940350000005</v>
      </c>
      <c r="M410" s="186">
        <v>67.250031700000008</v>
      </c>
      <c r="N410" s="186">
        <v>66.967162060000007</v>
      </c>
      <c r="O410" s="186">
        <v>66.534504409999997</v>
      </c>
      <c r="P410" s="186">
        <v>64.447240289999996</v>
      </c>
      <c r="Q410" s="186">
        <v>63.524653260000001</v>
      </c>
      <c r="R410" s="186">
        <v>63.461512339999999</v>
      </c>
      <c r="S410" s="186">
        <v>62.919506139999996</v>
      </c>
      <c r="T410" s="186">
        <v>62.023613729999994</v>
      </c>
      <c r="U410" s="186">
        <v>61.445565209999998</v>
      </c>
      <c r="V410" s="186">
        <v>63.775922809999997</v>
      </c>
      <c r="W410" s="186">
        <v>63.104904449999999</v>
      </c>
      <c r="X410" s="186">
        <v>62.308752979999994</v>
      </c>
      <c r="Y410" s="186">
        <v>63.936207031249999</v>
      </c>
      <c r="Z410" s="186">
        <v>63.498298849999998</v>
      </c>
      <c r="AA410" s="186">
        <v>64.649917880000004</v>
      </c>
      <c r="AB410" s="186">
        <v>66.069812940000006</v>
      </c>
      <c r="AC410" s="182"/>
    </row>
    <row r="411" spans="1:29" x14ac:dyDescent="0.35">
      <c r="A411" s="28">
        <v>411</v>
      </c>
      <c r="B411" s="182"/>
      <c r="C411" s="185" t="s">
        <v>432</v>
      </c>
      <c r="D411" s="186">
        <v>36.337567249999999</v>
      </c>
      <c r="E411" s="186">
        <v>37.7061542</v>
      </c>
      <c r="F411" s="186">
        <v>38.26668952</v>
      </c>
      <c r="G411" s="186">
        <v>38.105021800000003</v>
      </c>
      <c r="H411" s="186">
        <v>37.316330270000002</v>
      </c>
      <c r="I411" s="186">
        <v>36.364225560000001</v>
      </c>
      <c r="J411" s="186">
        <v>34.992516719999998</v>
      </c>
      <c r="K411" s="186">
        <v>32.171581189999998</v>
      </c>
      <c r="L411" s="186">
        <v>30.129147220000004</v>
      </c>
      <c r="M411" s="186">
        <v>28.598963770000001</v>
      </c>
      <c r="N411" s="186">
        <v>27.141590149999999</v>
      </c>
      <c r="O411" s="186">
        <v>25.562443389999995</v>
      </c>
      <c r="P411" s="186">
        <v>24.265138239999999</v>
      </c>
      <c r="Q411" s="186">
        <v>22.799369749999997</v>
      </c>
      <c r="R411" s="186">
        <v>21.428010740000001</v>
      </c>
      <c r="S411" s="186">
        <v>20.030305080000002</v>
      </c>
      <c r="T411" s="186">
        <v>18.38297829</v>
      </c>
      <c r="U411" s="186">
        <v>17.140975620000003</v>
      </c>
      <c r="V411" s="186">
        <v>15.964838940000002</v>
      </c>
      <c r="W411" s="186">
        <v>14.777182080000001</v>
      </c>
      <c r="X411" s="186">
        <v>13.69294221</v>
      </c>
      <c r="Y411" s="186">
        <v>12.939657768249512</v>
      </c>
      <c r="Z411" s="186">
        <v>12.226417659999999</v>
      </c>
      <c r="AA411" s="186">
        <v>11.46519003</v>
      </c>
      <c r="AB411" s="186">
        <v>10.818626399999999</v>
      </c>
      <c r="AC411" s="182"/>
    </row>
    <row r="412" spans="1:29" x14ac:dyDescent="0.35">
      <c r="A412" s="28">
        <v>412</v>
      </c>
      <c r="B412" s="182"/>
      <c r="C412" s="185" t="s">
        <v>433</v>
      </c>
      <c r="D412" s="186">
        <v>0</v>
      </c>
      <c r="E412" s="186">
        <v>0</v>
      </c>
      <c r="F412" s="186">
        <v>0</v>
      </c>
      <c r="G412" s="186">
        <v>0</v>
      </c>
      <c r="H412" s="186">
        <v>0</v>
      </c>
      <c r="I412" s="186">
        <v>0</v>
      </c>
      <c r="J412" s="186">
        <v>0</v>
      </c>
      <c r="K412" s="186">
        <v>0</v>
      </c>
      <c r="L412" s="186">
        <v>0</v>
      </c>
      <c r="M412" s="186">
        <v>0</v>
      </c>
      <c r="N412" s="186">
        <v>0</v>
      </c>
      <c r="O412" s="186">
        <v>0</v>
      </c>
      <c r="P412" s="186">
        <v>0</v>
      </c>
      <c r="Q412" s="186">
        <v>0</v>
      </c>
      <c r="R412" s="186">
        <v>0</v>
      </c>
      <c r="S412" s="186">
        <v>0</v>
      </c>
      <c r="T412" s="186">
        <v>0</v>
      </c>
      <c r="U412" s="186">
        <v>0</v>
      </c>
      <c r="V412" s="186">
        <v>0</v>
      </c>
      <c r="W412" s="186">
        <v>0</v>
      </c>
      <c r="X412" s="186">
        <v>0</v>
      </c>
      <c r="Y412" s="186">
        <v>0</v>
      </c>
      <c r="Z412" s="186">
        <v>0</v>
      </c>
      <c r="AA412" s="186">
        <v>0</v>
      </c>
      <c r="AB412" s="186">
        <v>0</v>
      </c>
      <c r="AC412" s="182"/>
    </row>
    <row r="413" spans="1:29" x14ac:dyDescent="0.35">
      <c r="A413" s="28">
        <v>413</v>
      </c>
      <c r="B413" s="182"/>
      <c r="C413" s="185" t="s">
        <v>434</v>
      </c>
      <c r="D413" s="186">
        <v>12.07285467</v>
      </c>
      <c r="E413" s="186">
        <v>11.840181000000001</v>
      </c>
      <c r="F413" s="186">
        <v>12.83941128</v>
      </c>
      <c r="G413" s="186">
        <v>13.810896979999999</v>
      </c>
      <c r="H413" s="186">
        <v>14.453547930000001</v>
      </c>
      <c r="I413" s="186">
        <v>14.892582319999999</v>
      </c>
      <c r="J413" s="186">
        <v>15.738835849999999</v>
      </c>
      <c r="K413" s="186">
        <v>16.279750610000001</v>
      </c>
      <c r="L413" s="186">
        <v>16.810978380000002</v>
      </c>
      <c r="M413" s="186">
        <v>18.16313895</v>
      </c>
      <c r="N413" s="186">
        <v>19.281376290000001</v>
      </c>
      <c r="O413" s="186">
        <v>18.783879590000002</v>
      </c>
      <c r="P413" s="186">
        <v>18.715359939999999</v>
      </c>
      <c r="Q413" s="186">
        <v>19.090045490000001</v>
      </c>
      <c r="R413" s="186">
        <v>20.905678609999999</v>
      </c>
      <c r="S413" s="186">
        <v>22.929849730000001</v>
      </c>
      <c r="T413" s="186">
        <v>24.147409459999999</v>
      </c>
      <c r="U413" s="186">
        <v>25.065172060000002</v>
      </c>
      <c r="V413" s="186">
        <v>25.318865769999999</v>
      </c>
      <c r="W413" s="186">
        <v>24.61297708</v>
      </c>
      <c r="X413" s="186">
        <v>24.21950915</v>
      </c>
      <c r="Y413" s="186">
        <v>23.032650390625001</v>
      </c>
      <c r="Z413" s="186">
        <v>24.99523834</v>
      </c>
      <c r="AA413" s="186">
        <v>25.532656029999998</v>
      </c>
      <c r="AB413" s="186">
        <v>24.563678059999997</v>
      </c>
      <c r="AC413" s="182"/>
    </row>
    <row r="414" spans="1:29" x14ac:dyDescent="0.35">
      <c r="A414" s="28">
        <v>414</v>
      </c>
      <c r="B414" s="182"/>
      <c r="C414" s="189" t="s">
        <v>435</v>
      </c>
      <c r="D414" s="186">
        <v>6.4893603100000004</v>
      </c>
      <c r="E414" s="186">
        <v>5.4589117600000003</v>
      </c>
      <c r="F414" s="186">
        <v>4.4509351100000005</v>
      </c>
      <c r="G414" s="186">
        <v>6.0303866900000003</v>
      </c>
      <c r="H414" s="186">
        <v>5.4753739100000001</v>
      </c>
      <c r="I414" s="186">
        <v>5.5197264500000003</v>
      </c>
      <c r="J414" s="186">
        <v>5.51496487</v>
      </c>
      <c r="K414" s="186">
        <v>5.9733589899999995</v>
      </c>
      <c r="L414" s="186">
        <v>5.3937697900000003</v>
      </c>
      <c r="M414" s="186">
        <v>5.56608021</v>
      </c>
      <c r="N414" s="186">
        <v>5.9521431499999995</v>
      </c>
      <c r="O414" s="186">
        <v>6.0131503799999999</v>
      </c>
      <c r="P414" s="186">
        <v>6.4814534000000004</v>
      </c>
      <c r="Q414" s="186">
        <v>7.2672431500000005</v>
      </c>
      <c r="R414" s="186">
        <v>7.64499934</v>
      </c>
      <c r="S414" s="186">
        <v>7.2018056100000001</v>
      </c>
      <c r="T414" s="186">
        <v>7.5056741499999999</v>
      </c>
      <c r="U414" s="186">
        <v>9.1271009500000009</v>
      </c>
      <c r="V414" s="186">
        <v>8.7735575900000011</v>
      </c>
      <c r="W414" s="186">
        <v>7.9503124399999994</v>
      </c>
      <c r="X414" s="186">
        <v>8.2695525199999995</v>
      </c>
      <c r="Y414" s="186">
        <v>8.1653793945312501</v>
      </c>
      <c r="Z414" s="186">
        <v>7.5276996799999996</v>
      </c>
      <c r="AA414" s="186">
        <v>6.7153859100000002</v>
      </c>
      <c r="AB414" s="186">
        <v>6.7114134299999995</v>
      </c>
      <c r="AC414" s="182"/>
    </row>
    <row r="415" spans="1:29" x14ac:dyDescent="0.35">
      <c r="A415" s="28">
        <v>415</v>
      </c>
      <c r="B415" s="182"/>
      <c r="C415" s="94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182"/>
    </row>
    <row r="416" spans="1:29" x14ac:dyDescent="0.35">
      <c r="A416" s="28">
        <v>416</v>
      </c>
      <c r="B416" s="182"/>
      <c r="C416" s="183" t="s">
        <v>438</v>
      </c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2"/>
    </row>
    <row r="417" spans="1:29" x14ac:dyDescent="0.35">
      <c r="A417" s="28">
        <v>417</v>
      </c>
      <c r="B417" s="182"/>
      <c r="C417" s="185" t="s">
        <v>439</v>
      </c>
      <c r="D417" s="186">
        <v>13435.477212792446</v>
      </c>
      <c r="E417" s="186">
        <v>12849.711956232191</v>
      </c>
      <c r="F417" s="186">
        <v>12179.003095675487</v>
      </c>
      <c r="G417" s="186">
        <v>11967.620068961844</v>
      </c>
      <c r="H417" s="186">
        <v>11721.656380731722</v>
      </c>
      <c r="I417" s="186">
        <v>11685.263193925457</v>
      </c>
      <c r="J417" s="186">
        <v>11902.81121939452</v>
      </c>
      <c r="K417" s="186">
        <v>11544.561171549165</v>
      </c>
      <c r="L417" s="186">
        <v>11447.223151253709</v>
      </c>
      <c r="M417" s="186">
        <v>11132.017527917978</v>
      </c>
      <c r="N417" s="186">
        <v>11176.55764328371</v>
      </c>
      <c r="O417" s="186">
        <v>11356.277970068882</v>
      </c>
      <c r="P417" s="186">
        <v>11130.630111296648</v>
      </c>
      <c r="Q417" s="186">
        <v>11137.035260928838</v>
      </c>
      <c r="R417" s="186">
        <v>10989.704949024961</v>
      </c>
      <c r="S417" s="186">
        <v>10771.123435347919</v>
      </c>
      <c r="T417" s="186">
        <v>10933.051128062976</v>
      </c>
      <c r="U417" s="186">
        <v>10636.953139690155</v>
      </c>
      <c r="V417" s="186">
        <v>10682.296348540522</v>
      </c>
      <c r="W417" s="186">
        <v>9911.4146067949569</v>
      </c>
      <c r="X417" s="186">
        <v>10466.850296563332</v>
      </c>
      <c r="Y417" s="186">
        <v>10217.000268381596</v>
      </c>
      <c r="Z417" s="186">
        <v>10284.851543263363</v>
      </c>
      <c r="AA417" s="186">
        <v>10497.838685189465</v>
      </c>
      <c r="AB417" s="186">
        <v>10117.835188905214</v>
      </c>
      <c r="AC417" s="182"/>
    </row>
    <row r="418" spans="1:29" x14ac:dyDescent="0.35">
      <c r="A418" s="28">
        <v>418</v>
      </c>
      <c r="B418" s="182"/>
      <c r="C418" s="185" t="s">
        <v>440</v>
      </c>
      <c r="D418" s="186">
        <v>2983.3130448962634</v>
      </c>
      <c r="E418" s="186">
        <v>2938.3854301033653</v>
      </c>
      <c r="F418" s="186">
        <v>2855.8697283654901</v>
      </c>
      <c r="G418" s="186">
        <v>2854.8514971365275</v>
      </c>
      <c r="H418" s="186">
        <v>2821.7209311156162</v>
      </c>
      <c r="I418" s="186">
        <v>2788.8925407664769</v>
      </c>
      <c r="J418" s="186">
        <v>2759.9232693130639</v>
      </c>
      <c r="K418" s="186">
        <v>2705.5134191170164</v>
      </c>
      <c r="L418" s="186">
        <v>2699.2449033181319</v>
      </c>
      <c r="M418" s="186">
        <v>2681.9143960213441</v>
      </c>
      <c r="N418" s="186">
        <v>2682.4898987535526</v>
      </c>
      <c r="O418" s="186">
        <v>2652.0917848544727</v>
      </c>
      <c r="P418" s="186">
        <v>2663.4136441187143</v>
      </c>
      <c r="Q418" s="186">
        <v>2691.3248117535795</v>
      </c>
      <c r="R418" s="186">
        <v>2636.5858439266867</v>
      </c>
      <c r="S418" s="186">
        <v>2599.0080082477843</v>
      </c>
      <c r="T418" s="186">
        <v>2562.6629615528964</v>
      </c>
      <c r="U418" s="186">
        <v>2623.3736051246246</v>
      </c>
      <c r="V418" s="186">
        <v>2599.8860315322377</v>
      </c>
      <c r="W418" s="186">
        <v>2562.3576541968273</v>
      </c>
      <c r="X418" s="186">
        <v>2571.4542476754518</v>
      </c>
      <c r="Y418" s="186">
        <v>2637.1068257726556</v>
      </c>
      <c r="Z418" s="186">
        <v>2641.8724134467811</v>
      </c>
      <c r="AA418" s="186">
        <v>2653.5222972427418</v>
      </c>
      <c r="AB418" s="186">
        <v>2611.0952818330252</v>
      </c>
      <c r="AC418" s="182"/>
    </row>
    <row r="419" spans="1:29" ht="15" thickBot="1" x14ac:dyDescent="0.4">
      <c r="A419" s="28">
        <v>419</v>
      </c>
      <c r="B419" s="190"/>
      <c r="C419" s="191" t="s">
        <v>441</v>
      </c>
      <c r="D419" s="192">
        <v>548.05628940278689</v>
      </c>
      <c r="E419" s="192">
        <v>502.72419661128106</v>
      </c>
      <c r="F419" s="192">
        <v>470.54611390996661</v>
      </c>
      <c r="G419" s="192">
        <v>470.9142412919046</v>
      </c>
      <c r="H419" s="192">
        <v>452.19401365672462</v>
      </c>
      <c r="I419" s="192">
        <v>444.18300721469166</v>
      </c>
      <c r="J419" s="192">
        <v>450.31693912256208</v>
      </c>
      <c r="K419" s="192">
        <v>429.85363480119162</v>
      </c>
      <c r="L419" s="192">
        <v>418.18583752800237</v>
      </c>
      <c r="M419" s="192">
        <v>398.64823819916131</v>
      </c>
      <c r="N419" s="192">
        <v>389.32817944751008</v>
      </c>
      <c r="O419" s="192">
        <v>389.44815845059696</v>
      </c>
      <c r="P419" s="192">
        <v>382.54869545054868</v>
      </c>
      <c r="Q419" s="192">
        <v>385.95620980767484</v>
      </c>
      <c r="R419" s="192">
        <v>376.42329376551703</v>
      </c>
      <c r="S419" s="192">
        <v>366.21051924401053</v>
      </c>
      <c r="T419" s="192">
        <v>358.1795359184087</v>
      </c>
      <c r="U419" s="192">
        <v>336.97162342130429</v>
      </c>
      <c r="V419" s="192">
        <v>334.38984916389217</v>
      </c>
      <c r="W419" s="192">
        <v>327.86810710616851</v>
      </c>
      <c r="X419" s="192">
        <v>331.85739011495855</v>
      </c>
      <c r="Y419" s="192">
        <v>312.30482041085406</v>
      </c>
      <c r="Z419" s="192">
        <v>313.46309738244304</v>
      </c>
      <c r="AA419" s="192">
        <v>319.69365561031532</v>
      </c>
      <c r="AB419" s="192">
        <v>298.6363116259804</v>
      </c>
      <c r="AC419" s="190"/>
    </row>
    <row r="420" spans="1:29" ht="15" thickTop="1" x14ac:dyDescent="0.35">
      <c r="A420" s="28">
        <v>420</v>
      </c>
      <c r="B420" s="193"/>
      <c r="C420" s="194"/>
      <c r="D420" s="194"/>
      <c r="E420" s="194"/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4"/>
      <c r="AA420" s="194"/>
      <c r="AB420" s="194"/>
      <c r="AC420" s="31"/>
    </row>
    <row r="421" spans="1:29" ht="21" x14ac:dyDescent="0.5">
      <c r="A421" s="28">
        <v>421</v>
      </c>
      <c r="B421" s="195"/>
      <c r="C421" s="196" t="s">
        <v>442</v>
      </c>
      <c r="D421" s="197"/>
      <c r="E421" s="197"/>
      <c r="F421" s="197"/>
      <c r="G421" s="197"/>
      <c r="H421" s="197"/>
      <c r="I421" s="197"/>
      <c r="J421" s="197"/>
      <c r="K421" s="197"/>
      <c r="L421" s="197"/>
      <c r="M421" s="197"/>
      <c r="N421" s="197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  <c r="AA421" s="197"/>
      <c r="AB421" s="197"/>
      <c r="AC421" s="195"/>
    </row>
    <row r="422" spans="1:29" x14ac:dyDescent="0.35">
      <c r="A422" s="28">
        <v>422</v>
      </c>
      <c r="B422" s="195"/>
      <c r="C422" s="198" t="s">
        <v>443</v>
      </c>
      <c r="D422" s="199">
        <v>79112.831000000006</v>
      </c>
      <c r="E422" s="199">
        <v>79753.226999999999</v>
      </c>
      <c r="F422" s="199">
        <v>80274.563999999998</v>
      </c>
      <c r="G422" s="199">
        <v>80974.631999999998</v>
      </c>
      <c r="H422" s="199">
        <v>81338.092999999993</v>
      </c>
      <c r="I422" s="199">
        <v>81538.603000000003</v>
      </c>
      <c r="J422" s="199">
        <v>81817.498999999996</v>
      </c>
      <c r="K422" s="199">
        <v>82012.161999999997</v>
      </c>
      <c r="L422" s="199">
        <v>82057.379000000001</v>
      </c>
      <c r="M422" s="199">
        <v>82037.010999999999</v>
      </c>
      <c r="N422" s="199">
        <v>82163.475000000006</v>
      </c>
      <c r="O422" s="199">
        <v>82259.539999999994</v>
      </c>
      <c r="P422" s="199">
        <v>82440.308999999994</v>
      </c>
      <c r="Q422" s="199">
        <v>82536.679999999993</v>
      </c>
      <c r="R422" s="199">
        <v>82531.671000000002</v>
      </c>
      <c r="S422" s="199">
        <v>82500.849000000002</v>
      </c>
      <c r="T422" s="199">
        <v>82437.994999999995</v>
      </c>
      <c r="U422" s="199">
        <v>82314.906000000003</v>
      </c>
      <c r="V422" s="199">
        <v>82217.837</v>
      </c>
      <c r="W422" s="199">
        <v>82002.356</v>
      </c>
      <c r="X422" s="199">
        <v>81802.256999999998</v>
      </c>
      <c r="Y422" s="199">
        <v>81751.600000000006</v>
      </c>
      <c r="Z422" s="199">
        <v>81843.743000000002</v>
      </c>
      <c r="AA422" s="199">
        <v>82020.577999999994</v>
      </c>
      <c r="AB422" s="199">
        <v>80767.463000000003</v>
      </c>
      <c r="AC422" s="195"/>
    </row>
    <row r="423" spans="1:29" x14ac:dyDescent="0.35">
      <c r="A423" s="28">
        <v>423</v>
      </c>
      <c r="B423" s="195"/>
      <c r="C423" s="198" t="s">
        <v>444</v>
      </c>
      <c r="D423" s="199">
        <v>1939.4333368535099</v>
      </c>
      <c r="E423" s="199">
        <v>2038.50541</v>
      </c>
      <c r="F423" s="199">
        <v>2077.7223199999999</v>
      </c>
      <c r="G423" s="199">
        <v>2057.8558600000001</v>
      </c>
      <c r="H423" s="199">
        <v>2108.4250299999999</v>
      </c>
      <c r="I423" s="199">
        <v>2145.0618800000002</v>
      </c>
      <c r="J423" s="199">
        <v>2162.6062900000002</v>
      </c>
      <c r="K423" s="199">
        <v>2202.5972200000001</v>
      </c>
      <c r="L423" s="199">
        <v>2246.2002400000001</v>
      </c>
      <c r="M423" s="199">
        <v>2290.83527</v>
      </c>
      <c r="N423" s="199">
        <v>2358.69085</v>
      </c>
      <c r="O423" s="199">
        <v>2398.6817799999999</v>
      </c>
      <c r="P423" s="199">
        <v>2398.6817799999999</v>
      </c>
      <c r="Q423" s="199">
        <v>2381.6533899999999</v>
      </c>
      <c r="R423" s="199">
        <v>2409.5180300000002</v>
      </c>
      <c r="S423" s="199">
        <v>2426.5464299999999</v>
      </c>
      <c r="T423" s="199">
        <v>2516.3325199999999</v>
      </c>
      <c r="U423" s="199">
        <v>2598.3784300000002</v>
      </c>
      <c r="V423" s="199">
        <v>2626.50108</v>
      </c>
      <c r="W423" s="199">
        <v>2478.9216500000002</v>
      </c>
      <c r="X423" s="199">
        <v>2580.06</v>
      </c>
      <c r="Y423" s="199">
        <v>2674.49</v>
      </c>
      <c r="Z423" s="199">
        <v>2685.32645</v>
      </c>
      <c r="AA423" s="199">
        <v>2693.3246300000001</v>
      </c>
      <c r="AB423" s="199">
        <v>2736.4116399999998</v>
      </c>
      <c r="AC423" s="195"/>
    </row>
    <row r="424" spans="1:29" ht="15" thickBot="1" x14ac:dyDescent="0.4">
      <c r="A424" s="28">
        <v>424</v>
      </c>
      <c r="B424" s="200"/>
      <c r="C424" s="201" t="s">
        <v>445</v>
      </c>
      <c r="D424" s="202">
        <v>1506.6708117966</v>
      </c>
      <c r="E424" s="202">
        <v>1506.6708117966</v>
      </c>
      <c r="F424" s="202">
        <v>1641.2123464220799</v>
      </c>
      <c r="G424" s="202">
        <v>1766.10421790032</v>
      </c>
      <c r="H424" s="202">
        <v>1860.0573078621801</v>
      </c>
      <c r="I424" s="202">
        <v>1982.0608247631801</v>
      </c>
      <c r="J424" s="202">
        <v>1973.01677136902</v>
      </c>
      <c r="K424" s="202">
        <v>1958.52820467527</v>
      </c>
      <c r="L424" s="202">
        <v>2004.5983662327999</v>
      </c>
      <c r="M424" s="202">
        <v>2064.88</v>
      </c>
      <c r="N424" s="202">
        <v>2116.48</v>
      </c>
      <c r="O424" s="202">
        <v>2179.85</v>
      </c>
      <c r="P424" s="202">
        <v>2209.29</v>
      </c>
      <c r="Q424" s="202">
        <v>2220.08</v>
      </c>
      <c r="R424" s="202">
        <v>2270.62</v>
      </c>
      <c r="S424" s="202">
        <v>2300.86</v>
      </c>
      <c r="T424" s="202">
        <v>2393.25</v>
      </c>
      <c r="U424" s="202">
        <v>2513.23</v>
      </c>
      <c r="V424" s="202">
        <v>2561.7399999999998</v>
      </c>
      <c r="W424" s="202">
        <v>2460.2800000000002</v>
      </c>
      <c r="X424" s="202">
        <v>2580.06</v>
      </c>
      <c r="Y424" s="202">
        <v>2703.12</v>
      </c>
      <c r="Z424" s="202">
        <v>2754.86</v>
      </c>
      <c r="AA424" s="202">
        <v>2820.82</v>
      </c>
      <c r="AB424" s="202">
        <v>2915.65</v>
      </c>
      <c r="AC424" s="200"/>
    </row>
    <row r="425" spans="1:29" x14ac:dyDescent="0.35">
      <c r="A425" s="28">
        <v>425</v>
      </c>
      <c r="B425" s="193"/>
      <c r="C425" s="203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193"/>
    </row>
    <row r="426" spans="1:29" x14ac:dyDescent="0.35">
      <c r="A426" s="28">
        <v>426</v>
      </c>
      <c r="B426" s="193"/>
      <c r="C426" s="194"/>
      <c r="D426" s="194"/>
      <c r="E426" s="194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  <c r="AA426" s="194"/>
      <c r="AB426" s="194"/>
      <c r="AC426" s="193"/>
    </row>
    <row r="427" spans="1:29" x14ac:dyDescent="0.35">
      <c r="A427" s="28">
        <v>427</v>
      </c>
      <c r="B427" s="193"/>
      <c r="C427" s="203" t="s">
        <v>446</v>
      </c>
      <c r="D427" s="194"/>
      <c r="E427" s="194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  <c r="AA427" s="194"/>
      <c r="AB427" s="194"/>
      <c r="AC427" s="31"/>
    </row>
    <row r="428" spans="1:29" x14ac:dyDescent="0.35">
      <c r="A428" s="28">
        <v>428</v>
      </c>
      <c r="B428" s="205"/>
      <c r="C428" s="206"/>
      <c r="D428" s="194"/>
      <c r="E428" s="194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  <c r="AA428" s="194"/>
      <c r="AB428" s="194"/>
      <c r="AC428" s="31"/>
    </row>
    <row r="429" spans="1:29" x14ac:dyDescent="0.35">
      <c r="A429" s="28">
        <v>429</v>
      </c>
      <c r="B429" s="205"/>
      <c r="C429" s="203" t="s">
        <v>447</v>
      </c>
      <c r="D429" s="194"/>
      <c r="E429" s="194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  <c r="AA429" s="194"/>
      <c r="AB429" s="194"/>
      <c r="AC429" s="31"/>
    </row>
    <row r="430" spans="1:29" x14ac:dyDescent="0.35">
      <c r="A430" s="28">
        <v>430</v>
      </c>
      <c r="B430" s="207"/>
      <c r="C430" s="203" t="s">
        <v>448</v>
      </c>
      <c r="D430" s="194"/>
      <c r="E430" s="194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  <c r="AA430" s="194"/>
      <c r="AB430" s="194"/>
      <c r="AC430" s="31"/>
    </row>
    <row r="431" spans="1:29" x14ac:dyDescent="0.35">
      <c r="A431" s="28">
        <v>431</v>
      </c>
      <c r="B431" s="207"/>
      <c r="C431" s="203" t="s">
        <v>449</v>
      </c>
      <c r="D431" s="205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  <c r="AA431" s="207"/>
      <c r="AB431" s="207"/>
      <c r="AC431" s="31"/>
    </row>
    <row r="432" spans="1:29" x14ac:dyDescent="0.35">
      <c r="A432" s="28">
        <v>432</v>
      </c>
      <c r="B432" s="207"/>
      <c r="C432" s="203" t="s">
        <v>450</v>
      </c>
      <c r="D432" s="205"/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  <c r="AA432" s="207"/>
      <c r="AB432" s="207"/>
      <c r="AC432" s="31"/>
    </row>
    <row r="433" spans="1:14" x14ac:dyDescent="0.35">
      <c r="A433" s="28">
        <v>433</v>
      </c>
      <c r="C433" s="203" t="s">
        <v>451</v>
      </c>
    </row>
    <row r="434" spans="1:14" x14ac:dyDescent="0.35">
      <c r="A434" s="28">
        <v>434</v>
      </c>
      <c r="C434" s="203" t="s">
        <v>452</v>
      </c>
    </row>
    <row r="435" spans="1:14" x14ac:dyDescent="0.35">
      <c r="A435" s="28">
        <v>435</v>
      </c>
      <c r="C435" s="203" t="s">
        <v>453</v>
      </c>
    </row>
    <row r="436" spans="1:14" x14ac:dyDescent="0.35">
      <c r="A436" s="28">
        <v>436</v>
      </c>
      <c r="C436" s="203" t="s">
        <v>454</v>
      </c>
    </row>
    <row r="437" spans="1:14" x14ac:dyDescent="0.35">
      <c r="A437" s="28">
        <v>437</v>
      </c>
      <c r="C437" s="203" t="s">
        <v>455</v>
      </c>
    </row>
    <row r="438" spans="1:14" x14ac:dyDescent="0.35">
      <c r="A438" s="28">
        <v>438</v>
      </c>
      <c r="C438" s="203" t="s">
        <v>456</v>
      </c>
    </row>
    <row r="439" spans="1:14" x14ac:dyDescent="0.35">
      <c r="A439" s="28">
        <v>439</v>
      </c>
      <c r="C439" s="203" t="s">
        <v>457</v>
      </c>
    </row>
    <row r="440" spans="1:14" x14ac:dyDescent="0.35">
      <c r="A440" s="28">
        <v>440</v>
      </c>
      <c r="C440" s="203" t="s">
        <v>458</v>
      </c>
    </row>
    <row r="441" spans="1:14" x14ac:dyDescent="0.35">
      <c r="A441" s="28">
        <v>441</v>
      </c>
      <c r="C441" s="203" t="s">
        <v>459</v>
      </c>
    </row>
    <row r="442" spans="1:14" x14ac:dyDescent="0.35">
      <c r="A442" s="28">
        <v>442</v>
      </c>
      <c r="B442" s="208"/>
      <c r="C442" s="203" t="s">
        <v>460</v>
      </c>
      <c r="D442" s="208"/>
      <c r="E442" s="208"/>
      <c r="F442" s="208"/>
      <c r="G442" s="208"/>
      <c r="H442" s="208"/>
      <c r="I442" s="208"/>
      <c r="J442" s="208"/>
      <c r="K442" s="208"/>
      <c r="L442" s="208"/>
      <c r="M442" s="208"/>
      <c r="N442" s="208"/>
    </row>
    <row r="443" spans="1:14" x14ac:dyDescent="0.35">
      <c r="A443" s="28">
        <v>443</v>
      </c>
      <c r="B443" s="208"/>
      <c r="C443" s="203" t="s">
        <v>461</v>
      </c>
      <c r="D443" s="208"/>
      <c r="E443" s="208"/>
      <c r="F443" s="208"/>
      <c r="G443" s="208"/>
      <c r="H443" s="208"/>
      <c r="I443" s="208"/>
      <c r="J443" s="208"/>
      <c r="K443" s="208"/>
      <c r="L443" s="208"/>
      <c r="M443" s="208"/>
      <c r="N443" s="208"/>
    </row>
    <row r="444" spans="1:14" x14ac:dyDescent="0.35">
      <c r="A444" s="28">
        <v>444</v>
      </c>
      <c r="B444" s="208"/>
      <c r="C444" s="203" t="s">
        <v>462</v>
      </c>
      <c r="D444" s="208"/>
      <c r="E444" s="208"/>
      <c r="F444" s="208"/>
      <c r="G444" s="208"/>
      <c r="H444" s="208"/>
      <c r="I444" s="208"/>
      <c r="J444" s="208"/>
      <c r="K444" s="208"/>
      <c r="L444" s="208"/>
      <c r="M444" s="208"/>
      <c r="N444" s="208"/>
    </row>
    <row r="445" spans="1:14" x14ac:dyDescent="0.35">
      <c r="A445" s="28">
        <v>445</v>
      </c>
      <c r="B445" s="208"/>
      <c r="C445" s="203" t="s">
        <v>463</v>
      </c>
      <c r="D445" s="208"/>
      <c r="E445" s="208"/>
      <c r="F445" s="208"/>
      <c r="G445" s="208"/>
      <c r="H445" s="208"/>
      <c r="I445" s="208"/>
      <c r="J445" s="208"/>
      <c r="K445" s="208"/>
      <c r="L445" s="208"/>
      <c r="M445" s="208"/>
      <c r="N445" s="208"/>
    </row>
    <row r="446" spans="1:14" x14ac:dyDescent="0.35">
      <c r="A446" s="28">
        <v>446</v>
      </c>
      <c r="B446" s="208"/>
      <c r="C446" s="203" t="s">
        <v>464</v>
      </c>
      <c r="D446" s="208"/>
      <c r="E446" s="208"/>
      <c r="F446" s="208"/>
      <c r="G446" s="208"/>
      <c r="H446" s="208"/>
      <c r="I446" s="208"/>
      <c r="J446" s="208"/>
      <c r="K446" s="208"/>
      <c r="L446" s="208"/>
      <c r="M446" s="208"/>
      <c r="N446" s="208"/>
    </row>
    <row r="447" spans="1:14" x14ac:dyDescent="0.35">
      <c r="A447" s="28">
        <v>447</v>
      </c>
      <c r="B447" s="208"/>
      <c r="C447" s="203" t="s">
        <v>465</v>
      </c>
      <c r="D447" s="208"/>
      <c r="E447" s="208"/>
      <c r="F447" s="208"/>
      <c r="G447" s="208"/>
      <c r="H447" s="208"/>
      <c r="I447" s="208"/>
      <c r="J447" s="208"/>
      <c r="K447" s="208"/>
      <c r="L447" s="208"/>
      <c r="M447" s="208"/>
      <c r="N447" s="208"/>
    </row>
    <row r="448" spans="1:14" x14ac:dyDescent="0.35">
      <c r="A448" s="28">
        <v>448</v>
      </c>
      <c r="B448" s="208"/>
      <c r="C448" s="203" t="s">
        <v>466</v>
      </c>
      <c r="D448" s="208"/>
      <c r="E448" s="208"/>
      <c r="F448" s="208"/>
      <c r="G448" s="208"/>
      <c r="H448" s="208"/>
      <c r="I448" s="208"/>
      <c r="J448" s="208"/>
      <c r="K448" s="208"/>
      <c r="L448" s="208"/>
      <c r="M448" s="208"/>
      <c r="N448" s="208"/>
    </row>
    <row r="449" spans="1:28" x14ac:dyDescent="0.35">
      <c r="A449" s="28">
        <v>449</v>
      </c>
      <c r="B449" s="208"/>
      <c r="C449" s="203" t="s">
        <v>467</v>
      </c>
      <c r="D449" s="208"/>
      <c r="E449" s="208"/>
      <c r="F449" s="208"/>
      <c r="G449" s="208"/>
      <c r="H449" s="208"/>
      <c r="I449" s="208"/>
      <c r="J449" s="208"/>
      <c r="K449" s="208"/>
      <c r="L449" s="208"/>
      <c r="M449" s="208"/>
      <c r="N449" s="208"/>
    </row>
    <row r="450" spans="1:28" x14ac:dyDescent="0.35">
      <c r="A450" s="28">
        <v>450</v>
      </c>
      <c r="B450" s="208"/>
      <c r="D450" s="208"/>
      <c r="E450" s="208"/>
      <c r="F450" s="208"/>
      <c r="G450" s="208"/>
      <c r="H450" s="208"/>
      <c r="I450" s="208"/>
      <c r="J450" s="208"/>
      <c r="K450" s="208"/>
      <c r="L450" s="208"/>
      <c r="M450" s="208"/>
      <c r="N450" s="208"/>
    </row>
    <row r="451" spans="1:28" x14ac:dyDescent="0.35">
      <c r="A451" s="28">
        <v>451</v>
      </c>
      <c r="B451" s="208"/>
      <c r="C451" s="203" t="s">
        <v>468</v>
      </c>
      <c r="D451" s="208"/>
      <c r="E451" s="208"/>
      <c r="F451" s="208"/>
      <c r="G451" s="208"/>
      <c r="H451" s="208"/>
      <c r="I451" s="208"/>
      <c r="J451" s="208"/>
      <c r="K451" s="208"/>
      <c r="L451" s="208"/>
      <c r="M451" s="208"/>
      <c r="N451" s="208"/>
    </row>
    <row r="452" spans="1:28" x14ac:dyDescent="0.35">
      <c r="A452" s="28">
        <v>452</v>
      </c>
      <c r="B452" s="208"/>
      <c r="C452" s="203" t="s">
        <v>469</v>
      </c>
      <c r="D452" s="208"/>
      <c r="E452" s="208"/>
      <c r="F452" s="208"/>
      <c r="G452" s="208"/>
      <c r="H452" s="208"/>
      <c r="I452" s="208"/>
      <c r="J452" s="208"/>
      <c r="K452" s="208"/>
      <c r="L452" s="208"/>
      <c r="M452" s="208"/>
      <c r="N452" s="208"/>
    </row>
    <row r="453" spans="1:28" x14ac:dyDescent="0.35">
      <c r="B453" s="208"/>
      <c r="D453" s="209"/>
      <c r="E453" s="209"/>
      <c r="F453" s="209"/>
      <c r="G453" s="209"/>
      <c r="H453" s="209"/>
      <c r="I453" s="209"/>
      <c r="J453" s="209"/>
      <c r="K453" s="209"/>
      <c r="L453" s="209"/>
      <c r="M453" s="209"/>
      <c r="N453" s="209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</row>
    <row r="454" spans="1:28" x14ac:dyDescent="0.35">
      <c r="B454" s="208"/>
      <c r="D454" s="209"/>
      <c r="E454" s="209"/>
      <c r="F454" s="209"/>
      <c r="G454" s="209"/>
      <c r="H454" s="209"/>
      <c r="I454" s="209"/>
      <c r="J454" s="209"/>
      <c r="K454" s="209"/>
      <c r="L454" s="209"/>
      <c r="M454" s="209"/>
      <c r="N454" s="209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</row>
    <row r="455" spans="1:28" x14ac:dyDescent="0.35">
      <c r="B455" s="208"/>
      <c r="D455" s="209"/>
      <c r="E455" s="209"/>
      <c r="F455" s="209"/>
      <c r="G455" s="209"/>
      <c r="H455" s="209"/>
      <c r="I455" s="209"/>
      <c r="J455" s="209"/>
      <c r="K455" s="209"/>
      <c r="L455" s="209"/>
      <c r="M455" s="209"/>
      <c r="N455" s="209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</row>
    <row r="456" spans="1:28" x14ac:dyDescent="0.35">
      <c r="B456" s="208"/>
      <c r="D456" s="209"/>
      <c r="E456" s="209"/>
      <c r="F456" s="209"/>
      <c r="G456" s="209"/>
      <c r="H456" s="209"/>
      <c r="I456" s="209"/>
      <c r="J456" s="209"/>
      <c r="K456" s="209"/>
      <c r="L456" s="209"/>
      <c r="M456" s="209"/>
      <c r="N456" s="209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</row>
    <row r="457" spans="1:28" x14ac:dyDescent="0.35">
      <c r="B457" s="208"/>
      <c r="D457" s="209"/>
      <c r="E457" s="209"/>
      <c r="F457" s="209"/>
      <c r="G457" s="209"/>
      <c r="H457" s="209"/>
      <c r="I457" s="209"/>
      <c r="J457" s="209"/>
      <c r="K457" s="209"/>
      <c r="L457" s="209"/>
      <c r="M457" s="209"/>
      <c r="N457" s="209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</row>
    <row r="458" spans="1:28" x14ac:dyDescent="0.35">
      <c r="A458" s="211"/>
      <c r="B458" s="208"/>
      <c r="D458" s="209"/>
      <c r="E458" s="209"/>
      <c r="F458" s="209"/>
      <c r="G458" s="209"/>
      <c r="H458" s="209"/>
      <c r="I458" s="209"/>
      <c r="J458" s="209"/>
      <c r="K458" s="209"/>
      <c r="L458" s="209"/>
      <c r="M458" s="209"/>
      <c r="N458" s="209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</row>
    <row r="459" spans="1:28" x14ac:dyDescent="0.35">
      <c r="A459" s="211"/>
      <c r="B459" s="208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</row>
    <row r="460" spans="1:28" x14ac:dyDescent="0.35">
      <c r="A460" s="211"/>
      <c r="B460" s="208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</row>
    <row r="461" spans="1:28" x14ac:dyDescent="0.35">
      <c r="A461" s="211"/>
      <c r="B461" s="208"/>
      <c r="D461" s="209"/>
      <c r="E461" s="209"/>
      <c r="F461" s="209"/>
      <c r="G461" s="209"/>
      <c r="H461" s="209"/>
      <c r="I461" s="209"/>
      <c r="J461" s="209"/>
      <c r="K461" s="209"/>
      <c r="L461" s="209"/>
      <c r="M461" s="209"/>
      <c r="N461" s="209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</row>
    <row r="462" spans="1:28" x14ac:dyDescent="0.35">
      <c r="A462" s="211"/>
      <c r="B462" s="208"/>
      <c r="D462" s="209"/>
      <c r="E462" s="209"/>
      <c r="F462" s="209"/>
      <c r="G462" s="209"/>
      <c r="H462" s="209"/>
      <c r="I462" s="209"/>
      <c r="J462" s="209"/>
      <c r="K462" s="209"/>
      <c r="L462" s="209"/>
      <c r="M462" s="209"/>
      <c r="N462" s="209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</row>
    <row r="463" spans="1:28" x14ac:dyDescent="0.35">
      <c r="A463" s="211"/>
      <c r="B463" s="208"/>
      <c r="D463" s="209"/>
      <c r="E463" s="209"/>
      <c r="F463" s="209"/>
      <c r="G463" s="209"/>
      <c r="H463" s="209"/>
      <c r="I463" s="209"/>
      <c r="J463" s="209"/>
      <c r="K463" s="209"/>
      <c r="L463" s="209"/>
      <c r="M463" s="209"/>
      <c r="N463" s="209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</row>
    <row r="464" spans="1:28" x14ac:dyDescent="0.35">
      <c r="A464" s="211"/>
      <c r="B464" s="208"/>
      <c r="D464" s="209"/>
      <c r="E464" s="209"/>
      <c r="F464" s="209"/>
      <c r="G464" s="209"/>
      <c r="H464" s="209"/>
      <c r="I464" s="209"/>
      <c r="J464" s="209"/>
      <c r="K464" s="209"/>
      <c r="L464" s="209"/>
      <c r="M464" s="209"/>
      <c r="N464" s="209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</row>
    <row r="465" spans="1:28" x14ac:dyDescent="0.35">
      <c r="A465" s="211"/>
      <c r="B465" s="208"/>
      <c r="C465" s="212"/>
      <c r="D465" s="209"/>
      <c r="E465" s="209"/>
      <c r="F465" s="209"/>
      <c r="G465" s="209"/>
      <c r="H465" s="209"/>
      <c r="I465" s="209"/>
      <c r="J465" s="209"/>
      <c r="K465" s="209"/>
      <c r="L465" s="209"/>
      <c r="M465" s="209"/>
      <c r="N465" s="209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</row>
    <row r="466" spans="1:28" x14ac:dyDescent="0.35">
      <c r="A466" s="211"/>
      <c r="B466" s="208"/>
      <c r="C466" s="212"/>
      <c r="D466" s="209"/>
      <c r="E466" s="209"/>
      <c r="F466" s="209"/>
      <c r="G466" s="209"/>
      <c r="H466" s="209"/>
      <c r="I466" s="209"/>
      <c r="J466" s="209"/>
      <c r="K466" s="209"/>
      <c r="L466" s="209"/>
      <c r="M466" s="209"/>
      <c r="N466" s="209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</row>
    <row r="467" spans="1:28" x14ac:dyDescent="0.35">
      <c r="A467" s="211"/>
      <c r="B467" s="208"/>
      <c r="C467" s="212"/>
      <c r="D467" s="209"/>
      <c r="E467" s="209"/>
      <c r="F467" s="209"/>
      <c r="G467" s="209"/>
      <c r="H467" s="209"/>
      <c r="I467" s="209"/>
      <c r="J467" s="209"/>
      <c r="K467" s="209"/>
      <c r="L467" s="209"/>
      <c r="M467" s="209"/>
      <c r="N467" s="209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</row>
    <row r="468" spans="1:28" x14ac:dyDescent="0.35">
      <c r="A468" s="211"/>
      <c r="B468" s="208"/>
      <c r="C468" s="212"/>
      <c r="D468" s="209"/>
      <c r="E468" s="209"/>
      <c r="F468" s="209"/>
      <c r="G468" s="209"/>
      <c r="H468" s="209"/>
      <c r="I468" s="209"/>
      <c r="J468" s="209"/>
      <c r="K468" s="209"/>
      <c r="L468" s="209"/>
      <c r="M468" s="209"/>
      <c r="N468" s="209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</row>
    <row r="469" spans="1:28" x14ac:dyDescent="0.35">
      <c r="A469" s="211"/>
      <c r="B469" s="208"/>
      <c r="C469" s="212"/>
      <c r="D469" s="209"/>
      <c r="E469" s="209"/>
      <c r="F469" s="209"/>
      <c r="G469" s="209"/>
      <c r="H469" s="209"/>
      <c r="I469" s="209"/>
      <c r="J469" s="209"/>
      <c r="K469" s="209"/>
      <c r="L469" s="209"/>
      <c r="M469" s="209"/>
      <c r="N469" s="209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</row>
    <row r="470" spans="1:28" x14ac:dyDescent="0.35">
      <c r="A470" s="211"/>
      <c r="B470" s="208"/>
      <c r="C470" s="212"/>
      <c r="D470" s="209"/>
      <c r="E470" s="209"/>
      <c r="F470" s="209"/>
      <c r="G470" s="209"/>
      <c r="H470" s="209"/>
      <c r="I470" s="209"/>
      <c r="J470" s="209"/>
      <c r="K470" s="209"/>
      <c r="L470" s="209"/>
      <c r="M470" s="209"/>
      <c r="N470" s="209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</row>
    <row r="471" spans="1:28" x14ac:dyDescent="0.35">
      <c r="A471" s="211"/>
      <c r="B471" s="208"/>
      <c r="C471" s="213"/>
      <c r="D471" s="209"/>
      <c r="E471" s="209"/>
      <c r="F471" s="209"/>
      <c r="G471" s="209"/>
      <c r="H471" s="209"/>
      <c r="I471" s="209"/>
      <c r="J471" s="209"/>
      <c r="K471" s="209"/>
      <c r="L471" s="209"/>
      <c r="M471" s="209"/>
      <c r="N471" s="209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</row>
    <row r="472" spans="1:28" x14ac:dyDescent="0.35">
      <c r="A472" s="211"/>
      <c r="B472" s="208"/>
      <c r="C472" s="212"/>
      <c r="D472" s="209"/>
      <c r="E472" s="209"/>
      <c r="F472" s="209"/>
      <c r="G472" s="209"/>
      <c r="H472" s="209"/>
      <c r="I472" s="209"/>
      <c r="J472" s="209"/>
      <c r="K472" s="209"/>
      <c r="L472" s="209"/>
      <c r="M472" s="209"/>
      <c r="N472" s="209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</row>
    <row r="473" spans="1:28" x14ac:dyDescent="0.35">
      <c r="A473" s="211"/>
      <c r="B473" s="208"/>
      <c r="C473" s="193"/>
      <c r="D473" s="209"/>
      <c r="E473" s="209"/>
      <c r="F473" s="209"/>
      <c r="G473" s="209"/>
      <c r="H473" s="209"/>
      <c r="I473" s="209"/>
      <c r="J473" s="209"/>
      <c r="K473" s="209"/>
      <c r="L473" s="209"/>
      <c r="M473" s="209"/>
      <c r="N473" s="209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</row>
    <row r="474" spans="1:28" x14ac:dyDescent="0.35">
      <c r="A474" s="211"/>
      <c r="B474" s="208"/>
      <c r="C474" s="193"/>
      <c r="D474" s="209"/>
      <c r="E474" s="209"/>
      <c r="F474" s="209"/>
      <c r="G474" s="209"/>
      <c r="H474" s="209"/>
      <c r="I474" s="209"/>
      <c r="J474" s="209"/>
      <c r="K474" s="209"/>
      <c r="L474" s="209"/>
      <c r="M474" s="209"/>
      <c r="N474" s="209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</row>
    <row r="475" spans="1:28" x14ac:dyDescent="0.35">
      <c r="A475" s="211"/>
      <c r="B475" s="208"/>
      <c r="C475" s="193"/>
      <c r="D475" s="209"/>
      <c r="E475" s="209"/>
      <c r="F475" s="209"/>
      <c r="G475" s="209"/>
      <c r="H475" s="209"/>
      <c r="I475" s="209"/>
      <c r="J475" s="209"/>
      <c r="K475" s="209"/>
      <c r="L475" s="209"/>
      <c r="M475" s="209"/>
      <c r="N475" s="209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</row>
    <row r="476" spans="1:28" x14ac:dyDescent="0.35">
      <c r="A476" s="211"/>
      <c r="B476" s="208"/>
      <c r="C476" s="193"/>
      <c r="D476" s="209"/>
      <c r="E476" s="209"/>
      <c r="F476" s="209"/>
      <c r="G476" s="209"/>
      <c r="H476" s="209"/>
      <c r="I476" s="209"/>
      <c r="J476" s="209"/>
      <c r="K476" s="209"/>
      <c r="L476" s="209"/>
      <c r="M476" s="209"/>
      <c r="N476" s="209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</row>
    <row r="477" spans="1:28" x14ac:dyDescent="0.35">
      <c r="A477" s="211"/>
      <c r="B477" s="208"/>
      <c r="C477" s="193"/>
      <c r="D477" s="209"/>
      <c r="E477" s="209"/>
      <c r="F477" s="209"/>
      <c r="G477" s="209"/>
      <c r="H477" s="209"/>
      <c r="I477" s="209"/>
      <c r="J477" s="209"/>
      <c r="K477" s="209"/>
      <c r="L477" s="209"/>
      <c r="M477" s="209"/>
      <c r="N477" s="209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</row>
    <row r="478" spans="1:28" x14ac:dyDescent="0.35">
      <c r="A478" s="211"/>
      <c r="B478" s="208"/>
      <c r="C478" s="193"/>
      <c r="D478" s="209"/>
      <c r="E478" s="208"/>
      <c r="F478" s="208"/>
      <c r="G478" s="208"/>
      <c r="H478" s="208"/>
      <c r="I478" s="208"/>
      <c r="J478" s="208"/>
      <c r="K478" s="208"/>
      <c r="L478" s="208"/>
      <c r="M478" s="208"/>
      <c r="N478" s="208"/>
    </row>
    <row r="479" spans="1:28" x14ac:dyDescent="0.35">
      <c r="A479" s="211"/>
      <c r="B479" s="208"/>
      <c r="C479" s="212"/>
      <c r="D479" s="209"/>
      <c r="E479" s="209"/>
      <c r="F479" s="209"/>
      <c r="G479" s="209"/>
      <c r="H479" s="209"/>
      <c r="I479" s="209"/>
      <c r="J479" s="209"/>
      <c r="K479" s="209"/>
      <c r="L479" s="209"/>
      <c r="M479" s="209"/>
      <c r="N479" s="209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</row>
    <row r="480" spans="1:28" x14ac:dyDescent="0.35">
      <c r="A480" s="211"/>
      <c r="B480" s="208"/>
      <c r="C480" s="212"/>
      <c r="D480" s="209"/>
      <c r="E480" s="209"/>
      <c r="F480" s="209"/>
      <c r="G480" s="209"/>
      <c r="H480" s="209"/>
      <c r="I480" s="209"/>
      <c r="J480" s="209"/>
      <c r="K480" s="209"/>
      <c r="L480" s="209"/>
      <c r="M480" s="209"/>
      <c r="N480" s="209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</row>
    <row r="481" spans="1:28" x14ac:dyDescent="0.35">
      <c r="A481" s="211"/>
      <c r="B481" s="208"/>
      <c r="C481" s="212"/>
      <c r="D481" s="209"/>
      <c r="E481" s="209"/>
      <c r="F481" s="209"/>
      <c r="G481" s="209"/>
      <c r="H481" s="209"/>
      <c r="I481" s="209"/>
      <c r="J481" s="209"/>
      <c r="K481" s="209"/>
      <c r="L481" s="209"/>
      <c r="M481" s="209"/>
      <c r="N481" s="209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</row>
    <row r="482" spans="1:28" x14ac:dyDescent="0.35">
      <c r="A482" s="211"/>
      <c r="B482" s="208"/>
      <c r="C482" s="212"/>
      <c r="D482" s="209"/>
      <c r="E482" s="209"/>
      <c r="F482" s="209"/>
      <c r="G482" s="209"/>
      <c r="H482" s="209"/>
      <c r="I482" s="209"/>
      <c r="J482" s="209"/>
      <c r="K482" s="209"/>
      <c r="L482" s="209"/>
      <c r="M482" s="209"/>
      <c r="N482" s="209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</row>
    <row r="483" spans="1:28" x14ac:dyDescent="0.35">
      <c r="A483" s="211"/>
      <c r="B483" s="208"/>
      <c r="C483" s="212"/>
      <c r="D483" s="209"/>
      <c r="E483" s="209"/>
      <c r="F483" s="209"/>
      <c r="G483" s="209"/>
      <c r="H483" s="209"/>
      <c r="I483" s="209"/>
      <c r="J483" s="209"/>
      <c r="K483" s="209"/>
      <c r="L483" s="209"/>
      <c r="M483" s="209"/>
      <c r="N483" s="209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</row>
    <row r="484" spans="1:28" x14ac:dyDescent="0.35">
      <c r="A484" s="211"/>
      <c r="B484" s="208"/>
      <c r="C484" s="212"/>
      <c r="D484" s="209"/>
      <c r="E484" s="209"/>
      <c r="F484" s="209"/>
      <c r="G484" s="209"/>
      <c r="H484" s="209"/>
      <c r="I484" s="209"/>
      <c r="J484" s="209"/>
      <c r="K484" s="209"/>
      <c r="L484" s="209"/>
      <c r="M484" s="209"/>
      <c r="N484" s="209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</row>
    <row r="485" spans="1:28" x14ac:dyDescent="0.35">
      <c r="A485" s="211"/>
      <c r="B485" s="208"/>
      <c r="C485" s="212"/>
      <c r="D485" s="209"/>
      <c r="E485" s="209"/>
      <c r="F485" s="209"/>
      <c r="G485" s="209"/>
      <c r="H485" s="209"/>
      <c r="I485" s="209"/>
      <c r="J485" s="209"/>
      <c r="K485" s="209"/>
      <c r="L485" s="209"/>
      <c r="M485" s="209"/>
      <c r="N485" s="209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</row>
    <row r="486" spans="1:28" x14ac:dyDescent="0.35">
      <c r="A486" s="211"/>
      <c r="B486" s="208"/>
      <c r="C486" s="212"/>
      <c r="D486" s="209"/>
      <c r="E486" s="209"/>
      <c r="F486" s="209"/>
      <c r="G486" s="209"/>
      <c r="H486" s="209"/>
      <c r="I486" s="209"/>
      <c r="J486" s="209"/>
      <c r="K486" s="209"/>
      <c r="L486" s="209"/>
      <c r="M486" s="209"/>
      <c r="N486" s="209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</row>
    <row r="487" spans="1:28" x14ac:dyDescent="0.35">
      <c r="A487" s="211"/>
      <c r="B487" s="208"/>
      <c r="C487" s="212"/>
      <c r="D487" s="209"/>
      <c r="E487" s="209"/>
      <c r="F487" s="209"/>
      <c r="G487" s="209"/>
      <c r="H487" s="209"/>
      <c r="I487" s="209"/>
      <c r="J487" s="209"/>
      <c r="K487" s="209"/>
      <c r="L487" s="209"/>
      <c r="M487" s="209"/>
      <c r="N487" s="209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</row>
    <row r="488" spans="1:28" x14ac:dyDescent="0.35">
      <c r="A488" s="211"/>
      <c r="B488" s="208"/>
      <c r="C488" s="212"/>
      <c r="D488" s="209"/>
      <c r="E488" s="209"/>
      <c r="F488" s="209"/>
      <c r="G488" s="209"/>
      <c r="H488" s="209"/>
      <c r="I488" s="209"/>
      <c r="J488" s="209"/>
      <c r="K488" s="209"/>
      <c r="L488" s="209"/>
      <c r="M488" s="209"/>
      <c r="N488" s="209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</row>
    <row r="489" spans="1:28" x14ac:dyDescent="0.35">
      <c r="A489" s="211"/>
      <c r="B489" s="208"/>
      <c r="C489" s="193"/>
      <c r="D489" s="208"/>
      <c r="E489" s="208"/>
      <c r="F489" s="208"/>
      <c r="G489" s="208"/>
      <c r="H489" s="208"/>
      <c r="I489" s="208"/>
      <c r="J489" s="208"/>
      <c r="K489" s="208"/>
      <c r="L489" s="208"/>
      <c r="M489" s="208"/>
      <c r="N489" s="208"/>
    </row>
    <row r="490" spans="1:28" x14ac:dyDescent="0.35">
      <c r="A490" s="211"/>
      <c r="B490" s="208"/>
      <c r="C490" s="212"/>
      <c r="D490" s="209"/>
      <c r="E490" s="209"/>
      <c r="F490" s="209"/>
      <c r="G490" s="209"/>
      <c r="H490" s="209"/>
      <c r="I490" s="209"/>
      <c r="J490" s="209"/>
      <c r="K490" s="209"/>
      <c r="L490" s="209"/>
      <c r="M490" s="209"/>
      <c r="N490" s="209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</row>
    <row r="491" spans="1:28" x14ac:dyDescent="0.35">
      <c r="A491" s="211"/>
      <c r="B491" s="208"/>
      <c r="C491" s="212"/>
      <c r="D491" s="209"/>
      <c r="E491" s="209"/>
      <c r="F491" s="209"/>
      <c r="G491" s="209"/>
      <c r="H491" s="209"/>
      <c r="I491" s="209"/>
      <c r="J491" s="209"/>
      <c r="K491" s="209"/>
      <c r="L491" s="209"/>
      <c r="M491" s="209"/>
      <c r="N491" s="209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</row>
    <row r="492" spans="1:28" x14ac:dyDescent="0.35">
      <c r="A492" s="211"/>
      <c r="B492" s="208"/>
      <c r="C492" s="212"/>
      <c r="D492" s="209"/>
      <c r="E492" s="209"/>
      <c r="F492" s="209"/>
      <c r="G492" s="209"/>
      <c r="H492" s="209"/>
      <c r="I492" s="209"/>
      <c r="J492" s="209"/>
      <c r="K492" s="209"/>
      <c r="L492" s="209"/>
      <c r="M492" s="209"/>
      <c r="N492" s="209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</row>
    <row r="493" spans="1:28" x14ac:dyDescent="0.35">
      <c r="A493" s="211"/>
      <c r="B493" s="208"/>
      <c r="C493" s="212"/>
      <c r="D493" s="209"/>
      <c r="E493" s="209"/>
      <c r="F493" s="209"/>
      <c r="G493" s="209"/>
      <c r="H493" s="209"/>
      <c r="I493" s="209"/>
      <c r="J493" s="209"/>
      <c r="K493" s="209"/>
      <c r="L493" s="209"/>
      <c r="M493" s="209"/>
      <c r="N493" s="209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</row>
    <row r="494" spans="1:28" x14ac:dyDescent="0.35">
      <c r="A494" s="211"/>
      <c r="B494" s="208"/>
      <c r="C494" s="212"/>
      <c r="D494" s="209"/>
      <c r="E494" s="209"/>
      <c r="F494" s="209"/>
      <c r="G494" s="209"/>
      <c r="H494" s="209"/>
      <c r="I494" s="209"/>
      <c r="J494" s="209"/>
      <c r="K494" s="209"/>
      <c r="L494" s="209"/>
      <c r="M494" s="209"/>
      <c r="N494" s="209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</row>
    <row r="495" spans="1:28" x14ac:dyDescent="0.35">
      <c r="A495" s="211"/>
      <c r="B495" s="208"/>
      <c r="C495" s="212"/>
      <c r="D495" s="209"/>
      <c r="E495" s="209"/>
      <c r="F495" s="209"/>
      <c r="G495" s="209"/>
      <c r="H495" s="209"/>
      <c r="I495" s="209"/>
      <c r="J495" s="209"/>
      <c r="K495" s="209"/>
      <c r="L495" s="209"/>
      <c r="M495" s="209"/>
      <c r="N495" s="209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</row>
    <row r="496" spans="1:28" x14ac:dyDescent="0.35">
      <c r="A496" s="211"/>
      <c r="B496" s="208"/>
      <c r="C496" s="212"/>
      <c r="D496" s="209"/>
      <c r="E496" s="209"/>
      <c r="F496" s="209"/>
      <c r="G496" s="209"/>
      <c r="H496" s="209"/>
      <c r="I496" s="209"/>
      <c r="J496" s="209"/>
      <c r="K496" s="209"/>
      <c r="L496" s="209"/>
      <c r="M496" s="209"/>
      <c r="N496" s="209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</row>
    <row r="497" spans="1:28" x14ac:dyDescent="0.35">
      <c r="A497" s="211"/>
      <c r="B497" s="208"/>
      <c r="C497" s="212"/>
      <c r="D497" s="209"/>
      <c r="E497" s="209"/>
      <c r="F497" s="209"/>
      <c r="G497" s="209"/>
      <c r="H497" s="209"/>
      <c r="I497" s="209"/>
      <c r="J497" s="209"/>
      <c r="K497" s="209"/>
      <c r="L497" s="209"/>
      <c r="M497" s="209"/>
      <c r="N497" s="209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</row>
    <row r="498" spans="1:28" x14ac:dyDescent="0.35">
      <c r="A498" s="211"/>
      <c r="B498" s="208"/>
      <c r="C498" s="212"/>
      <c r="D498" s="209"/>
      <c r="E498" s="209"/>
      <c r="F498" s="209"/>
      <c r="G498" s="209"/>
      <c r="H498" s="209"/>
      <c r="I498" s="209"/>
      <c r="J498" s="209"/>
      <c r="K498" s="209"/>
      <c r="L498" s="209"/>
      <c r="M498" s="209"/>
      <c r="N498" s="209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</row>
    <row r="499" spans="1:28" x14ac:dyDescent="0.35">
      <c r="A499" s="211"/>
      <c r="B499" s="208"/>
      <c r="C499" s="212"/>
      <c r="D499" s="209"/>
      <c r="E499" s="209"/>
      <c r="F499" s="209"/>
      <c r="G499" s="209"/>
      <c r="H499" s="209"/>
      <c r="I499" s="209"/>
      <c r="J499" s="209"/>
      <c r="K499" s="209"/>
      <c r="L499" s="209"/>
      <c r="M499" s="209"/>
      <c r="N499" s="209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</row>
    <row r="500" spans="1:28" x14ac:dyDescent="0.35">
      <c r="A500" s="211"/>
      <c r="B500" s="208"/>
      <c r="C500" s="212"/>
      <c r="D500" s="209"/>
      <c r="E500" s="209"/>
      <c r="F500" s="209"/>
      <c r="G500" s="209"/>
      <c r="H500" s="209"/>
      <c r="I500" s="209"/>
      <c r="J500" s="209"/>
      <c r="K500" s="209"/>
      <c r="L500" s="209"/>
      <c r="M500" s="209"/>
      <c r="N500" s="209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</row>
    <row r="501" spans="1:28" x14ac:dyDescent="0.35">
      <c r="A501" s="211"/>
      <c r="B501" s="208"/>
      <c r="C501" s="212"/>
      <c r="D501" s="209"/>
      <c r="E501" s="209"/>
      <c r="F501" s="209"/>
      <c r="G501" s="209"/>
      <c r="H501" s="209"/>
      <c r="I501" s="209"/>
      <c r="J501" s="209"/>
      <c r="K501" s="209"/>
      <c r="L501" s="209"/>
      <c r="M501" s="209"/>
      <c r="N501" s="209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</row>
    <row r="502" spans="1:28" x14ac:dyDescent="0.35">
      <c r="A502" s="211"/>
      <c r="B502" s="208"/>
      <c r="C502" s="212"/>
      <c r="D502" s="209"/>
      <c r="E502" s="209"/>
      <c r="F502" s="209"/>
      <c r="G502" s="209"/>
      <c r="H502" s="209"/>
      <c r="I502" s="209"/>
      <c r="J502" s="209"/>
      <c r="K502" s="209"/>
      <c r="L502" s="209"/>
      <c r="M502" s="209"/>
      <c r="N502" s="209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</row>
    <row r="503" spans="1:28" x14ac:dyDescent="0.35">
      <c r="A503" s="211"/>
      <c r="B503" s="208"/>
      <c r="C503" s="212"/>
      <c r="D503" s="209"/>
      <c r="E503" s="209"/>
      <c r="F503" s="209"/>
      <c r="G503" s="209"/>
      <c r="H503" s="209"/>
      <c r="I503" s="209"/>
      <c r="J503" s="209"/>
      <c r="K503" s="209"/>
      <c r="L503" s="209"/>
      <c r="M503" s="209"/>
      <c r="N503" s="209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</row>
    <row r="504" spans="1:28" x14ac:dyDescent="0.35">
      <c r="A504" s="211"/>
      <c r="B504" s="208"/>
      <c r="C504" s="212"/>
      <c r="D504" s="209"/>
      <c r="E504" s="209"/>
      <c r="F504" s="209"/>
      <c r="G504" s="209"/>
      <c r="H504" s="209"/>
      <c r="I504" s="209"/>
      <c r="J504" s="209"/>
      <c r="K504" s="209"/>
      <c r="L504" s="209"/>
      <c r="M504" s="209"/>
      <c r="N504" s="209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</row>
    <row r="505" spans="1:28" x14ac:dyDescent="0.35">
      <c r="A505" s="211"/>
      <c r="B505" s="208"/>
      <c r="C505" s="212"/>
      <c r="D505" s="209"/>
      <c r="E505" s="209"/>
      <c r="F505" s="209"/>
      <c r="G505" s="209"/>
      <c r="H505" s="209"/>
      <c r="I505" s="209"/>
      <c r="J505" s="209"/>
      <c r="K505" s="209"/>
      <c r="L505" s="209"/>
      <c r="M505" s="209"/>
      <c r="N505" s="209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</row>
    <row r="506" spans="1:28" x14ac:dyDescent="0.35">
      <c r="A506" s="211"/>
      <c r="B506" s="208"/>
      <c r="C506" s="212"/>
      <c r="D506" s="209"/>
      <c r="E506" s="209"/>
      <c r="F506" s="209"/>
      <c r="G506" s="209"/>
      <c r="H506" s="209"/>
      <c r="I506" s="209"/>
      <c r="J506" s="209"/>
      <c r="K506" s="209"/>
      <c r="L506" s="209"/>
      <c r="M506" s="209"/>
      <c r="N506" s="209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</row>
    <row r="507" spans="1:28" x14ac:dyDescent="0.35">
      <c r="A507" s="211"/>
      <c r="B507" s="208"/>
      <c r="C507" s="212"/>
      <c r="D507" s="209"/>
      <c r="E507" s="209"/>
      <c r="F507" s="209"/>
      <c r="G507" s="209"/>
      <c r="H507" s="209"/>
      <c r="I507" s="209"/>
      <c r="J507" s="209"/>
      <c r="K507" s="209"/>
      <c r="L507" s="209"/>
      <c r="M507" s="209"/>
      <c r="N507" s="209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</row>
    <row r="508" spans="1:28" x14ac:dyDescent="0.35">
      <c r="A508" s="211"/>
      <c r="B508" s="208"/>
      <c r="C508" s="212"/>
      <c r="D508" s="209"/>
      <c r="E508" s="209"/>
      <c r="F508" s="209"/>
      <c r="G508" s="209"/>
      <c r="H508" s="209"/>
      <c r="I508" s="209"/>
      <c r="J508" s="209"/>
      <c r="K508" s="209"/>
      <c r="L508" s="209"/>
      <c r="M508" s="209"/>
      <c r="N508" s="209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</row>
    <row r="509" spans="1:28" x14ac:dyDescent="0.35">
      <c r="A509" s="211"/>
      <c r="B509" s="208"/>
      <c r="C509" s="212"/>
      <c r="D509" s="209"/>
      <c r="E509" s="209"/>
      <c r="F509" s="209"/>
      <c r="G509" s="209"/>
      <c r="H509" s="209"/>
      <c r="I509" s="209"/>
      <c r="J509" s="209"/>
      <c r="K509" s="209"/>
      <c r="L509" s="209"/>
      <c r="M509" s="209"/>
      <c r="N509" s="209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</row>
    <row r="510" spans="1:28" x14ac:dyDescent="0.35">
      <c r="A510" s="211"/>
      <c r="B510" s="208"/>
      <c r="C510" s="212"/>
      <c r="D510" s="209"/>
      <c r="E510" s="209"/>
      <c r="F510" s="209"/>
      <c r="G510" s="209"/>
      <c r="H510" s="209"/>
      <c r="I510" s="209"/>
      <c r="J510" s="209"/>
      <c r="K510" s="209"/>
      <c r="L510" s="209"/>
      <c r="M510" s="209"/>
      <c r="N510" s="209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</row>
    <row r="511" spans="1:28" x14ac:dyDescent="0.35">
      <c r="A511" s="211"/>
      <c r="B511" s="208"/>
      <c r="C511" s="212"/>
      <c r="D511" s="209"/>
      <c r="E511" s="209"/>
      <c r="F511" s="209"/>
      <c r="G511" s="209"/>
      <c r="H511" s="209"/>
      <c r="I511" s="209"/>
      <c r="J511" s="209"/>
      <c r="K511" s="209"/>
      <c r="L511" s="209"/>
      <c r="M511" s="209"/>
      <c r="N511" s="209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</row>
    <row r="512" spans="1:28" x14ac:dyDescent="0.35">
      <c r="A512" s="211"/>
      <c r="B512" s="208"/>
      <c r="C512" s="212"/>
      <c r="D512" s="209"/>
      <c r="E512" s="209"/>
      <c r="F512" s="209"/>
      <c r="G512" s="209"/>
      <c r="H512" s="209"/>
      <c r="I512" s="209"/>
      <c r="J512" s="209"/>
      <c r="K512" s="209"/>
      <c r="L512" s="209"/>
      <c r="M512" s="209"/>
      <c r="N512" s="209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</row>
    <row r="513" spans="1:28" x14ac:dyDescent="0.35">
      <c r="A513" s="211"/>
      <c r="B513" s="208"/>
      <c r="C513" s="212"/>
      <c r="D513" s="209"/>
      <c r="E513" s="209"/>
      <c r="F513" s="209"/>
      <c r="G513" s="209"/>
      <c r="H513" s="209"/>
      <c r="I513" s="209"/>
      <c r="J513" s="209"/>
      <c r="K513" s="209"/>
      <c r="L513" s="209"/>
      <c r="M513" s="209"/>
      <c r="N513" s="209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</row>
    <row r="514" spans="1:28" x14ac:dyDescent="0.35">
      <c r="A514" s="211"/>
      <c r="B514" s="208"/>
      <c r="C514" s="212"/>
      <c r="D514" s="209"/>
      <c r="E514" s="209"/>
      <c r="F514" s="209"/>
      <c r="G514" s="209"/>
      <c r="H514" s="209"/>
      <c r="I514" s="209"/>
      <c r="J514" s="209"/>
      <c r="K514" s="209"/>
      <c r="L514" s="209"/>
      <c r="M514" s="209"/>
      <c r="N514" s="209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</row>
    <row r="515" spans="1:28" x14ac:dyDescent="0.35">
      <c r="A515" s="211"/>
      <c r="B515" s="208"/>
      <c r="C515" s="212"/>
      <c r="D515" s="208"/>
      <c r="E515" s="208"/>
      <c r="F515" s="208"/>
      <c r="G515" s="208"/>
      <c r="H515" s="208"/>
      <c r="I515" s="208"/>
      <c r="J515" s="208"/>
      <c r="K515" s="208"/>
      <c r="L515" s="208"/>
      <c r="M515" s="208"/>
      <c r="N515" s="208"/>
    </row>
    <row r="516" spans="1:28" x14ac:dyDescent="0.35">
      <c r="A516" s="211"/>
      <c r="B516" s="208"/>
      <c r="C516" s="208"/>
      <c r="D516" s="208"/>
      <c r="E516" s="208"/>
      <c r="F516" s="208"/>
      <c r="G516" s="208"/>
      <c r="H516" s="208"/>
      <c r="I516" s="208"/>
      <c r="J516" s="208"/>
      <c r="K516" s="208"/>
      <c r="L516" s="208"/>
      <c r="M516" s="208"/>
      <c r="N516" s="208"/>
    </row>
    <row r="517" spans="1:28" x14ac:dyDescent="0.35">
      <c r="A517" s="211"/>
      <c r="B517" s="208"/>
      <c r="C517" s="208"/>
      <c r="D517" s="208"/>
      <c r="E517" s="208"/>
      <c r="F517" s="208"/>
      <c r="G517" s="208"/>
      <c r="H517" s="208"/>
      <c r="I517" s="208"/>
      <c r="J517" s="208"/>
      <c r="K517" s="208"/>
      <c r="L517" s="208"/>
      <c r="M517" s="208"/>
      <c r="N517" s="208"/>
    </row>
    <row r="518" spans="1:28" x14ac:dyDescent="0.35">
      <c r="A518" s="211"/>
      <c r="B518" s="208"/>
      <c r="C518" s="208"/>
      <c r="D518" s="208"/>
      <c r="E518" s="208"/>
      <c r="F518" s="208"/>
      <c r="G518" s="208"/>
      <c r="H518" s="208"/>
      <c r="I518" s="208"/>
      <c r="J518" s="208"/>
      <c r="K518" s="208"/>
      <c r="L518" s="208"/>
      <c r="M518" s="208"/>
      <c r="N518" s="208"/>
    </row>
    <row r="519" spans="1:28" x14ac:dyDescent="0.35">
      <c r="A519" s="211"/>
      <c r="B519" s="208"/>
      <c r="C519" s="208"/>
      <c r="D519" s="208"/>
      <c r="E519" s="208"/>
      <c r="F519" s="208"/>
      <c r="G519" s="208"/>
      <c r="H519" s="208"/>
      <c r="I519" s="208"/>
      <c r="J519" s="208"/>
      <c r="K519" s="208"/>
      <c r="L519" s="208"/>
      <c r="M519" s="208"/>
      <c r="N519" s="208"/>
    </row>
    <row r="520" spans="1:28" x14ac:dyDescent="0.35">
      <c r="A520" s="211"/>
      <c r="B520" s="208"/>
      <c r="C520" s="208"/>
      <c r="D520" s="208"/>
      <c r="E520" s="208"/>
      <c r="F520" s="208"/>
      <c r="G520" s="208"/>
      <c r="H520" s="208"/>
      <c r="I520" s="208"/>
      <c r="J520" s="208"/>
      <c r="K520" s="208"/>
      <c r="L520" s="208"/>
      <c r="M520" s="208"/>
      <c r="N520" s="208"/>
    </row>
    <row r="521" spans="1:28" x14ac:dyDescent="0.35">
      <c r="A521" s="211"/>
      <c r="B521" s="208"/>
      <c r="C521" s="208"/>
      <c r="D521" s="208"/>
      <c r="E521" s="208"/>
      <c r="F521" s="208"/>
      <c r="G521" s="208"/>
      <c r="H521" s="208"/>
      <c r="I521" s="208"/>
      <c r="J521" s="208"/>
      <c r="K521" s="208"/>
      <c r="L521" s="208"/>
      <c r="M521" s="208"/>
      <c r="N521" s="208"/>
    </row>
    <row r="522" spans="1:28" x14ac:dyDescent="0.35">
      <c r="A522" s="211"/>
      <c r="B522" s="208"/>
      <c r="C522" s="208"/>
      <c r="D522" s="208"/>
      <c r="E522" s="208"/>
      <c r="F522" s="208"/>
      <c r="G522" s="208"/>
      <c r="H522" s="208"/>
      <c r="I522" s="208"/>
      <c r="J522" s="208"/>
      <c r="K522" s="208"/>
      <c r="L522" s="208"/>
      <c r="M522" s="208"/>
      <c r="N522" s="208"/>
    </row>
    <row r="523" spans="1:28" x14ac:dyDescent="0.35">
      <c r="A523" s="211"/>
      <c r="B523" s="208"/>
      <c r="C523" s="208"/>
      <c r="D523" s="208"/>
      <c r="E523" s="208"/>
      <c r="F523" s="208"/>
      <c r="G523" s="208"/>
      <c r="H523" s="208"/>
      <c r="I523" s="208"/>
      <c r="J523" s="208"/>
      <c r="K523" s="208"/>
      <c r="L523" s="208"/>
      <c r="M523" s="208"/>
      <c r="N523" s="208"/>
    </row>
    <row r="524" spans="1:28" x14ac:dyDescent="0.35">
      <c r="A524" s="211"/>
      <c r="B524" s="208"/>
      <c r="C524" s="208"/>
      <c r="D524" s="208"/>
      <c r="E524" s="208"/>
      <c r="F524" s="208"/>
      <c r="G524" s="208"/>
      <c r="H524" s="208"/>
      <c r="I524" s="208"/>
      <c r="J524" s="208"/>
      <c r="K524" s="208"/>
      <c r="L524" s="208"/>
      <c r="M524" s="208"/>
      <c r="N524" s="208"/>
    </row>
    <row r="525" spans="1:28" x14ac:dyDescent="0.35">
      <c r="A525" s="211"/>
      <c r="B525" s="208"/>
      <c r="C525" s="208"/>
      <c r="D525" s="208"/>
      <c r="E525" s="208"/>
      <c r="F525" s="208"/>
      <c r="G525" s="208"/>
      <c r="H525" s="208"/>
      <c r="I525" s="208"/>
      <c r="J525" s="208"/>
      <c r="K525" s="208"/>
      <c r="L525" s="208"/>
      <c r="M525" s="208"/>
      <c r="N525" s="208"/>
    </row>
    <row r="526" spans="1:28" x14ac:dyDescent="0.35">
      <c r="A526" s="211"/>
      <c r="B526" s="208"/>
      <c r="C526" s="208"/>
      <c r="D526" s="208"/>
      <c r="E526" s="208"/>
      <c r="F526" s="208"/>
      <c r="G526" s="208"/>
      <c r="H526" s="208"/>
      <c r="I526" s="208"/>
      <c r="J526" s="208"/>
      <c r="K526" s="208"/>
      <c r="L526" s="208"/>
      <c r="M526" s="208"/>
      <c r="N526" s="208"/>
    </row>
    <row r="527" spans="1:28" x14ac:dyDescent="0.35">
      <c r="A527" s="211"/>
      <c r="B527" s="208"/>
      <c r="C527" s="208"/>
      <c r="D527" s="208"/>
      <c r="E527" s="208"/>
      <c r="F527" s="208"/>
      <c r="G527" s="208"/>
      <c r="H527" s="208"/>
      <c r="I527" s="208"/>
      <c r="J527" s="208"/>
      <c r="K527" s="208"/>
      <c r="L527" s="208"/>
      <c r="M527" s="208"/>
      <c r="N527" s="208"/>
    </row>
    <row r="528" spans="1:28" x14ac:dyDescent="0.35">
      <c r="A528" s="211"/>
      <c r="B528" s="208"/>
      <c r="C528" s="208"/>
      <c r="D528" s="208"/>
      <c r="E528" s="208"/>
      <c r="F528" s="208"/>
      <c r="G528" s="208"/>
      <c r="H528" s="208"/>
      <c r="I528" s="208"/>
      <c r="J528" s="208"/>
      <c r="K528" s="208"/>
      <c r="L528" s="208"/>
      <c r="M528" s="208"/>
      <c r="N528" s="208"/>
    </row>
    <row r="529" spans="1:14" x14ac:dyDescent="0.35">
      <c r="A529" s="211"/>
      <c r="B529" s="208"/>
      <c r="C529" s="208"/>
      <c r="D529" s="208"/>
      <c r="E529" s="208"/>
      <c r="F529" s="208"/>
      <c r="G529" s="208"/>
      <c r="H529" s="208"/>
      <c r="I529" s="208"/>
      <c r="J529" s="208"/>
      <c r="K529" s="208"/>
      <c r="L529" s="208"/>
      <c r="M529" s="208"/>
      <c r="N529" s="208"/>
    </row>
    <row r="530" spans="1:14" x14ac:dyDescent="0.35">
      <c r="A530" s="211"/>
      <c r="B530" s="208"/>
      <c r="C530" s="208"/>
      <c r="D530" s="208"/>
      <c r="E530" s="208"/>
      <c r="F530" s="208"/>
      <c r="G530" s="208"/>
      <c r="H530" s="208"/>
      <c r="I530" s="208"/>
      <c r="J530" s="208"/>
      <c r="K530" s="208"/>
      <c r="L530" s="208"/>
      <c r="M530" s="208"/>
      <c r="N530" s="208"/>
    </row>
    <row r="531" spans="1:14" x14ac:dyDescent="0.35">
      <c r="A531" s="211"/>
      <c r="B531" s="208"/>
      <c r="C531" s="208"/>
      <c r="D531" s="208"/>
      <c r="E531" s="208"/>
      <c r="F531" s="208"/>
      <c r="G531" s="208"/>
      <c r="H531" s="208"/>
      <c r="I531" s="208"/>
      <c r="J531" s="208"/>
      <c r="K531" s="208"/>
      <c r="L531" s="208"/>
      <c r="M531" s="208"/>
      <c r="N531" s="208"/>
    </row>
    <row r="532" spans="1:14" x14ac:dyDescent="0.35">
      <c r="A532" s="211"/>
      <c r="B532" s="208"/>
      <c r="C532" s="208"/>
      <c r="D532" s="208"/>
      <c r="E532" s="208"/>
      <c r="F532" s="208"/>
      <c r="G532" s="208"/>
      <c r="H532" s="208"/>
      <c r="I532" s="208"/>
      <c r="J532" s="208"/>
      <c r="K532" s="208"/>
      <c r="L532" s="208"/>
      <c r="M532" s="208"/>
      <c r="N532" s="208"/>
    </row>
    <row r="533" spans="1:14" x14ac:dyDescent="0.35">
      <c r="A533" s="211"/>
      <c r="B533" s="208"/>
      <c r="C533" s="208"/>
      <c r="D533" s="208"/>
      <c r="E533" s="208"/>
      <c r="F533" s="208"/>
      <c r="G533" s="208"/>
      <c r="H533" s="208"/>
      <c r="I533" s="208"/>
      <c r="J533" s="208"/>
      <c r="K533" s="208"/>
      <c r="L533" s="208"/>
      <c r="M533" s="208"/>
      <c r="N533" s="208"/>
    </row>
    <row r="534" spans="1:14" x14ac:dyDescent="0.35">
      <c r="A534" s="211"/>
      <c r="B534" s="208"/>
      <c r="C534" s="208"/>
      <c r="D534" s="208"/>
      <c r="E534" s="208"/>
      <c r="F534" s="208"/>
      <c r="G534" s="208"/>
      <c r="H534" s="208"/>
      <c r="I534" s="208"/>
      <c r="J534" s="208"/>
      <c r="K534" s="208"/>
      <c r="L534" s="208"/>
      <c r="M534" s="208"/>
      <c r="N534" s="208"/>
    </row>
    <row r="535" spans="1:14" x14ac:dyDescent="0.35">
      <c r="A535" s="211"/>
      <c r="B535" s="208"/>
      <c r="C535" s="208"/>
      <c r="D535" s="208"/>
      <c r="E535" s="208"/>
      <c r="F535" s="208"/>
      <c r="G535" s="208"/>
      <c r="H535" s="208"/>
      <c r="I535" s="208"/>
      <c r="J535" s="208"/>
      <c r="K535" s="208"/>
      <c r="L535" s="208"/>
      <c r="M535" s="208"/>
      <c r="N535" s="208"/>
    </row>
    <row r="536" spans="1:14" x14ac:dyDescent="0.35">
      <c r="A536" s="211"/>
      <c r="B536" s="208"/>
      <c r="C536" s="208"/>
      <c r="D536" s="208"/>
      <c r="E536" s="208"/>
      <c r="F536" s="208"/>
      <c r="G536" s="208"/>
      <c r="H536" s="208"/>
      <c r="I536" s="208"/>
      <c r="J536" s="208"/>
      <c r="K536" s="208"/>
      <c r="L536" s="208"/>
      <c r="M536" s="208"/>
      <c r="N536" s="208"/>
    </row>
    <row r="537" spans="1:14" x14ac:dyDescent="0.35">
      <c r="A537" s="211"/>
      <c r="B537" s="208"/>
      <c r="C537" s="208"/>
      <c r="D537" s="208"/>
      <c r="E537" s="208"/>
      <c r="F537" s="208"/>
      <c r="G537" s="208"/>
      <c r="H537" s="208"/>
      <c r="I537" s="208"/>
      <c r="J537" s="208"/>
      <c r="K537" s="208"/>
      <c r="L537" s="208"/>
      <c r="M537" s="208"/>
      <c r="N537" s="208"/>
    </row>
    <row r="538" spans="1:14" x14ac:dyDescent="0.35">
      <c r="A538" s="211"/>
      <c r="B538" s="208"/>
      <c r="C538" s="208"/>
      <c r="D538" s="208"/>
      <c r="E538" s="208"/>
      <c r="F538" s="208"/>
      <c r="G538" s="208"/>
      <c r="H538" s="208"/>
      <c r="I538" s="208"/>
      <c r="J538" s="208"/>
      <c r="K538" s="208"/>
      <c r="L538" s="208"/>
      <c r="M538" s="208"/>
      <c r="N538" s="208"/>
    </row>
    <row r="539" spans="1:14" x14ac:dyDescent="0.35">
      <c r="A539" s="211"/>
      <c r="B539" s="208"/>
      <c r="C539" s="208"/>
      <c r="D539" s="208"/>
      <c r="E539" s="208"/>
      <c r="F539" s="208"/>
      <c r="G539" s="208"/>
      <c r="H539" s="208"/>
      <c r="I539" s="208"/>
      <c r="J539" s="208"/>
      <c r="K539" s="208"/>
      <c r="L539" s="208"/>
      <c r="M539" s="208"/>
      <c r="N539" s="208"/>
    </row>
    <row r="540" spans="1:14" x14ac:dyDescent="0.35">
      <c r="A540" s="211"/>
      <c r="B540" s="208"/>
      <c r="C540" s="208"/>
      <c r="D540" s="208"/>
      <c r="E540" s="208"/>
      <c r="F540" s="208"/>
      <c r="G540" s="208"/>
      <c r="H540" s="208"/>
      <c r="I540" s="208"/>
      <c r="J540" s="208"/>
      <c r="K540" s="208"/>
      <c r="L540" s="208"/>
      <c r="M540" s="208"/>
      <c r="N540" s="208"/>
    </row>
    <row r="541" spans="1:14" x14ac:dyDescent="0.35">
      <c r="A541" s="211"/>
      <c r="B541" s="208"/>
      <c r="C541" s="208"/>
      <c r="D541" s="208"/>
      <c r="E541" s="208"/>
      <c r="F541" s="208"/>
      <c r="G541" s="208"/>
      <c r="H541" s="208"/>
      <c r="I541" s="208"/>
      <c r="J541" s="208"/>
      <c r="K541" s="208"/>
      <c r="L541" s="208"/>
      <c r="M541" s="208"/>
      <c r="N541" s="208"/>
    </row>
    <row r="542" spans="1:14" x14ac:dyDescent="0.35">
      <c r="A542" s="211"/>
      <c r="B542" s="208"/>
      <c r="C542" s="208"/>
      <c r="D542" s="208"/>
      <c r="E542" s="208"/>
      <c r="F542" s="208"/>
      <c r="G542" s="208"/>
      <c r="H542" s="208"/>
      <c r="I542" s="208"/>
      <c r="J542" s="208"/>
      <c r="K542" s="208"/>
      <c r="L542" s="208"/>
      <c r="M542" s="208"/>
      <c r="N542" s="208"/>
    </row>
    <row r="543" spans="1:14" x14ac:dyDescent="0.35">
      <c r="A543" s="211"/>
      <c r="B543" s="208"/>
      <c r="C543" s="208"/>
      <c r="D543" s="208"/>
      <c r="E543" s="208"/>
      <c r="F543" s="208"/>
      <c r="G543" s="208"/>
      <c r="H543" s="208"/>
      <c r="I543" s="208"/>
      <c r="J543" s="208"/>
      <c r="K543" s="208"/>
      <c r="L543" s="208"/>
      <c r="M543" s="208"/>
      <c r="N543" s="208"/>
    </row>
    <row r="544" spans="1:14" x14ac:dyDescent="0.35">
      <c r="A544" s="211"/>
      <c r="B544" s="208"/>
      <c r="C544" s="208"/>
      <c r="D544" s="208"/>
      <c r="E544" s="208"/>
      <c r="F544" s="208"/>
      <c r="G544" s="208"/>
      <c r="H544" s="208"/>
      <c r="I544" s="208"/>
      <c r="J544" s="208"/>
      <c r="K544" s="208"/>
      <c r="L544" s="208"/>
      <c r="M544" s="208"/>
      <c r="N544" s="208"/>
    </row>
    <row r="545" spans="1:14" x14ac:dyDescent="0.35">
      <c r="A545" s="211"/>
      <c r="B545" s="208"/>
      <c r="C545" s="208"/>
      <c r="D545" s="208"/>
      <c r="E545" s="208"/>
      <c r="F545" s="208"/>
      <c r="G545" s="208"/>
      <c r="H545" s="208"/>
      <c r="I545" s="208"/>
      <c r="J545" s="208"/>
      <c r="K545" s="208"/>
      <c r="L545" s="208"/>
      <c r="M545" s="208"/>
      <c r="N545" s="208"/>
    </row>
    <row r="546" spans="1:14" x14ac:dyDescent="0.35">
      <c r="A546" s="211"/>
      <c r="B546" s="208"/>
      <c r="C546" s="208"/>
      <c r="D546" s="208"/>
      <c r="E546" s="208"/>
      <c r="F546" s="208"/>
      <c r="G546" s="208"/>
      <c r="H546" s="208"/>
      <c r="I546" s="208"/>
      <c r="J546" s="208"/>
      <c r="K546" s="208"/>
      <c r="L546" s="208"/>
      <c r="M546" s="208"/>
      <c r="N546" s="208"/>
    </row>
    <row r="547" spans="1:14" x14ac:dyDescent="0.35">
      <c r="A547" s="211"/>
      <c r="B547" s="208"/>
      <c r="C547" s="208"/>
      <c r="D547" s="208"/>
      <c r="E547" s="208"/>
      <c r="F547" s="208"/>
      <c r="G547" s="208"/>
      <c r="H547" s="208"/>
      <c r="I547" s="208"/>
      <c r="J547" s="208"/>
      <c r="K547" s="208"/>
      <c r="L547" s="208"/>
      <c r="M547" s="208"/>
      <c r="N547" s="208"/>
    </row>
    <row r="548" spans="1:14" x14ac:dyDescent="0.35">
      <c r="A548" s="211"/>
      <c r="B548" s="208"/>
      <c r="C548" s="208"/>
      <c r="D548" s="208"/>
      <c r="E548" s="208"/>
      <c r="F548" s="208"/>
      <c r="G548" s="208"/>
      <c r="H548" s="208"/>
      <c r="I548" s="208"/>
      <c r="J548" s="208"/>
      <c r="K548" s="208"/>
      <c r="L548" s="208"/>
      <c r="M548" s="208"/>
      <c r="N548" s="208"/>
    </row>
    <row r="549" spans="1:14" x14ac:dyDescent="0.35">
      <c r="A549" s="211"/>
      <c r="B549" s="208"/>
      <c r="C549" s="208"/>
      <c r="D549" s="208"/>
      <c r="E549" s="208"/>
      <c r="F549" s="208"/>
      <c r="G549" s="208"/>
      <c r="H549" s="208"/>
      <c r="I549" s="208"/>
      <c r="J549" s="208"/>
      <c r="K549" s="208"/>
      <c r="L549" s="208"/>
      <c r="M549" s="208"/>
      <c r="N549" s="208"/>
    </row>
    <row r="550" spans="1:14" x14ac:dyDescent="0.35">
      <c r="A550" s="211"/>
      <c r="B550" s="208"/>
      <c r="C550" s="208"/>
      <c r="D550" s="208"/>
      <c r="E550" s="208"/>
      <c r="F550" s="208"/>
      <c r="G550" s="208"/>
      <c r="H550" s="208"/>
      <c r="I550" s="208"/>
      <c r="J550" s="208"/>
      <c r="K550" s="208"/>
      <c r="L550" s="208"/>
      <c r="M550" s="208"/>
      <c r="N550" s="208"/>
    </row>
    <row r="551" spans="1:14" x14ac:dyDescent="0.35">
      <c r="A551" s="211"/>
      <c r="B551" s="208"/>
      <c r="C551" s="208"/>
      <c r="D551" s="208"/>
      <c r="E551" s="208"/>
      <c r="F551" s="208"/>
      <c r="G551" s="208"/>
      <c r="H551" s="208"/>
      <c r="I551" s="208"/>
      <c r="J551" s="208"/>
      <c r="K551" s="208"/>
      <c r="L551" s="208"/>
      <c r="M551" s="208"/>
      <c r="N551" s="208"/>
    </row>
    <row r="552" spans="1:14" x14ac:dyDescent="0.35">
      <c r="A552" s="211"/>
      <c r="B552" s="208"/>
      <c r="C552" s="208"/>
      <c r="D552" s="208"/>
      <c r="E552" s="208"/>
      <c r="F552" s="208"/>
      <c r="G552" s="208"/>
      <c r="H552" s="208"/>
      <c r="I552" s="208"/>
      <c r="J552" s="208"/>
      <c r="K552" s="208"/>
      <c r="L552" s="208"/>
      <c r="M552" s="208"/>
      <c r="N552" s="208"/>
    </row>
    <row r="553" spans="1:14" x14ac:dyDescent="0.35">
      <c r="A553" s="211"/>
      <c r="B553" s="208"/>
      <c r="C553" s="208"/>
      <c r="D553" s="208"/>
      <c r="E553" s="208"/>
      <c r="F553" s="208"/>
      <c r="G553" s="208"/>
      <c r="H553" s="208"/>
      <c r="I553" s="208"/>
      <c r="J553" s="208"/>
      <c r="K553" s="208"/>
      <c r="L553" s="208"/>
      <c r="M553" s="208"/>
      <c r="N553" s="208"/>
    </row>
    <row r="554" spans="1:14" x14ac:dyDescent="0.35">
      <c r="A554" s="211"/>
      <c r="B554" s="208"/>
      <c r="C554" s="208"/>
      <c r="D554" s="208"/>
      <c r="E554" s="208"/>
      <c r="F554" s="208"/>
      <c r="G554" s="208"/>
      <c r="H554" s="208"/>
      <c r="I554" s="208"/>
      <c r="J554" s="208"/>
      <c r="K554" s="208"/>
      <c r="L554" s="208"/>
      <c r="M554" s="208"/>
      <c r="N554" s="208"/>
    </row>
    <row r="555" spans="1:14" x14ac:dyDescent="0.35">
      <c r="A555" s="211"/>
      <c r="B555" s="208"/>
      <c r="C555" s="208"/>
      <c r="D555" s="208"/>
      <c r="E555" s="208"/>
      <c r="F555" s="208"/>
      <c r="G555" s="208"/>
      <c r="H555" s="208"/>
      <c r="I555" s="208"/>
      <c r="J555" s="208"/>
      <c r="K555" s="208"/>
      <c r="L555" s="208"/>
      <c r="M555" s="208"/>
      <c r="N555" s="208"/>
    </row>
    <row r="556" spans="1:14" x14ac:dyDescent="0.35">
      <c r="A556" s="211"/>
      <c r="B556" s="208"/>
      <c r="C556" s="208"/>
      <c r="D556" s="208"/>
      <c r="E556" s="208"/>
      <c r="F556" s="208"/>
      <c r="G556" s="208"/>
      <c r="H556" s="208"/>
      <c r="I556" s="208"/>
      <c r="J556" s="208"/>
      <c r="K556" s="208"/>
      <c r="L556" s="208"/>
      <c r="M556" s="208"/>
      <c r="N556" s="208"/>
    </row>
    <row r="557" spans="1:14" x14ac:dyDescent="0.35">
      <c r="A557" s="211"/>
      <c r="B557" s="208"/>
      <c r="C557" s="208"/>
      <c r="D557" s="208"/>
      <c r="E557" s="208"/>
      <c r="F557" s="208"/>
      <c r="G557" s="208"/>
      <c r="H557" s="208"/>
      <c r="I557" s="208"/>
      <c r="J557" s="208"/>
      <c r="K557" s="208"/>
      <c r="L557" s="208"/>
      <c r="M557" s="208"/>
      <c r="N557" s="208"/>
    </row>
    <row r="558" spans="1:14" x14ac:dyDescent="0.35">
      <c r="A558" s="211"/>
      <c r="B558" s="208"/>
      <c r="C558" s="208"/>
      <c r="D558" s="208"/>
      <c r="E558" s="208"/>
      <c r="F558" s="208"/>
      <c r="G558" s="208"/>
      <c r="H558" s="208"/>
      <c r="I558" s="208"/>
      <c r="J558" s="208"/>
      <c r="K558" s="208"/>
      <c r="L558" s="208"/>
      <c r="M558" s="208"/>
      <c r="N558" s="208"/>
    </row>
    <row r="559" spans="1:14" x14ac:dyDescent="0.35">
      <c r="A559" s="211"/>
      <c r="B559" s="208"/>
      <c r="C559" s="208"/>
      <c r="D559" s="208"/>
      <c r="E559" s="208"/>
      <c r="F559" s="208"/>
      <c r="G559" s="208"/>
      <c r="H559" s="208"/>
      <c r="I559" s="208"/>
      <c r="J559" s="208"/>
      <c r="K559" s="208"/>
      <c r="L559" s="208"/>
      <c r="M559" s="208"/>
      <c r="N559" s="208"/>
    </row>
    <row r="560" spans="1:14" x14ac:dyDescent="0.35">
      <c r="A560" s="211"/>
      <c r="B560" s="208"/>
      <c r="C560" s="208"/>
      <c r="D560" s="208"/>
      <c r="E560" s="208"/>
      <c r="F560" s="208"/>
      <c r="G560" s="208"/>
      <c r="H560" s="208"/>
      <c r="I560" s="208"/>
      <c r="J560" s="208"/>
      <c r="K560" s="208"/>
      <c r="L560" s="208"/>
      <c r="M560" s="208"/>
      <c r="N560" s="208"/>
    </row>
    <row r="561" spans="1:14" x14ac:dyDescent="0.35">
      <c r="A561" s="211"/>
      <c r="B561" s="208"/>
      <c r="C561" s="208"/>
      <c r="D561" s="208"/>
      <c r="E561" s="208"/>
      <c r="F561" s="208"/>
      <c r="G561" s="208"/>
      <c r="H561" s="208"/>
      <c r="I561" s="208"/>
      <c r="J561" s="208"/>
      <c r="K561" s="208"/>
      <c r="L561" s="208"/>
      <c r="M561" s="208"/>
      <c r="N561" s="208"/>
    </row>
    <row r="562" spans="1:14" x14ac:dyDescent="0.35">
      <c r="A562" s="211"/>
      <c r="B562" s="208"/>
      <c r="C562" s="208"/>
      <c r="D562" s="208"/>
      <c r="E562" s="208"/>
      <c r="F562" s="208"/>
      <c r="G562" s="208"/>
      <c r="H562" s="208"/>
      <c r="I562" s="208"/>
      <c r="J562" s="208"/>
      <c r="K562" s="208"/>
      <c r="L562" s="208"/>
      <c r="M562" s="208"/>
      <c r="N562" s="208"/>
    </row>
    <row r="563" spans="1:14" x14ac:dyDescent="0.35">
      <c r="A563" s="211"/>
      <c r="B563" s="208"/>
      <c r="C563" s="208"/>
      <c r="D563" s="208"/>
      <c r="E563" s="208"/>
      <c r="F563" s="208"/>
      <c r="G563" s="208"/>
      <c r="H563" s="208"/>
      <c r="I563" s="208"/>
      <c r="J563" s="208"/>
      <c r="K563" s="208"/>
      <c r="L563" s="208"/>
      <c r="M563" s="208"/>
      <c r="N563" s="208"/>
    </row>
    <row r="564" spans="1:14" x14ac:dyDescent="0.35">
      <c r="A564" s="211"/>
      <c r="B564" s="208"/>
      <c r="C564" s="208"/>
      <c r="D564" s="208"/>
      <c r="E564" s="208"/>
      <c r="F564" s="208"/>
      <c r="G564" s="208"/>
      <c r="H564" s="208"/>
      <c r="I564" s="208"/>
      <c r="J564" s="208"/>
      <c r="K564" s="208"/>
      <c r="L564" s="208"/>
      <c r="M564" s="208"/>
      <c r="N564" s="208"/>
    </row>
    <row r="565" spans="1:14" x14ac:dyDescent="0.35">
      <c r="A565" s="211"/>
      <c r="B565" s="208"/>
      <c r="C565" s="208"/>
      <c r="D565" s="208"/>
      <c r="E565" s="208"/>
      <c r="F565" s="208"/>
      <c r="G565" s="208"/>
      <c r="H565" s="208"/>
      <c r="I565" s="208"/>
      <c r="J565" s="208"/>
      <c r="K565" s="208"/>
      <c r="L565" s="208"/>
      <c r="M565" s="208"/>
      <c r="N565" s="208"/>
    </row>
    <row r="566" spans="1:14" x14ac:dyDescent="0.35">
      <c r="A566" s="211"/>
      <c r="B566" s="208"/>
      <c r="C566" s="208"/>
      <c r="D566" s="208"/>
      <c r="E566" s="208"/>
      <c r="F566" s="208"/>
      <c r="G566" s="208"/>
      <c r="H566" s="208"/>
      <c r="I566" s="208"/>
      <c r="J566" s="208"/>
      <c r="K566" s="208"/>
      <c r="L566" s="208"/>
      <c r="M566" s="208"/>
      <c r="N566" s="208"/>
    </row>
    <row r="567" spans="1:14" x14ac:dyDescent="0.35">
      <c r="A567" s="211"/>
      <c r="B567" s="208"/>
      <c r="C567" s="208"/>
      <c r="D567" s="208"/>
      <c r="E567" s="208"/>
      <c r="F567" s="208"/>
      <c r="G567" s="208"/>
      <c r="H567" s="208"/>
      <c r="I567" s="208"/>
      <c r="J567" s="208"/>
      <c r="K567" s="208"/>
      <c r="L567" s="208"/>
      <c r="M567" s="208"/>
      <c r="N567" s="208"/>
    </row>
    <row r="568" spans="1:14" x14ac:dyDescent="0.35">
      <c r="A568" s="211"/>
      <c r="B568" s="208"/>
      <c r="C568" s="208"/>
      <c r="D568" s="208"/>
      <c r="E568" s="208"/>
      <c r="F568" s="208"/>
      <c r="G568" s="208"/>
      <c r="H568" s="208"/>
      <c r="I568" s="208"/>
      <c r="J568" s="208"/>
      <c r="K568" s="208"/>
      <c r="L568" s="208"/>
      <c r="M568" s="208"/>
      <c r="N568" s="208"/>
    </row>
    <row r="569" spans="1:14" x14ac:dyDescent="0.35">
      <c r="A569" s="211"/>
      <c r="B569" s="208"/>
      <c r="C569" s="208"/>
      <c r="D569" s="208"/>
      <c r="E569" s="208"/>
      <c r="F569" s="208"/>
      <c r="G569" s="208"/>
      <c r="H569" s="208"/>
      <c r="I569" s="208"/>
      <c r="J569" s="208"/>
      <c r="K569" s="208"/>
      <c r="L569" s="208"/>
      <c r="M569" s="208"/>
      <c r="N569" s="208"/>
    </row>
    <row r="570" spans="1:14" x14ac:dyDescent="0.35">
      <c r="A570" s="211"/>
      <c r="B570" s="208"/>
      <c r="C570" s="208"/>
      <c r="D570" s="208"/>
      <c r="E570" s="208"/>
      <c r="F570" s="208"/>
      <c r="G570" s="208"/>
      <c r="H570" s="208"/>
      <c r="I570" s="208"/>
      <c r="J570" s="208"/>
      <c r="K570" s="208"/>
      <c r="L570" s="208"/>
      <c r="M570" s="208"/>
      <c r="N570" s="208"/>
    </row>
    <row r="571" spans="1:14" x14ac:dyDescent="0.35">
      <c r="A571" s="211"/>
      <c r="B571" s="208"/>
      <c r="C571" s="208"/>
      <c r="D571" s="208"/>
      <c r="E571" s="208"/>
      <c r="F571" s="208"/>
      <c r="G571" s="208"/>
      <c r="H571" s="208"/>
      <c r="I571" s="208"/>
      <c r="J571" s="208"/>
      <c r="K571" s="208"/>
      <c r="L571" s="208"/>
      <c r="M571" s="208"/>
      <c r="N571" s="208"/>
    </row>
    <row r="572" spans="1:14" x14ac:dyDescent="0.35">
      <c r="A572" s="211"/>
      <c r="B572" s="208"/>
      <c r="C572" s="208"/>
      <c r="D572" s="208"/>
      <c r="E572" s="208"/>
      <c r="F572" s="208"/>
      <c r="G572" s="208"/>
      <c r="H572" s="208"/>
      <c r="I572" s="208"/>
      <c r="J572" s="208"/>
      <c r="K572" s="208"/>
      <c r="L572" s="208"/>
      <c r="M572" s="208"/>
      <c r="N572" s="208"/>
    </row>
    <row r="573" spans="1:14" x14ac:dyDescent="0.35">
      <c r="A573" s="211"/>
      <c r="B573" s="208"/>
      <c r="C573" s="208"/>
      <c r="D573" s="208"/>
      <c r="E573" s="208"/>
      <c r="F573" s="208"/>
      <c r="G573" s="208"/>
      <c r="H573" s="208"/>
      <c r="I573" s="208"/>
      <c r="J573" s="208"/>
      <c r="K573" s="208"/>
      <c r="L573" s="208"/>
      <c r="M573" s="208"/>
      <c r="N573" s="208"/>
    </row>
    <row r="574" spans="1:14" x14ac:dyDescent="0.35">
      <c r="A574" s="211"/>
      <c r="B574" s="208"/>
      <c r="C574" s="208"/>
      <c r="D574" s="208"/>
      <c r="E574" s="208"/>
      <c r="F574" s="208"/>
      <c r="G574" s="208"/>
      <c r="H574" s="208"/>
      <c r="I574" s="208"/>
      <c r="J574" s="208"/>
      <c r="K574" s="208"/>
      <c r="L574" s="208"/>
      <c r="M574" s="208"/>
      <c r="N574" s="208"/>
    </row>
    <row r="575" spans="1:14" x14ac:dyDescent="0.35">
      <c r="A575" s="211"/>
      <c r="B575" s="208"/>
      <c r="C575" s="208"/>
      <c r="D575" s="208"/>
      <c r="E575" s="208"/>
      <c r="F575" s="208"/>
      <c r="G575" s="208"/>
      <c r="H575" s="208"/>
      <c r="I575" s="208"/>
      <c r="J575" s="208"/>
      <c r="K575" s="208"/>
      <c r="L575" s="208"/>
      <c r="M575" s="208"/>
      <c r="N575" s="208"/>
    </row>
    <row r="576" spans="1:14" x14ac:dyDescent="0.35">
      <c r="A576" s="211"/>
      <c r="B576" s="208"/>
      <c r="C576" s="208"/>
      <c r="D576" s="208"/>
      <c r="E576" s="208"/>
      <c r="F576" s="208"/>
      <c r="G576" s="208"/>
      <c r="H576" s="208"/>
      <c r="I576" s="208"/>
      <c r="J576" s="208"/>
      <c r="K576" s="208"/>
      <c r="L576" s="208"/>
      <c r="M576" s="208"/>
      <c r="N576" s="208"/>
    </row>
    <row r="577" spans="1:14" x14ac:dyDescent="0.35">
      <c r="A577" s="211"/>
      <c r="B577" s="208"/>
      <c r="C577" s="208"/>
      <c r="D577" s="208"/>
      <c r="E577" s="208"/>
      <c r="F577" s="208"/>
      <c r="G577" s="208"/>
      <c r="H577" s="208"/>
      <c r="I577" s="208"/>
      <c r="J577" s="208"/>
      <c r="K577" s="208"/>
      <c r="L577" s="208"/>
      <c r="M577" s="208"/>
      <c r="N577" s="208"/>
    </row>
    <row r="578" spans="1:14" x14ac:dyDescent="0.35">
      <c r="A578" s="211"/>
      <c r="B578" s="208"/>
      <c r="C578" s="208"/>
      <c r="D578" s="208"/>
      <c r="E578" s="208"/>
      <c r="F578" s="208"/>
      <c r="G578" s="208"/>
      <c r="H578" s="208"/>
      <c r="I578" s="208"/>
      <c r="J578" s="208"/>
      <c r="K578" s="208"/>
      <c r="L578" s="208"/>
      <c r="M578" s="208"/>
      <c r="N578" s="208"/>
    </row>
    <row r="579" spans="1:14" x14ac:dyDescent="0.35">
      <c r="A579" s="211"/>
      <c r="B579" s="208"/>
      <c r="C579" s="208"/>
      <c r="D579" s="208"/>
      <c r="E579" s="208"/>
      <c r="F579" s="208"/>
      <c r="G579" s="208"/>
      <c r="H579" s="208"/>
      <c r="I579" s="208"/>
      <c r="J579" s="208"/>
      <c r="K579" s="208"/>
      <c r="L579" s="208"/>
      <c r="M579" s="208"/>
      <c r="N579" s="208"/>
    </row>
    <row r="580" spans="1:14" x14ac:dyDescent="0.35">
      <c r="A580" s="211"/>
      <c r="B580" s="208"/>
      <c r="C580" s="208"/>
      <c r="D580" s="208"/>
      <c r="E580" s="208"/>
      <c r="F580" s="208"/>
      <c r="G580" s="208"/>
      <c r="H580" s="208"/>
      <c r="I580" s="208"/>
      <c r="J580" s="208"/>
      <c r="K580" s="208"/>
      <c r="L580" s="208"/>
      <c r="M580" s="208"/>
      <c r="N580" s="208"/>
    </row>
    <row r="581" spans="1:14" x14ac:dyDescent="0.35">
      <c r="A581" s="211"/>
      <c r="B581" s="208"/>
      <c r="C581" s="208"/>
      <c r="D581" s="208"/>
      <c r="E581" s="208"/>
      <c r="F581" s="208"/>
      <c r="G581" s="208"/>
      <c r="H581" s="208"/>
      <c r="I581" s="208"/>
      <c r="J581" s="208"/>
      <c r="K581" s="208"/>
      <c r="L581" s="208"/>
      <c r="M581" s="208"/>
      <c r="N581" s="208"/>
    </row>
    <row r="582" spans="1:14" x14ac:dyDescent="0.35">
      <c r="A582" s="211"/>
      <c r="B582" s="208"/>
      <c r="C582" s="208"/>
      <c r="D582" s="208"/>
      <c r="E582" s="208"/>
      <c r="F582" s="208"/>
      <c r="G582" s="208"/>
      <c r="H582" s="208"/>
      <c r="I582" s="208"/>
      <c r="J582" s="208"/>
      <c r="K582" s="208"/>
      <c r="L582" s="208"/>
      <c r="M582" s="208"/>
      <c r="N582" s="208"/>
    </row>
    <row r="583" spans="1:14" x14ac:dyDescent="0.35">
      <c r="A583" s="211"/>
      <c r="B583" s="208"/>
      <c r="C583" s="208"/>
      <c r="D583" s="208"/>
      <c r="E583" s="208"/>
      <c r="F583" s="208"/>
      <c r="G583" s="208"/>
      <c r="H583" s="208"/>
      <c r="I583" s="208"/>
      <c r="J583" s="208"/>
      <c r="K583" s="208"/>
      <c r="L583" s="208"/>
      <c r="M583" s="208"/>
      <c r="N583" s="208"/>
    </row>
    <row r="584" spans="1:14" x14ac:dyDescent="0.35">
      <c r="A584" s="211"/>
      <c r="B584" s="208"/>
      <c r="C584" s="208"/>
      <c r="D584" s="208"/>
      <c r="E584" s="208"/>
      <c r="F584" s="208"/>
      <c r="G584" s="208"/>
      <c r="H584" s="208"/>
      <c r="I584" s="208"/>
      <c r="J584" s="208"/>
      <c r="K584" s="208"/>
      <c r="L584" s="208"/>
      <c r="M584" s="208"/>
      <c r="N584" s="208"/>
    </row>
    <row r="585" spans="1:14" x14ac:dyDescent="0.35">
      <c r="A585" s="211"/>
      <c r="B585" s="208"/>
      <c r="C585" s="208"/>
      <c r="D585" s="208"/>
      <c r="E585" s="208"/>
      <c r="F585" s="208"/>
      <c r="G585" s="208"/>
      <c r="H585" s="208"/>
      <c r="I585" s="208"/>
      <c r="J585" s="208"/>
      <c r="K585" s="208"/>
      <c r="L585" s="208"/>
      <c r="M585" s="208"/>
      <c r="N585" s="208"/>
    </row>
    <row r="586" spans="1:14" x14ac:dyDescent="0.35">
      <c r="A586" s="211"/>
      <c r="B586" s="208"/>
      <c r="C586" s="208"/>
      <c r="D586" s="208"/>
      <c r="E586" s="208"/>
      <c r="F586" s="208"/>
      <c r="G586" s="208"/>
      <c r="H586" s="208"/>
      <c r="I586" s="208"/>
      <c r="J586" s="208"/>
      <c r="K586" s="208"/>
      <c r="L586" s="208"/>
      <c r="M586" s="208"/>
      <c r="N586" s="208"/>
    </row>
    <row r="587" spans="1:14" x14ac:dyDescent="0.35">
      <c r="A587" s="211"/>
      <c r="B587" s="208"/>
      <c r="C587" s="208"/>
      <c r="D587" s="208"/>
      <c r="E587" s="208"/>
      <c r="F587" s="208"/>
      <c r="G587" s="208"/>
      <c r="H587" s="208"/>
      <c r="I587" s="208"/>
      <c r="J587" s="208"/>
      <c r="K587" s="208"/>
      <c r="L587" s="208"/>
      <c r="M587" s="208"/>
      <c r="N587" s="208"/>
    </row>
    <row r="588" spans="1:14" x14ac:dyDescent="0.35">
      <c r="A588" s="211"/>
      <c r="B588" s="208"/>
      <c r="C588" s="208"/>
      <c r="D588" s="208"/>
      <c r="E588" s="208"/>
      <c r="F588" s="208"/>
      <c r="G588" s="208"/>
      <c r="H588" s="208"/>
      <c r="I588" s="208"/>
      <c r="J588" s="208"/>
      <c r="K588" s="208"/>
      <c r="L588" s="208"/>
      <c r="M588" s="208"/>
      <c r="N588" s="208"/>
    </row>
    <row r="589" spans="1:14" x14ac:dyDescent="0.35">
      <c r="A589" s="211"/>
      <c r="B589" s="208"/>
      <c r="C589" s="208"/>
      <c r="D589" s="208"/>
      <c r="E589" s="208"/>
      <c r="F589" s="208"/>
      <c r="G589" s="208"/>
      <c r="H589" s="208"/>
      <c r="I589" s="208"/>
      <c r="J589" s="208"/>
      <c r="K589" s="208"/>
      <c r="L589" s="208"/>
      <c r="M589" s="208"/>
      <c r="N589" s="208"/>
    </row>
    <row r="590" spans="1:14" x14ac:dyDescent="0.35">
      <c r="A590" s="211"/>
      <c r="B590" s="208"/>
      <c r="C590" s="208"/>
      <c r="D590" s="208"/>
      <c r="E590" s="208"/>
      <c r="F590" s="208"/>
      <c r="G590" s="208"/>
      <c r="H590" s="208"/>
      <c r="I590" s="208"/>
      <c r="J590" s="208"/>
      <c r="K590" s="208"/>
      <c r="L590" s="208"/>
      <c r="M590" s="208"/>
      <c r="N590" s="208"/>
    </row>
    <row r="591" spans="1:14" x14ac:dyDescent="0.35">
      <c r="A591" s="211"/>
      <c r="B591" s="208"/>
      <c r="C591" s="208"/>
      <c r="D591" s="208"/>
      <c r="E591" s="208"/>
      <c r="F591" s="208"/>
      <c r="G591" s="208"/>
      <c r="H591" s="208"/>
      <c r="I591" s="208"/>
      <c r="J591" s="208"/>
      <c r="K591" s="208"/>
      <c r="L591" s="208"/>
      <c r="M591" s="208"/>
      <c r="N591" s="208"/>
    </row>
    <row r="592" spans="1:14" x14ac:dyDescent="0.35">
      <c r="A592" s="211"/>
      <c r="C592" s="33"/>
    </row>
    <row r="593" spans="1:3" x14ac:dyDescent="0.35">
      <c r="A593" s="211"/>
      <c r="C593" s="33"/>
    </row>
    <row r="594" spans="1:3" x14ac:dyDescent="0.35">
      <c r="A594" s="211"/>
      <c r="C594" s="33"/>
    </row>
    <row r="595" spans="1:3" x14ac:dyDescent="0.35">
      <c r="A595" s="211"/>
      <c r="C595" s="33"/>
    </row>
    <row r="596" spans="1:3" x14ac:dyDescent="0.35">
      <c r="A596" s="211"/>
      <c r="C596" s="33"/>
    </row>
    <row r="597" spans="1:3" x14ac:dyDescent="0.35">
      <c r="A597" s="211"/>
      <c r="C597" s="33"/>
    </row>
    <row r="598" spans="1:3" x14ac:dyDescent="0.35">
      <c r="A598" s="211"/>
      <c r="C598" s="33"/>
    </row>
    <row r="599" spans="1:3" x14ac:dyDescent="0.35">
      <c r="A599" s="211"/>
      <c r="C599" s="33"/>
    </row>
    <row r="600" spans="1:3" x14ac:dyDescent="0.35">
      <c r="A600" s="211"/>
      <c r="C600" s="33"/>
    </row>
    <row r="601" spans="1:3" x14ac:dyDescent="0.35">
      <c r="A601" s="211"/>
      <c r="C601" s="33"/>
    </row>
    <row r="602" spans="1:3" x14ac:dyDescent="0.35">
      <c r="A602" s="211"/>
      <c r="B602" s="211"/>
      <c r="C602" s="33"/>
    </row>
    <row r="603" spans="1:3" x14ac:dyDescent="0.35">
      <c r="A603" s="211"/>
      <c r="B603" s="211"/>
      <c r="C603" s="33"/>
    </row>
    <row r="604" spans="1:3" x14ac:dyDescent="0.35">
      <c r="A604" s="211"/>
      <c r="B604" s="211"/>
      <c r="C604" s="33"/>
    </row>
    <row r="605" spans="1:3" x14ac:dyDescent="0.35">
      <c r="A605" s="211"/>
      <c r="B605" s="211"/>
      <c r="C605" s="33"/>
    </row>
    <row r="606" spans="1:3" x14ac:dyDescent="0.35">
      <c r="A606" s="211"/>
      <c r="B606" s="211"/>
      <c r="C606" s="33"/>
    </row>
    <row r="607" spans="1:3" x14ac:dyDescent="0.35">
      <c r="A607" s="211"/>
      <c r="B607" s="211"/>
      <c r="C607" s="33"/>
    </row>
    <row r="608" spans="1:3" x14ac:dyDescent="0.35">
      <c r="A608" s="211"/>
      <c r="B608" s="211"/>
      <c r="C608" s="33"/>
    </row>
    <row r="609" spans="1:3" x14ac:dyDescent="0.35">
      <c r="A609" s="211"/>
      <c r="B609" s="211"/>
      <c r="C609" s="33"/>
    </row>
    <row r="610" spans="1:3" x14ac:dyDescent="0.35">
      <c r="A610" s="211"/>
      <c r="B610" s="211"/>
      <c r="C610" s="33"/>
    </row>
    <row r="611" spans="1:3" x14ac:dyDescent="0.35">
      <c r="A611" s="211"/>
      <c r="B611" s="211"/>
      <c r="C611" s="33"/>
    </row>
    <row r="612" spans="1:3" x14ac:dyDescent="0.35">
      <c r="A612" s="211"/>
      <c r="B612" s="211"/>
      <c r="C612" s="33"/>
    </row>
    <row r="613" spans="1:3" x14ac:dyDescent="0.35">
      <c r="A613" s="211"/>
      <c r="B613" s="211"/>
      <c r="C613" s="33"/>
    </row>
    <row r="614" spans="1:3" x14ac:dyDescent="0.35">
      <c r="A614" s="211"/>
      <c r="B614" s="211"/>
      <c r="C614" s="33"/>
    </row>
    <row r="615" spans="1:3" x14ac:dyDescent="0.35">
      <c r="A615" s="211"/>
      <c r="B615" s="211"/>
      <c r="C615" s="33"/>
    </row>
    <row r="616" spans="1:3" x14ac:dyDescent="0.35">
      <c r="A616" s="211"/>
      <c r="B616" s="211"/>
      <c r="C616" s="33"/>
    </row>
    <row r="617" spans="1:3" x14ac:dyDescent="0.35">
      <c r="A617" s="211"/>
      <c r="B617" s="211"/>
      <c r="C617" s="33"/>
    </row>
    <row r="618" spans="1:3" x14ac:dyDescent="0.35">
      <c r="A618" s="211"/>
      <c r="B618" s="211"/>
      <c r="C618" s="33"/>
    </row>
    <row r="619" spans="1:3" x14ac:dyDescent="0.35">
      <c r="A619" s="211"/>
      <c r="B619" s="211"/>
      <c r="C619" s="33"/>
    </row>
    <row r="620" spans="1:3" x14ac:dyDescent="0.35">
      <c r="A620" s="211"/>
      <c r="B620" s="211"/>
      <c r="C620" s="33"/>
    </row>
    <row r="621" spans="1:3" x14ac:dyDescent="0.35">
      <c r="A621" s="211"/>
      <c r="B621" s="211"/>
      <c r="C621" s="33"/>
    </row>
    <row r="622" spans="1:3" x14ac:dyDescent="0.35">
      <c r="A622" s="211"/>
      <c r="B622" s="211"/>
      <c r="C622" s="33"/>
    </row>
    <row r="623" spans="1:3" x14ac:dyDescent="0.35">
      <c r="A623" s="211"/>
      <c r="B623" s="211"/>
      <c r="C623" s="33"/>
    </row>
    <row r="624" spans="1:3" x14ac:dyDescent="0.35">
      <c r="A624" s="211"/>
      <c r="B624" s="211"/>
      <c r="C624" s="33"/>
    </row>
    <row r="625" spans="1:3" x14ac:dyDescent="0.35">
      <c r="A625" s="211"/>
      <c r="B625" s="211"/>
      <c r="C625" s="33"/>
    </row>
    <row r="626" spans="1:3" x14ac:dyDescent="0.35">
      <c r="A626" s="211"/>
      <c r="B626" s="211"/>
      <c r="C626" s="33"/>
    </row>
    <row r="627" spans="1:3" x14ac:dyDescent="0.35">
      <c r="A627" s="211"/>
      <c r="B627" s="211"/>
      <c r="C627" s="33"/>
    </row>
    <row r="628" spans="1:3" x14ac:dyDescent="0.35">
      <c r="A628" s="211"/>
      <c r="B628" s="211"/>
      <c r="C628" s="33"/>
    </row>
    <row r="629" spans="1:3" x14ac:dyDescent="0.35">
      <c r="A629" s="211"/>
      <c r="B629" s="211"/>
      <c r="C629" s="33"/>
    </row>
    <row r="630" spans="1:3" x14ac:dyDescent="0.35">
      <c r="A630" s="211"/>
      <c r="B630" s="211"/>
      <c r="C630" s="33"/>
    </row>
    <row r="631" spans="1:3" x14ac:dyDescent="0.35">
      <c r="A631" s="211"/>
      <c r="B631" s="211"/>
      <c r="C631" s="33"/>
    </row>
    <row r="632" spans="1:3" x14ac:dyDescent="0.35">
      <c r="A632" s="211"/>
      <c r="B632" s="211"/>
      <c r="C632" s="33"/>
    </row>
    <row r="633" spans="1:3" x14ac:dyDescent="0.35">
      <c r="A633" s="211"/>
      <c r="B633" s="211"/>
      <c r="C633" s="33"/>
    </row>
    <row r="634" spans="1:3" x14ac:dyDescent="0.35">
      <c r="A634" s="211"/>
      <c r="B634" s="211"/>
      <c r="C634" s="33"/>
    </row>
    <row r="635" spans="1:3" x14ac:dyDescent="0.35">
      <c r="A635" s="211"/>
      <c r="B635" s="211"/>
      <c r="C635" s="33"/>
    </row>
    <row r="636" spans="1:3" x14ac:dyDescent="0.35">
      <c r="A636" s="211"/>
      <c r="B636" s="211"/>
      <c r="C636" s="33"/>
    </row>
    <row r="637" spans="1:3" x14ac:dyDescent="0.35">
      <c r="A637" s="211"/>
      <c r="B637" s="211"/>
      <c r="C637" s="33"/>
    </row>
    <row r="638" spans="1:3" x14ac:dyDescent="0.35">
      <c r="A638" s="211"/>
      <c r="B638" s="211"/>
      <c r="C638" s="33"/>
    </row>
    <row r="639" spans="1:3" x14ac:dyDescent="0.35">
      <c r="A639" s="211"/>
      <c r="B639" s="211"/>
      <c r="C639" s="33"/>
    </row>
    <row r="640" spans="1:3" x14ac:dyDescent="0.35">
      <c r="A640" s="211"/>
      <c r="B640" s="211"/>
      <c r="C640" s="33"/>
    </row>
    <row r="641" spans="1:3" x14ac:dyDescent="0.35">
      <c r="A641" s="211"/>
      <c r="B641" s="211"/>
      <c r="C641" s="33"/>
    </row>
    <row r="642" spans="1:3" x14ac:dyDescent="0.35">
      <c r="A642" s="211"/>
      <c r="B642" s="211"/>
      <c r="C642" s="33"/>
    </row>
    <row r="643" spans="1:3" x14ac:dyDescent="0.35">
      <c r="A643" s="211"/>
      <c r="B643" s="211"/>
      <c r="C643" s="33"/>
    </row>
    <row r="644" spans="1:3" x14ac:dyDescent="0.35">
      <c r="A644" s="211"/>
      <c r="B644" s="211"/>
      <c r="C644" s="33"/>
    </row>
    <row r="645" spans="1:3" x14ac:dyDescent="0.35">
      <c r="A645" s="211"/>
      <c r="B645" s="211"/>
      <c r="C645" s="33"/>
    </row>
    <row r="646" spans="1:3" x14ac:dyDescent="0.35">
      <c r="A646" s="211"/>
      <c r="B646" s="211"/>
      <c r="C646" s="33"/>
    </row>
    <row r="647" spans="1:3" x14ac:dyDescent="0.35">
      <c r="A647" s="211"/>
      <c r="B647" s="211"/>
      <c r="C647" s="33"/>
    </row>
    <row r="648" spans="1:3" x14ac:dyDescent="0.35">
      <c r="A648" s="211"/>
      <c r="B648" s="211"/>
      <c r="C648" s="33"/>
    </row>
    <row r="649" spans="1:3" x14ac:dyDescent="0.35">
      <c r="A649" s="211"/>
      <c r="B649" s="211"/>
      <c r="C649" s="33"/>
    </row>
    <row r="650" spans="1:3" x14ac:dyDescent="0.35">
      <c r="A650" s="211"/>
      <c r="B650" s="211"/>
      <c r="C650" s="33"/>
    </row>
    <row r="651" spans="1:3" x14ac:dyDescent="0.35">
      <c r="A651" s="211"/>
      <c r="B651" s="211"/>
      <c r="C651" s="33"/>
    </row>
    <row r="652" spans="1:3" x14ac:dyDescent="0.35">
      <c r="A652" s="211"/>
      <c r="B652" s="211"/>
      <c r="C652" s="33"/>
    </row>
    <row r="653" spans="1:3" x14ac:dyDescent="0.35">
      <c r="A653" s="211"/>
      <c r="B653" s="211"/>
      <c r="C653" s="33"/>
    </row>
    <row r="654" spans="1:3" x14ac:dyDescent="0.35">
      <c r="A654" s="211"/>
      <c r="B654" s="211"/>
      <c r="C654" s="33"/>
    </row>
    <row r="655" spans="1:3" x14ac:dyDescent="0.35">
      <c r="A655" s="211"/>
      <c r="B655" s="211"/>
      <c r="C655" s="33"/>
    </row>
    <row r="656" spans="1:3" x14ac:dyDescent="0.35">
      <c r="A656" s="211"/>
      <c r="B656" s="211"/>
      <c r="C656" s="33"/>
    </row>
    <row r="657" spans="1:3" x14ac:dyDescent="0.35">
      <c r="A657" s="211"/>
      <c r="B657" s="211"/>
      <c r="C657" s="33"/>
    </row>
    <row r="658" spans="1:3" x14ac:dyDescent="0.35">
      <c r="A658" s="211"/>
      <c r="B658" s="211"/>
      <c r="C658" s="33"/>
    </row>
    <row r="659" spans="1:3" x14ac:dyDescent="0.35">
      <c r="A659" s="211"/>
      <c r="B659" s="211"/>
      <c r="C659" s="33"/>
    </row>
    <row r="660" spans="1:3" x14ac:dyDescent="0.35">
      <c r="A660" s="211"/>
      <c r="B660" s="211"/>
      <c r="C660" s="33"/>
    </row>
    <row r="661" spans="1:3" x14ac:dyDescent="0.35">
      <c r="A661" s="211"/>
      <c r="B661" s="211"/>
      <c r="C661" s="33"/>
    </row>
    <row r="662" spans="1:3" x14ac:dyDescent="0.35">
      <c r="A662" s="211"/>
      <c r="B662" s="211"/>
      <c r="C662" s="33"/>
    </row>
    <row r="663" spans="1:3" x14ac:dyDescent="0.35">
      <c r="A663" s="211"/>
      <c r="B663" s="211"/>
      <c r="C663" s="33"/>
    </row>
    <row r="664" spans="1:3" x14ac:dyDescent="0.35">
      <c r="A664" s="211"/>
      <c r="B664" s="211"/>
      <c r="C664" s="33"/>
    </row>
    <row r="665" spans="1:3" x14ac:dyDescent="0.35">
      <c r="A665" s="211"/>
      <c r="B665" s="211"/>
      <c r="C665" s="33"/>
    </row>
    <row r="666" spans="1:3" x14ac:dyDescent="0.35">
      <c r="A666" s="211"/>
      <c r="B666" s="211"/>
      <c r="C666" s="33"/>
    </row>
    <row r="667" spans="1:3" x14ac:dyDescent="0.35">
      <c r="A667" s="211"/>
      <c r="B667" s="211"/>
      <c r="C667" s="33"/>
    </row>
    <row r="668" spans="1:3" x14ac:dyDescent="0.35">
      <c r="A668" s="211"/>
      <c r="B668" s="211"/>
      <c r="C668" s="33"/>
    </row>
    <row r="669" spans="1:3" x14ac:dyDescent="0.35">
      <c r="A669" s="211"/>
      <c r="B669" s="211"/>
      <c r="C669" s="33"/>
    </row>
    <row r="670" spans="1:3" x14ac:dyDescent="0.35">
      <c r="A670" s="211"/>
      <c r="B670" s="211"/>
      <c r="C670" s="33"/>
    </row>
    <row r="671" spans="1:3" x14ac:dyDescent="0.35">
      <c r="A671" s="211"/>
      <c r="B671" s="211"/>
      <c r="C671" s="33"/>
    </row>
    <row r="672" spans="1:3" x14ac:dyDescent="0.35">
      <c r="A672" s="211"/>
      <c r="B672" s="211"/>
      <c r="C672" s="33"/>
    </row>
    <row r="673" spans="1:3" x14ac:dyDescent="0.35">
      <c r="A673" s="211"/>
      <c r="B673" s="211"/>
      <c r="C673" s="33"/>
    </row>
    <row r="674" spans="1:3" x14ac:dyDescent="0.35">
      <c r="A674" s="211"/>
      <c r="B674" s="211"/>
      <c r="C674" s="33"/>
    </row>
    <row r="675" spans="1:3" x14ac:dyDescent="0.35">
      <c r="A675" s="211"/>
      <c r="B675" s="211"/>
      <c r="C675" s="33"/>
    </row>
    <row r="676" spans="1:3" x14ac:dyDescent="0.35">
      <c r="A676" s="211"/>
      <c r="B676" s="211"/>
      <c r="C676" s="33"/>
    </row>
    <row r="677" spans="1:3" x14ac:dyDescent="0.35">
      <c r="A677" s="211"/>
      <c r="B677" s="211"/>
      <c r="C677" s="33"/>
    </row>
    <row r="678" spans="1:3" x14ac:dyDescent="0.35">
      <c r="A678" s="211"/>
      <c r="B678" s="211"/>
      <c r="C678" s="33"/>
    </row>
    <row r="679" spans="1:3" x14ac:dyDescent="0.35">
      <c r="A679" s="211"/>
      <c r="B679" s="211"/>
      <c r="C679" s="33"/>
    </row>
    <row r="680" spans="1:3" x14ac:dyDescent="0.35">
      <c r="A680" s="211"/>
      <c r="B680" s="211"/>
      <c r="C680" s="33"/>
    </row>
    <row r="681" spans="1:3" x14ac:dyDescent="0.35">
      <c r="A681" s="211"/>
      <c r="B681" s="211"/>
      <c r="C681" s="33"/>
    </row>
    <row r="682" spans="1:3" x14ac:dyDescent="0.35">
      <c r="A682" s="211"/>
      <c r="B682" s="211"/>
      <c r="C682" s="33"/>
    </row>
    <row r="683" spans="1:3" x14ac:dyDescent="0.35">
      <c r="A683" s="211"/>
      <c r="B683" s="211"/>
      <c r="C683" s="33"/>
    </row>
    <row r="684" spans="1:3" x14ac:dyDescent="0.35">
      <c r="A684" s="211"/>
      <c r="B684" s="211"/>
      <c r="C684" s="33"/>
    </row>
    <row r="685" spans="1:3" x14ac:dyDescent="0.35">
      <c r="A685" s="211"/>
      <c r="B685" s="211"/>
      <c r="C685" s="33"/>
    </row>
    <row r="686" spans="1:3" x14ac:dyDescent="0.35">
      <c r="A686" s="211"/>
      <c r="B686" s="211"/>
      <c r="C686" s="33"/>
    </row>
    <row r="687" spans="1:3" x14ac:dyDescent="0.35">
      <c r="A687" s="211"/>
      <c r="B687" s="211"/>
      <c r="C687" s="33"/>
    </row>
    <row r="688" spans="1:3" x14ac:dyDescent="0.35">
      <c r="A688" s="211"/>
      <c r="B688" s="211"/>
      <c r="C688" s="33"/>
    </row>
    <row r="689" spans="1:3" x14ac:dyDescent="0.35">
      <c r="A689" s="211"/>
      <c r="B689" s="211"/>
      <c r="C689" s="33"/>
    </row>
    <row r="690" spans="1:3" x14ac:dyDescent="0.35">
      <c r="A690" s="211"/>
      <c r="B690" s="211"/>
      <c r="C690" s="33"/>
    </row>
    <row r="691" spans="1:3" x14ac:dyDescent="0.35">
      <c r="A691" s="211"/>
      <c r="B691" s="211"/>
      <c r="C691" s="33"/>
    </row>
    <row r="692" spans="1:3" x14ac:dyDescent="0.35">
      <c r="A692" s="211"/>
      <c r="B692" s="211"/>
      <c r="C692" s="33"/>
    </row>
    <row r="693" spans="1:3" x14ac:dyDescent="0.35">
      <c r="A693" s="211"/>
      <c r="B693" s="211"/>
      <c r="C693" s="33"/>
    </row>
    <row r="694" spans="1:3" x14ac:dyDescent="0.35">
      <c r="A694" s="211"/>
      <c r="B694" s="211"/>
      <c r="C694" s="33"/>
    </row>
    <row r="695" spans="1:3" x14ac:dyDescent="0.35">
      <c r="A695" s="211"/>
      <c r="B695" s="211"/>
      <c r="C695" s="33"/>
    </row>
    <row r="696" spans="1:3" x14ac:dyDescent="0.35">
      <c r="A696" s="211"/>
      <c r="B696" s="211"/>
      <c r="C696" s="33"/>
    </row>
    <row r="697" spans="1:3" x14ac:dyDescent="0.35">
      <c r="A697" s="211"/>
      <c r="B697" s="211"/>
      <c r="C697" s="33"/>
    </row>
    <row r="698" spans="1:3" x14ac:dyDescent="0.35">
      <c r="A698" s="211"/>
      <c r="B698" s="211"/>
      <c r="C698" s="33"/>
    </row>
    <row r="699" spans="1:3" x14ac:dyDescent="0.35">
      <c r="A699" s="211"/>
      <c r="B699" s="211"/>
      <c r="C699" s="33"/>
    </row>
    <row r="700" spans="1:3" x14ac:dyDescent="0.35">
      <c r="A700" s="211"/>
      <c r="B700" s="211"/>
      <c r="C700" s="33"/>
    </row>
    <row r="701" spans="1:3" x14ac:dyDescent="0.35">
      <c r="A701" s="211"/>
      <c r="B701" s="211"/>
      <c r="C701" s="33"/>
    </row>
    <row r="702" spans="1:3" x14ac:dyDescent="0.35">
      <c r="A702" s="211"/>
      <c r="B702" s="211"/>
      <c r="C702" s="33"/>
    </row>
    <row r="703" spans="1:3" x14ac:dyDescent="0.35">
      <c r="A703" s="211"/>
      <c r="B703" s="211"/>
      <c r="C703" s="33"/>
    </row>
    <row r="704" spans="1:3" x14ac:dyDescent="0.35">
      <c r="A704" s="211"/>
      <c r="B704" s="211"/>
      <c r="C704" s="33"/>
    </row>
    <row r="705" spans="1:3" x14ac:dyDescent="0.35">
      <c r="A705" s="211"/>
      <c r="B705" s="211"/>
      <c r="C705" s="33"/>
    </row>
    <row r="706" spans="1:3" x14ac:dyDescent="0.35">
      <c r="A706" s="211"/>
      <c r="B706" s="211"/>
      <c r="C706" s="33"/>
    </row>
    <row r="707" spans="1:3" x14ac:dyDescent="0.35">
      <c r="A707" s="211"/>
      <c r="B707" s="211"/>
      <c r="C707" s="33"/>
    </row>
    <row r="708" spans="1:3" x14ac:dyDescent="0.35">
      <c r="A708" s="211"/>
      <c r="B708" s="211"/>
      <c r="C708" s="33"/>
    </row>
    <row r="709" spans="1:3" x14ac:dyDescent="0.35">
      <c r="A709" s="211"/>
      <c r="B709" s="211"/>
      <c r="C709" s="33"/>
    </row>
    <row r="710" spans="1:3" x14ac:dyDescent="0.35">
      <c r="A710" s="211"/>
      <c r="B710" s="211"/>
      <c r="C710" s="33"/>
    </row>
    <row r="711" spans="1:3" x14ac:dyDescent="0.35">
      <c r="A711" s="211"/>
      <c r="B711" s="211"/>
      <c r="C711" s="33"/>
    </row>
    <row r="712" spans="1:3" x14ac:dyDescent="0.35">
      <c r="A712" s="211"/>
      <c r="B712" s="211"/>
      <c r="C712" s="33"/>
    </row>
    <row r="713" spans="1:3" x14ac:dyDescent="0.35">
      <c r="A713" s="211"/>
      <c r="B713" s="211"/>
      <c r="C713" s="33"/>
    </row>
    <row r="714" spans="1:3" x14ac:dyDescent="0.35">
      <c r="A714" s="211"/>
      <c r="B714" s="211"/>
      <c r="C714" s="33"/>
    </row>
    <row r="715" spans="1:3" x14ac:dyDescent="0.35">
      <c r="A715" s="211"/>
      <c r="B715" s="211"/>
      <c r="C715" s="33"/>
    </row>
    <row r="716" spans="1:3" x14ac:dyDescent="0.35">
      <c r="A716" s="211"/>
      <c r="B716" s="211"/>
      <c r="C716" s="33"/>
    </row>
    <row r="717" spans="1:3" x14ac:dyDescent="0.35">
      <c r="A717" s="211"/>
      <c r="B717" s="211"/>
      <c r="C717" s="33"/>
    </row>
    <row r="718" spans="1:3" x14ac:dyDescent="0.35">
      <c r="A718" s="211"/>
      <c r="B718" s="211"/>
      <c r="C718" s="33"/>
    </row>
    <row r="719" spans="1:3" x14ac:dyDescent="0.35">
      <c r="A719" s="211"/>
      <c r="B719" s="211"/>
      <c r="C719" s="33"/>
    </row>
    <row r="720" spans="1:3" x14ac:dyDescent="0.35">
      <c r="A720" s="211"/>
      <c r="B720" s="211"/>
      <c r="C720" s="33"/>
    </row>
    <row r="721" spans="1:3" x14ac:dyDescent="0.35">
      <c r="A721" s="211"/>
      <c r="B721" s="211"/>
      <c r="C721" s="33"/>
    </row>
    <row r="722" spans="1:3" x14ac:dyDescent="0.35">
      <c r="A722" s="211"/>
      <c r="B722" s="211"/>
      <c r="C722" s="33"/>
    </row>
    <row r="723" spans="1:3" x14ac:dyDescent="0.35">
      <c r="A723" s="211"/>
      <c r="B723" s="211"/>
      <c r="C723" s="33"/>
    </row>
    <row r="724" spans="1:3" x14ac:dyDescent="0.35">
      <c r="A724" s="211"/>
      <c r="B724" s="211"/>
      <c r="C724" s="33"/>
    </row>
    <row r="725" spans="1:3" x14ac:dyDescent="0.35">
      <c r="A725" s="211"/>
      <c r="B725" s="211"/>
      <c r="C725" s="33"/>
    </row>
    <row r="726" spans="1:3" x14ac:dyDescent="0.35">
      <c r="A726" s="211"/>
      <c r="B726" s="211"/>
      <c r="C726" s="33"/>
    </row>
    <row r="727" spans="1:3" x14ac:dyDescent="0.35">
      <c r="A727" s="211"/>
      <c r="B727" s="211"/>
      <c r="C727" s="33"/>
    </row>
    <row r="728" spans="1:3" x14ac:dyDescent="0.35">
      <c r="A728" s="211"/>
      <c r="B728" s="211"/>
      <c r="C728" s="33"/>
    </row>
    <row r="729" spans="1:3" x14ac:dyDescent="0.35">
      <c r="A729" s="211"/>
      <c r="B729" s="211"/>
      <c r="C729" s="33"/>
    </row>
    <row r="730" spans="1:3" x14ac:dyDescent="0.35">
      <c r="A730" s="211"/>
      <c r="B730" s="211"/>
      <c r="C730" s="33"/>
    </row>
    <row r="731" spans="1:3" x14ac:dyDescent="0.35">
      <c r="A731" s="211"/>
      <c r="B731" s="211"/>
      <c r="C731" s="33"/>
    </row>
    <row r="732" spans="1:3" x14ac:dyDescent="0.35">
      <c r="A732" s="211"/>
      <c r="B732" s="211"/>
      <c r="C732" s="33"/>
    </row>
    <row r="733" spans="1:3" x14ac:dyDescent="0.35">
      <c r="A733" s="211"/>
      <c r="B733" s="211"/>
      <c r="C733" s="33"/>
    </row>
    <row r="734" spans="1:3" x14ac:dyDescent="0.35">
      <c r="A734" s="211"/>
      <c r="B734" s="211"/>
      <c r="C734" s="33"/>
    </row>
    <row r="735" spans="1:3" x14ac:dyDescent="0.35">
      <c r="A735" s="211"/>
      <c r="B735" s="211"/>
      <c r="C735" s="33"/>
    </row>
    <row r="736" spans="1:3" x14ac:dyDescent="0.35">
      <c r="A736" s="211"/>
      <c r="B736" s="211"/>
      <c r="C736" s="33"/>
    </row>
    <row r="737" spans="1:3" x14ac:dyDescent="0.35">
      <c r="A737" s="211"/>
      <c r="B737" s="211"/>
      <c r="C737" s="33"/>
    </row>
    <row r="738" spans="1:3" x14ac:dyDescent="0.35">
      <c r="A738" s="211"/>
      <c r="B738" s="211"/>
      <c r="C738" s="33"/>
    </row>
    <row r="739" spans="1:3" x14ac:dyDescent="0.35">
      <c r="A739" s="211"/>
      <c r="B739" s="211"/>
      <c r="C739" s="33"/>
    </row>
    <row r="740" spans="1:3" x14ac:dyDescent="0.35">
      <c r="A740" s="211"/>
      <c r="B740" s="211"/>
      <c r="C740" s="33"/>
    </row>
    <row r="741" spans="1:3" x14ac:dyDescent="0.35">
      <c r="A741" s="211"/>
      <c r="B741" s="211"/>
      <c r="C741" s="33"/>
    </row>
    <row r="742" spans="1:3" x14ac:dyDescent="0.35">
      <c r="A742" s="211"/>
      <c r="B742" s="211"/>
      <c r="C742" s="33"/>
    </row>
    <row r="743" spans="1:3" x14ac:dyDescent="0.35">
      <c r="A743" s="211"/>
      <c r="B743" s="211"/>
      <c r="C743" s="33"/>
    </row>
    <row r="744" spans="1:3" x14ac:dyDescent="0.35">
      <c r="A744" s="211"/>
      <c r="B744" s="211"/>
      <c r="C744" s="33"/>
    </row>
    <row r="745" spans="1:3" x14ac:dyDescent="0.35">
      <c r="A745" s="211"/>
      <c r="B745" s="211"/>
      <c r="C745" s="33"/>
    </row>
    <row r="746" spans="1:3" x14ac:dyDescent="0.35">
      <c r="A746" s="211"/>
      <c r="B746" s="211"/>
      <c r="C746" s="33"/>
    </row>
    <row r="747" spans="1:3" x14ac:dyDescent="0.35">
      <c r="A747" s="211"/>
      <c r="B747" s="211"/>
      <c r="C747" s="33"/>
    </row>
    <row r="748" spans="1:3" x14ac:dyDescent="0.35">
      <c r="A748" s="211"/>
      <c r="B748" s="211"/>
      <c r="C748" s="33"/>
    </row>
    <row r="749" spans="1:3" x14ac:dyDescent="0.35">
      <c r="A749" s="211"/>
      <c r="B749" s="211"/>
      <c r="C749" s="33"/>
    </row>
    <row r="750" spans="1:3" x14ac:dyDescent="0.35">
      <c r="A750" s="211"/>
      <c r="B750" s="211"/>
      <c r="C750" s="33"/>
    </row>
    <row r="751" spans="1:3" x14ac:dyDescent="0.35">
      <c r="A751" s="211"/>
      <c r="B751" s="211"/>
      <c r="C751" s="33"/>
    </row>
    <row r="752" spans="1:3" x14ac:dyDescent="0.35">
      <c r="A752" s="211"/>
      <c r="B752" s="211"/>
      <c r="C752" s="33"/>
    </row>
    <row r="753" spans="1:3" x14ac:dyDescent="0.35">
      <c r="A753" s="211"/>
      <c r="B753" s="211"/>
      <c r="C753" s="33"/>
    </row>
    <row r="754" spans="1:3" x14ac:dyDescent="0.35">
      <c r="A754" s="211"/>
      <c r="B754" s="211"/>
      <c r="C754" s="33"/>
    </row>
    <row r="755" spans="1:3" x14ac:dyDescent="0.35">
      <c r="A755" s="211"/>
      <c r="B755" s="211"/>
      <c r="C755" s="33"/>
    </row>
    <row r="756" spans="1:3" x14ac:dyDescent="0.35">
      <c r="A756" s="211"/>
      <c r="B756" s="211"/>
      <c r="C756" s="33"/>
    </row>
    <row r="757" spans="1:3" x14ac:dyDescent="0.35">
      <c r="A757" s="211"/>
      <c r="B757" s="211"/>
      <c r="C757" s="33"/>
    </row>
    <row r="758" spans="1:3" x14ac:dyDescent="0.35">
      <c r="A758" s="211"/>
      <c r="B758" s="211"/>
      <c r="C758" s="33"/>
    </row>
    <row r="759" spans="1:3" x14ac:dyDescent="0.35">
      <c r="A759" s="211"/>
      <c r="B759" s="211"/>
      <c r="C759" s="33"/>
    </row>
    <row r="760" spans="1:3" x14ac:dyDescent="0.35">
      <c r="A760" s="211"/>
      <c r="B760" s="211"/>
      <c r="C760" s="33"/>
    </row>
    <row r="761" spans="1:3" x14ac:dyDescent="0.35">
      <c r="A761" s="211"/>
      <c r="B761" s="211"/>
      <c r="C761" s="33"/>
    </row>
    <row r="762" spans="1:3" x14ac:dyDescent="0.35">
      <c r="A762" s="211"/>
      <c r="B762" s="211"/>
      <c r="C762" s="33"/>
    </row>
    <row r="763" spans="1:3" x14ac:dyDescent="0.35">
      <c r="A763" s="211"/>
      <c r="B763" s="211"/>
      <c r="C763" s="33"/>
    </row>
    <row r="764" spans="1:3" x14ac:dyDescent="0.35">
      <c r="A764" s="211"/>
      <c r="B764" s="211"/>
      <c r="C764" s="33"/>
    </row>
    <row r="765" spans="1:3" x14ac:dyDescent="0.35">
      <c r="A765" s="211"/>
      <c r="B765" s="211"/>
      <c r="C765" s="33"/>
    </row>
    <row r="766" spans="1:3" x14ac:dyDescent="0.35">
      <c r="A766" s="211"/>
      <c r="B766" s="211"/>
      <c r="C766" s="33"/>
    </row>
    <row r="767" spans="1:3" x14ac:dyDescent="0.35">
      <c r="A767" s="211"/>
      <c r="B767" s="211"/>
      <c r="C767" s="33"/>
    </row>
    <row r="768" spans="1:3" x14ac:dyDescent="0.35">
      <c r="A768" s="211"/>
      <c r="B768" s="211"/>
      <c r="C768" s="33"/>
    </row>
    <row r="769" spans="1:3" x14ac:dyDescent="0.35">
      <c r="A769" s="211"/>
      <c r="B769" s="211"/>
      <c r="C769" s="33"/>
    </row>
    <row r="770" spans="1:3" x14ac:dyDescent="0.35">
      <c r="A770" s="211"/>
      <c r="B770" s="211"/>
      <c r="C770" s="33"/>
    </row>
    <row r="771" spans="1:3" x14ac:dyDescent="0.35">
      <c r="A771" s="211"/>
      <c r="B771" s="211"/>
      <c r="C771" s="33"/>
    </row>
    <row r="772" spans="1:3" x14ac:dyDescent="0.35">
      <c r="A772" s="211"/>
      <c r="B772" s="211"/>
      <c r="C772" s="33"/>
    </row>
    <row r="773" spans="1:3" x14ac:dyDescent="0.35">
      <c r="A773" s="211"/>
      <c r="B773" s="211"/>
      <c r="C773" s="33"/>
    </row>
    <row r="774" spans="1:3" x14ac:dyDescent="0.35">
      <c r="A774" s="211"/>
      <c r="B774" s="211"/>
      <c r="C774" s="33"/>
    </row>
    <row r="775" spans="1:3" x14ac:dyDescent="0.35">
      <c r="A775" s="211"/>
      <c r="B775" s="211"/>
      <c r="C775" s="33"/>
    </row>
    <row r="776" spans="1:3" x14ac:dyDescent="0.35">
      <c r="A776" s="211"/>
      <c r="B776" s="211"/>
      <c r="C776" s="33"/>
    </row>
    <row r="777" spans="1:3" x14ac:dyDescent="0.35">
      <c r="A777" s="211"/>
      <c r="B777" s="211"/>
      <c r="C777" s="33"/>
    </row>
    <row r="778" spans="1:3" x14ac:dyDescent="0.35">
      <c r="A778" s="211"/>
      <c r="B778" s="211"/>
      <c r="C778" s="33"/>
    </row>
    <row r="779" spans="1:3" x14ac:dyDescent="0.35">
      <c r="A779" s="211"/>
      <c r="B779" s="211"/>
      <c r="C779" s="33"/>
    </row>
    <row r="780" spans="1:3" x14ac:dyDescent="0.35">
      <c r="A780" s="211"/>
      <c r="B780" s="211"/>
      <c r="C780" s="33"/>
    </row>
    <row r="781" spans="1:3" x14ac:dyDescent="0.35">
      <c r="A781" s="211"/>
      <c r="B781" s="211"/>
      <c r="C781" s="33"/>
    </row>
    <row r="782" spans="1:3" x14ac:dyDescent="0.35">
      <c r="A782" s="211"/>
      <c r="B782" s="211"/>
      <c r="C782" s="33"/>
    </row>
    <row r="783" spans="1:3" x14ac:dyDescent="0.35">
      <c r="A783" s="211"/>
      <c r="B783" s="211"/>
      <c r="C783" s="33"/>
    </row>
    <row r="784" spans="1:3" x14ac:dyDescent="0.35">
      <c r="A784" s="211"/>
      <c r="B784" s="211"/>
      <c r="C784" s="33"/>
    </row>
    <row r="785" spans="1:3" x14ac:dyDescent="0.35">
      <c r="A785" s="211"/>
      <c r="B785" s="211"/>
      <c r="C785" s="33"/>
    </row>
    <row r="786" spans="1:3" x14ac:dyDescent="0.35">
      <c r="A786" s="211"/>
      <c r="B786" s="211"/>
      <c r="C786" s="33"/>
    </row>
    <row r="787" spans="1:3" x14ac:dyDescent="0.35">
      <c r="A787" s="211"/>
      <c r="B787" s="211"/>
      <c r="C787" s="33"/>
    </row>
    <row r="788" spans="1:3" x14ac:dyDescent="0.35">
      <c r="A788" s="211"/>
      <c r="B788" s="211"/>
      <c r="C788" s="33"/>
    </row>
    <row r="789" spans="1:3" x14ac:dyDescent="0.35">
      <c r="A789" s="211"/>
      <c r="B789" s="211"/>
      <c r="C789" s="33"/>
    </row>
    <row r="790" spans="1:3" x14ac:dyDescent="0.35">
      <c r="A790" s="211"/>
      <c r="B790" s="211"/>
      <c r="C790" s="33"/>
    </row>
    <row r="791" spans="1:3" x14ac:dyDescent="0.35">
      <c r="A791" s="211"/>
      <c r="B791" s="211"/>
      <c r="C791" s="33"/>
    </row>
    <row r="792" spans="1:3" x14ac:dyDescent="0.35">
      <c r="A792" s="211"/>
      <c r="B792" s="211"/>
      <c r="C792" s="33"/>
    </row>
    <row r="793" spans="1:3" x14ac:dyDescent="0.35">
      <c r="A793" s="211"/>
      <c r="B793" s="211"/>
      <c r="C793" s="33"/>
    </row>
    <row r="794" spans="1:3" x14ac:dyDescent="0.35">
      <c r="A794" s="211"/>
      <c r="B794" s="211"/>
      <c r="C794" s="33"/>
    </row>
    <row r="795" spans="1:3" x14ac:dyDescent="0.35">
      <c r="A795" s="211"/>
      <c r="B795" s="211"/>
      <c r="C795" s="33"/>
    </row>
    <row r="796" spans="1:3" x14ac:dyDescent="0.35">
      <c r="A796" s="211"/>
      <c r="B796" s="211"/>
      <c r="C796" s="33"/>
    </row>
    <row r="797" spans="1:3" x14ac:dyDescent="0.35">
      <c r="A797" s="211"/>
      <c r="B797" s="211"/>
      <c r="C797" s="33"/>
    </row>
    <row r="798" spans="1:3" x14ac:dyDescent="0.35">
      <c r="A798" s="211"/>
      <c r="B798" s="211"/>
      <c r="C798" s="33"/>
    </row>
    <row r="799" spans="1:3" x14ac:dyDescent="0.35">
      <c r="A799" s="211"/>
      <c r="B799" s="211"/>
      <c r="C799" s="33"/>
    </row>
    <row r="800" spans="1:3" x14ac:dyDescent="0.35">
      <c r="A800" s="211"/>
      <c r="B800" s="211"/>
      <c r="C800" s="33"/>
    </row>
    <row r="801" spans="1:3" x14ac:dyDescent="0.35">
      <c r="A801" s="211"/>
      <c r="B801" s="211"/>
      <c r="C801" s="33"/>
    </row>
    <row r="802" spans="1:3" x14ac:dyDescent="0.35">
      <c r="A802" s="211"/>
      <c r="B802" s="211"/>
      <c r="C802" s="33"/>
    </row>
    <row r="803" spans="1:3" x14ac:dyDescent="0.35">
      <c r="A803" s="211"/>
      <c r="B803" s="211"/>
      <c r="C803" s="33"/>
    </row>
    <row r="804" spans="1:3" x14ac:dyDescent="0.35">
      <c r="A804" s="211"/>
      <c r="B804" s="211"/>
      <c r="C804" s="33"/>
    </row>
    <row r="805" spans="1:3" x14ac:dyDescent="0.35">
      <c r="A805" s="211"/>
      <c r="B805" s="211"/>
      <c r="C805" s="33"/>
    </row>
    <row r="806" spans="1:3" x14ac:dyDescent="0.35">
      <c r="A806" s="211"/>
      <c r="B806" s="211"/>
      <c r="C806" s="33"/>
    </row>
    <row r="807" spans="1:3" x14ac:dyDescent="0.35">
      <c r="A807" s="211"/>
      <c r="B807" s="211"/>
      <c r="C807" s="33"/>
    </row>
    <row r="808" spans="1:3" x14ac:dyDescent="0.35">
      <c r="A808" s="211"/>
      <c r="B808" s="211"/>
      <c r="C808" s="33"/>
    </row>
    <row r="809" spans="1:3" x14ac:dyDescent="0.35">
      <c r="A809" s="211"/>
      <c r="B809" s="211"/>
      <c r="C809" s="33"/>
    </row>
    <row r="810" spans="1:3" x14ac:dyDescent="0.35">
      <c r="A810" s="211"/>
      <c r="B810" s="211"/>
      <c r="C810" s="33"/>
    </row>
    <row r="811" spans="1:3" x14ac:dyDescent="0.35">
      <c r="A811" s="211"/>
      <c r="B811" s="211"/>
      <c r="C811" s="33"/>
    </row>
    <row r="812" spans="1:3" x14ac:dyDescent="0.35">
      <c r="A812" s="211"/>
      <c r="B812" s="211"/>
      <c r="C812" s="33"/>
    </row>
    <row r="813" spans="1:3" x14ac:dyDescent="0.35">
      <c r="A813" s="211"/>
      <c r="B813" s="211"/>
      <c r="C813" s="33"/>
    </row>
    <row r="814" spans="1:3" x14ac:dyDescent="0.35">
      <c r="A814" s="211"/>
      <c r="B814" s="211"/>
      <c r="C814" s="33"/>
    </row>
    <row r="815" spans="1:3" x14ac:dyDescent="0.35">
      <c r="A815" s="211"/>
      <c r="B815" s="211"/>
      <c r="C815" s="33"/>
    </row>
    <row r="816" spans="1:3" x14ac:dyDescent="0.35">
      <c r="A816" s="211"/>
      <c r="B816" s="211"/>
      <c r="C816" s="33"/>
    </row>
    <row r="817" spans="1:3" x14ac:dyDescent="0.35">
      <c r="A817" s="211"/>
      <c r="B817" s="211"/>
      <c r="C817" s="33"/>
    </row>
    <row r="818" spans="1:3" x14ac:dyDescent="0.35">
      <c r="A818" s="211"/>
      <c r="B818" s="211"/>
      <c r="C818" s="33"/>
    </row>
    <row r="819" spans="1:3" x14ac:dyDescent="0.35">
      <c r="A819" s="211"/>
      <c r="B819" s="211"/>
      <c r="C819" s="33"/>
    </row>
    <row r="820" spans="1:3" x14ac:dyDescent="0.35">
      <c r="A820" s="211"/>
      <c r="B820" s="211"/>
      <c r="C820" s="33"/>
    </row>
    <row r="821" spans="1:3" x14ac:dyDescent="0.35">
      <c r="A821" s="211"/>
      <c r="B821" s="211"/>
      <c r="C821" s="33"/>
    </row>
    <row r="822" spans="1:3" x14ac:dyDescent="0.35">
      <c r="A822" s="211"/>
      <c r="B822" s="211"/>
      <c r="C822" s="33"/>
    </row>
    <row r="823" spans="1:3" x14ac:dyDescent="0.35">
      <c r="A823" s="211"/>
      <c r="B823" s="211"/>
      <c r="C823" s="33"/>
    </row>
    <row r="824" spans="1:3" x14ac:dyDescent="0.35">
      <c r="A824" s="211"/>
      <c r="B824" s="211"/>
      <c r="C824" s="33"/>
    </row>
    <row r="825" spans="1:3" x14ac:dyDescent="0.35">
      <c r="A825" s="211"/>
      <c r="B825" s="211"/>
      <c r="C825" s="33"/>
    </row>
    <row r="826" spans="1:3" x14ac:dyDescent="0.35">
      <c r="A826" s="211"/>
      <c r="B826" s="211"/>
      <c r="C826" s="33"/>
    </row>
    <row r="827" spans="1:3" x14ac:dyDescent="0.35">
      <c r="A827" s="211"/>
      <c r="B827" s="211"/>
      <c r="C827" s="33"/>
    </row>
    <row r="828" spans="1:3" x14ac:dyDescent="0.35">
      <c r="A828" s="211"/>
      <c r="B828" s="211"/>
      <c r="C828" s="33"/>
    </row>
    <row r="829" spans="1:3" x14ac:dyDescent="0.35">
      <c r="A829" s="211"/>
      <c r="B829" s="211"/>
      <c r="C829" s="33"/>
    </row>
    <row r="830" spans="1:3" x14ac:dyDescent="0.35">
      <c r="A830" s="211"/>
      <c r="B830" s="211"/>
      <c r="C830" s="33"/>
    </row>
    <row r="831" spans="1:3" x14ac:dyDescent="0.35">
      <c r="A831" s="211"/>
      <c r="B831" s="211"/>
      <c r="C831" s="33"/>
    </row>
    <row r="832" spans="1:3" x14ac:dyDescent="0.35">
      <c r="A832" s="211"/>
      <c r="B832" s="211"/>
      <c r="C832" s="33"/>
    </row>
    <row r="833" spans="1:3" x14ac:dyDescent="0.35">
      <c r="A833" s="211"/>
      <c r="B833" s="211"/>
      <c r="C833" s="33"/>
    </row>
    <row r="834" spans="1:3" x14ac:dyDescent="0.35">
      <c r="A834" s="211"/>
      <c r="B834" s="211"/>
      <c r="C834" s="33"/>
    </row>
    <row r="835" spans="1:3" x14ac:dyDescent="0.35">
      <c r="A835" s="211"/>
      <c r="B835" s="211"/>
      <c r="C835" s="33"/>
    </row>
    <row r="836" spans="1:3" x14ac:dyDescent="0.35">
      <c r="A836" s="211"/>
      <c r="B836" s="211"/>
      <c r="C836" s="33"/>
    </row>
    <row r="837" spans="1:3" x14ac:dyDescent="0.35">
      <c r="A837" s="211"/>
      <c r="B837" s="211"/>
      <c r="C837" s="33"/>
    </row>
    <row r="838" spans="1:3" x14ac:dyDescent="0.35">
      <c r="A838" s="211"/>
      <c r="B838" s="211"/>
      <c r="C838" s="33"/>
    </row>
    <row r="839" spans="1:3" x14ac:dyDescent="0.35">
      <c r="A839" s="211"/>
      <c r="B839" s="211"/>
      <c r="C839" s="33"/>
    </row>
    <row r="840" spans="1:3" x14ac:dyDescent="0.35">
      <c r="A840" s="211"/>
      <c r="B840" s="211"/>
      <c r="C840" s="33"/>
    </row>
    <row r="841" spans="1:3" x14ac:dyDescent="0.35">
      <c r="A841" s="211"/>
      <c r="B841" s="211"/>
      <c r="C841" s="33"/>
    </row>
    <row r="842" spans="1:3" x14ac:dyDescent="0.35">
      <c r="A842" s="211"/>
      <c r="B842" s="211"/>
      <c r="C842" s="33"/>
    </row>
    <row r="843" spans="1:3" x14ac:dyDescent="0.35">
      <c r="A843" s="211"/>
      <c r="B843" s="211"/>
      <c r="C843" s="33"/>
    </row>
    <row r="844" spans="1:3" x14ac:dyDescent="0.35">
      <c r="A844" s="211"/>
      <c r="B844" s="211"/>
      <c r="C844" s="33"/>
    </row>
    <row r="845" spans="1:3" x14ac:dyDescent="0.35">
      <c r="A845" s="211"/>
      <c r="B845" s="211"/>
      <c r="C845" s="33"/>
    </row>
    <row r="846" spans="1:3" x14ac:dyDescent="0.35">
      <c r="A846" s="211"/>
      <c r="B846" s="211"/>
      <c r="C846" s="33"/>
    </row>
    <row r="847" spans="1:3" x14ac:dyDescent="0.35">
      <c r="A847" s="211"/>
      <c r="B847" s="211"/>
      <c r="C847" s="33"/>
    </row>
    <row r="848" spans="1:3" x14ac:dyDescent="0.35">
      <c r="A848" s="211"/>
      <c r="B848" s="211"/>
      <c r="C848" s="33"/>
    </row>
    <row r="849" spans="1:3" x14ac:dyDescent="0.35">
      <c r="A849" s="211"/>
      <c r="B849" s="211"/>
      <c r="C849" s="33"/>
    </row>
    <row r="850" spans="1:3" x14ac:dyDescent="0.35">
      <c r="A850" s="211"/>
      <c r="B850" s="211"/>
      <c r="C850" s="33"/>
    </row>
    <row r="851" spans="1:3" x14ac:dyDescent="0.35">
      <c r="A851" s="211"/>
      <c r="B851" s="211"/>
      <c r="C851" s="33"/>
    </row>
    <row r="852" spans="1:3" x14ac:dyDescent="0.35">
      <c r="A852" s="211"/>
      <c r="B852" s="211"/>
      <c r="C852" s="33"/>
    </row>
    <row r="853" spans="1:3" x14ac:dyDescent="0.35">
      <c r="A853" s="211"/>
      <c r="B853" s="211"/>
      <c r="C853" s="33"/>
    </row>
    <row r="854" spans="1:3" x14ac:dyDescent="0.35">
      <c r="A854" s="211"/>
      <c r="B854" s="211"/>
      <c r="C854" s="33"/>
    </row>
    <row r="855" spans="1:3" x14ac:dyDescent="0.35">
      <c r="A855" s="211"/>
      <c r="B855" s="211"/>
      <c r="C855" s="33"/>
    </row>
    <row r="856" spans="1:3" x14ac:dyDescent="0.35">
      <c r="A856" s="211"/>
      <c r="B856" s="211"/>
      <c r="C856" s="33"/>
    </row>
    <row r="857" spans="1:3" x14ac:dyDescent="0.35">
      <c r="A857" s="211"/>
      <c r="B857" s="211"/>
      <c r="C857" s="33"/>
    </row>
    <row r="858" spans="1:3" x14ac:dyDescent="0.35">
      <c r="A858" s="211"/>
      <c r="B858" s="211"/>
      <c r="C858" s="33"/>
    </row>
    <row r="859" spans="1:3" x14ac:dyDescent="0.35">
      <c r="A859" s="211"/>
      <c r="B859" s="211"/>
      <c r="C859" s="33"/>
    </row>
    <row r="860" spans="1:3" x14ac:dyDescent="0.35">
      <c r="A860" s="211"/>
      <c r="B860" s="211"/>
      <c r="C860" s="33"/>
    </row>
    <row r="861" spans="1:3" x14ac:dyDescent="0.35">
      <c r="A861" s="211"/>
      <c r="B861" s="211"/>
      <c r="C861" s="33"/>
    </row>
    <row r="862" spans="1:3" x14ac:dyDescent="0.35">
      <c r="A862" s="211"/>
      <c r="B862" s="211"/>
      <c r="C862" s="33"/>
    </row>
    <row r="863" spans="1:3" x14ac:dyDescent="0.35">
      <c r="A863" s="211"/>
      <c r="B863" s="211"/>
      <c r="C863" s="33"/>
    </row>
    <row r="864" spans="1:3" x14ac:dyDescent="0.35">
      <c r="A864" s="211"/>
      <c r="B864" s="211"/>
      <c r="C864" s="33"/>
    </row>
    <row r="865" spans="1:3" x14ac:dyDescent="0.35">
      <c r="A865" s="211"/>
      <c r="B865" s="211"/>
      <c r="C865" s="33"/>
    </row>
    <row r="866" spans="1:3" x14ac:dyDescent="0.35">
      <c r="A866" s="211"/>
      <c r="B866" s="211"/>
      <c r="C866" s="33"/>
    </row>
    <row r="867" spans="1:3" x14ac:dyDescent="0.35">
      <c r="A867" s="211"/>
      <c r="B867" s="211"/>
      <c r="C867" s="33"/>
    </row>
    <row r="868" spans="1:3" x14ac:dyDescent="0.35">
      <c r="A868" s="211"/>
      <c r="B868" s="211"/>
      <c r="C868" s="33"/>
    </row>
    <row r="869" spans="1:3" x14ac:dyDescent="0.35">
      <c r="A869" s="211"/>
      <c r="B869" s="211"/>
      <c r="C869" s="33"/>
    </row>
    <row r="870" spans="1:3" x14ac:dyDescent="0.35">
      <c r="A870" s="211"/>
      <c r="B870" s="211"/>
      <c r="C870" s="33"/>
    </row>
    <row r="871" spans="1:3" x14ac:dyDescent="0.35">
      <c r="A871" s="211"/>
      <c r="B871" s="211"/>
      <c r="C871" s="33"/>
    </row>
    <row r="872" spans="1:3" x14ac:dyDescent="0.35">
      <c r="A872" s="211"/>
      <c r="B872" s="211"/>
      <c r="C872" s="33"/>
    </row>
    <row r="873" spans="1:3" x14ac:dyDescent="0.35">
      <c r="A873" s="211"/>
      <c r="B873" s="211"/>
      <c r="C873" s="33"/>
    </row>
    <row r="874" spans="1:3" x14ac:dyDescent="0.35">
      <c r="A874" s="211"/>
      <c r="B874" s="211"/>
      <c r="C874" s="33"/>
    </row>
    <row r="875" spans="1:3" x14ac:dyDescent="0.35">
      <c r="A875" s="211"/>
      <c r="B875" s="211"/>
      <c r="C875" s="33"/>
    </row>
    <row r="876" spans="1:3" x14ac:dyDescent="0.35">
      <c r="A876" s="211"/>
      <c r="B876" s="211"/>
      <c r="C876" s="33"/>
    </row>
    <row r="877" spans="1:3" x14ac:dyDescent="0.35">
      <c r="A877" s="211"/>
      <c r="B877" s="211"/>
      <c r="C877" s="33"/>
    </row>
    <row r="878" spans="1:3" x14ac:dyDescent="0.35">
      <c r="A878" s="211"/>
      <c r="B878" s="211"/>
      <c r="C878" s="33"/>
    </row>
    <row r="879" spans="1:3" x14ac:dyDescent="0.35">
      <c r="A879" s="211"/>
      <c r="B879" s="211"/>
      <c r="C879" s="33"/>
    </row>
    <row r="880" spans="1:3" x14ac:dyDescent="0.35">
      <c r="A880" s="211"/>
      <c r="B880" s="211"/>
      <c r="C880" s="33"/>
    </row>
    <row r="881" spans="1:3" x14ac:dyDescent="0.35">
      <c r="A881" s="211"/>
      <c r="B881" s="211"/>
      <c r="C881" s="33"/>
    </row>
    <row r="882" spans="1:3" x14ac:dyDescent="0.35">
      <c r="A882" s="211"/>
      <c r="B882" s="211"/>
      <c r="C882" s="33"/>
    </row>
    <row r="883" spans="1:3" x14ac:dyDescent="0.35">
      <c r="A883" s="211"/>
      <c r="B883" s="211"/>
      <c r="C883" s="33"/>
    </row>
    <row r="884" spans="1:3" x14ac:dyDescent="0.35">
      <c r="A884" s="211"/>
      <c r="B884" s="211"/>
      <c r="C884" s="33"/>
    </row>
    <row r="885" spans="1:3" x14ac:dyDescent="0.35">
      <c r="A885" s="211"/>
      <c r="B885" s="211"/>
      <c r="C885" s="33"/>
    </row>
    <row r="886" spans="1:3" x14ac:dyDescent="0.35">
      <c r="A886" s="211"/>
      <c r="B886" s="211"/>
      <c r="C886" s="33"/>
    </row>
    <row r="887" spans="1:3" x14ac:dyDescent="0.35">
      <c r="A887" s="211"/>
      <c r="B887" s="211"/>
      <c r="C887" s="33"/>
    </row>
    <row r="888" spans="1:3" x14ac:dyDescent="0.35">
      <c r="A888" s="211"/>
      <c r="B888" s="211"/>
      <c r="C888" s="33"/>
    </row>
    <row r="889" spans="1:3" x14ac:dyDescent="0.35">
      <c r="A889" s="211"/>
      <c r="B889" s="211"/>
      <c r="C889" s="33"/>
    </row>
    <row r="890" spans="1:3" x14ac:dyDescent="0.35">
      <c r="A890" s="211"/>
      <c r="B890" s="211"/>
      <c r="C890" s="33"/>
    </row>
    <row r="891" spans="1:3" x14ac:dyDescent="0.35">
      <c r="A891" s="211"/>
      <c r="B891" s="211"/>
      <c r="C891" s="33"/>
    </row>
    <row r="892" spans="1:3" x14ac:dyDescent="0.35">
      <c r="A892" s="211"/>
      <c r="B892" s="211"/>
      <c r="C892" s="33"/>
    </row>
    <row r="893" spans="1:3" x14ac:dyDescent="0.35">
      <c r="A893" s="211"/>
      <c r="B893" s="211"/>
      <c r="C893" s="33"/>
    </row>
    <row r="894" spans="1:3" x14ac:dyDescent="0.35">
      <c r="A894" s="211"/>
      <c r="B894" s="211"/>
      <c r="C894" s="33"/>
    </row>
    <row r="895" spans="1:3" x14ac:dyDescent="0.35">
      <c r="A895" s="211"/>
      <c r="B895" s="211"/>
      <c r="C895" s="33"/>
    </row>
    <row r="896" spans="1:3" x14ac:dyDescent="0.35">
      <c r="A896" s="211"/>
      <c r="B896" s="211"/>
      <c r="C896" s="33"/>
    </row>
    <row r="897" spans="1:3" x14ac:dyDescent="0.35">
      <c r="A897" s="211"/>
      <c r="B897" s="211"/>
      <c r="C897" s="33"/>
    </row>
    <row r="898" spans="1:3" x14ac:dyDescent="0.35">
      <c r="A898" s="211"/>
      <c r="B898" s="211"/>
      <c r="C898" s="33"/>
    </row>
    <row r="899" spans="1:3" x14ac:dyDescent="0.35">
      <c r="A899" s="211"/>
      <c r="B899" s="211"/>
      <c r="C899" s="33"/>
    </row>
    <row r="900" spans="1:3" x14ac:dyDescent="0.35">
      <c r="A900" s="211"/>
      <c r="B900" s="211"/>
      <c r="C900" s="33"/>
    </row>
    <row r="901" spans="1:3" x14ac:dyDescent="0.35">
      <c r="A901" s="211"/>
      <c r="B901" s="211"/>
      <c r="C901" s="33"/>
    </row>
    <row r="902" spans="1:3" x14ac:dyDescent="0.35">
      <c r="A902" s="211"/>
      <c r="B902" s="211"/>
      <c r="C902" s="33"/>
    </row>
    <row r="903" spans="1:3" x14ac:dyDescent="0.35">
      <c r="A903" s="211"/>
      <c r="B903" s="211"/>
      <c r="C903" s="33"/>
    </row>
    <row r="904" spans="1:3" x14ac:dyDescent="0.35">
      <c r="A904" s="211"/>
      <c r="B904" s="211"/>
      <c r="C904" s="33"/>
    </row>
    <row r="905" spans="1:3" x14ac:dyDescent="0.35">
      <c r="A905" s="211"/>
      <c r="B905" s="211"/>
      <c r="C905" s="33"/>
    </row>
    <row r="906" spans="1:3" x14ac:dyDescent="0.35">
      <c r="A906" s="211"/>
      <c r="B906" s="211"/>
      <c r="C906" s="33"/>
    </row>
    <row r="907" spans="1:3" x14ac:dyDescent="0.35">
      <c r="A907" s="211"/>
      <c r="B907" s="211"/>
      <c r="C907" s="33"/>
    </row>
    <row r="908" spans="1:3" x14ac:dyDescent="0.35">
      <c r="A908" s="211"/>
      <c r="B908" s="211"/>
      <c r="C908" s="33"/>
    </row>
    <row r="909" spans="1:3" x14ac:dyDescent="0.35">
      <c r="A909" s="211"/>
      <c r="B909" s="211"/>
      <c r="C909" s="33"/>
    </row>
    <row r="910" spans="1:3" x14ac:dyDescent="0.35">
      <c r="A910" s="211"/>
      <c r="B910" s="211"/>
      <c r="C910" s="33"/>
    </row>
    <row r="911" spans="1:3" x14ac:dyDescent="0.35">
      <c r="A911" s="211"/>
      <c r="B911" s="211"/>
      <c r="C911" s="33"/>
    </row>
    <row r="912" spans="1:3" x14ac:dyDescent="0.35">
      <c r="A912" s="211"/>
      <c r="B912" s="211"/>
      <c r="C912" s="33"/>
    </row>
    <row r="913" spans="1:3" x14ac:dyDescent="0.35">
      <c r="A913" s="211"/>
      <c r="B913" s="211"/>
      <c r="C913" s="33"/>
    </row>
    <row r="914" spans="1:3" x14ac:dyDescent="0.35">
      <c r="A914" s="211"/>
      <c r="B914" s="211"/>
      <c r="C914" s="33"/>
    </row>
    <row r="915" spans="1:3" x14ac:dyDescent="0.35">
      <c r="A915" s="211"/>
      <c r="B915" s="211"/>
      <c r="C915" s="33"/>
    </row>
    <row r="916" spans="1:3" x14ac:dyDescent="0.35">
      <c r="A916" s="211"/>
      <c r="B916" s="211"/>
      <c r="C916" s="33"/>
    </row>
    <row r="917" spans="1:3" x14ac:dyDescent="0.35">
      <c r="A917" s="211"/>
      <c r="B917" s="211"/>
      <c r="C917" s="33"/>
    </row>
    <row r="918" spans="1:3" x14ac:dyDescent="0.35">
      <c r="A918" s="211"/>
      <c r="B918" s="211"/>
      <c r="C918" s="33"/>
    </row>
    <row r="919" spans="1:3" x14ac:dyDescent="0.35">
      <c r="A919" s="211"/>
      <c r="B919" s="211"/>
      <c r="C919" s="33"/>
    </row>
    <row r="920" spans="1:3" x14ac:dyDescent="0.35">
      <c r="A920" s="211"/>
      <c r="B920" s="211"/>
      <c r="C920" s="33"/>
    </row>
    <row r="921" spans="1:3" x14ac:dyDescent="0.35">
      <c r="A921" s="211"/>
      <c r="B921" s="211"/>
      <c r="C921" s="33"/>
    </row>
    <row r="922" spans="1:3" x14ac:dyDescent="0.35">
      <c r="A922" s="211"/>
      <c r="B922" s="211"/>
      <c r="C922" s="33"/>
    </row>
    <row r="923" spans="1:3" x14ac:dyDescent="0.35">
      <c r="A923" s="211"/>
      <c r="B923" s="211"/>
      <c r="C923" s="33"/>
    </row>
    <row r="924" spans="1:3" x14ac:dyDescent="0.35">
      <c r="A924" s="211"/>
      <c r="B924" s="211"/>
      <c r="C924" s="33"/>
    </row>
    <row r="925" spans="1:3" x14ac:dyDescent="0.35">
      <c r="A925" s="211"/>
      <c r="B925" s="211"/>
      <c r="C925" s="33"/>
    </row>
    <row r="926" spans="1:3" x14ac:dyDescent="0.35">
      <c r="A926" s="211"/>
      <c r="B926" s="211"/>
      <c r="C926" s="33"/>
    </row>
    <row r="927" spans="1:3" x14ac:dyDescent="0.35">
      <c r="A927" s="211"/>
      <c r="B927" s="211"/>
      <c r="C927" s="33"/>
    </row>
    <row r="928" spans="1:3" x14ac:dyDescent="0.35">
      <c r="A928" s="211"/>
      <c r="B928" s="211"/>
      <c r="C928" s="33"/>
    </row>
    <row r="929" spans="1:3" x14ac:dyDescent="0.35">
      <c r="A929" s="211"/>
      <c r="B929" s="211"/>
      <c r="C929" s="33"/>
    </row>
    <row r="930" spans="1:3" x14ac:dyDescent="0.35">
      <c r="A930" s="211"/>
      <c r="B930" s="211"/>
      <c r="C930" s="33"/>
    </row>
    <row r="931" spans="1:3" x14ac:dyDescent="0.35">
      <c r="A931" s="211"/>
      <c r="B931" s="211"/>
      <c r="C931" s="33"/>
    </row>
    <row r="932" spans="1:3" x14ac:dyDescent="0.35">
      <c r="A932" s="211"/>
      <c r="B932" s="211"/>
      <c r="C932" s="33"/>
    </row>
    <row r="933" spans="1:3" x14ac:dyDescent="0.35">
      <c r="A933" s="211"/>
      <c r="B933" s="211"/>
      <c r="C933" s="33"/>
    </row>
    <row r="934" spans="1:3" x14ac:dyDescent="0.35">
      <c r="A934" s="211"/>
      <c r="B934" s="211"/>
      <c r="C934" s="33"/>
    </row>
    <row r="935" spans="1:3" x14ac:dyDescent="0.35">
      <c r="A935" s="211"/>
      <c r="B935" s="211"/>
      <c r="C935" s="33"/>
    </row>
    <row r="936" spans="1:3" x14ac:dyDescent="0.35">
      <c r="A936" s="211"/>
      <c r="B936" s="211"/>
      <c r="C936" s="33"/>
    </row>
    <row r="937" spans="1:3" x14ac:dyDescent="0.35">
      <c r="A937" s="211"/>
      <c r="B937" s="211"/>
      <c r="C937" s="33"/>
    </row>
    <row r="938" spans="1:3" x14ac:dyDescent="0.35">
      <c r="A938" s="211"/>
      <c r="B938" s="211"/>
      <c r="C938" s="33"/>
    </row>
    <row r="939" spans="1:3" x14ac:dyDescent="0.35">
      <c r="A939" s="211"/>
      <c r="B939" s="211"/>
      <c r="C939" s="33"/>
    </row>
    <row r="940" spans="1:3" x14ac:dyDescent="0.35">
      <c r="A940" s="211"/>
      <c r="B940" s="211"/>
      <c r="C940" s="33"/>
    </row>
    <row r="941" spans="1:3" x14ac:dyDescent="0.35">
      <c r="A941" s="211"/>
      <c r="B941" s="211"/>
      <c r="C941" s="33"/>
    </row>
    <row r="942" spans="1:3" x14ac:dyDescent="0.35">
      <c r="A942" s="211"/>
      <c r="B942" s="211"/>
      <c r="C942" s="33"/>
    </row>
    <row r="943" spans="1:3" x14ac:dyDescent="0.35">
      <c r="A943" s="211"/>
      <c r="B943" s="211"/>
      <c r="C943" s="33"/>
    </row>
    <row r="944" spans="1:3" x14ac:dyDescent="0.35">
      <c r="A944" s="211"/>
      <c r="B944" s="211"/>
      <c r="C944" s="33"/>
    </row>
    <row r="945" spans="1:3" x14ac:dyDescent="0.35">
      <c r="A945" s="211"/>
      <c r="B945" s="211"/>
      <c r="C945" s="33"/>
    </row>
    <row r="946" spans="1:3" x14ac:dyDescent="0.35">
      <c r="A946" s="211"/>
      <c r="B946" s="211"/>
      <c r="C946" s="33"/>
    </row>
    <row r="947" spans="1:3" x14ac:dyDescent="0.35">
      <c r="A947" s="211"/>
      <c r="B947" s="211"/>
      <c r="C947" s="33"/>
    </row>
    <row r="948" spans="1:3" x14ac:dyDescent="0.35">
      <c r="A948" s="211"/>
      <c r="B948" s="211"/>
      <c r="C948" s="33"/>
    </row>
    <row r="949" spans="1:3" x14ac:dyDescent="0.35">
      <c r="A949" s="211"/>
      <c r="B949" s="211"/>
      <c r="C949" s="33"/>
    </row>
    <row r="950" spans="1:3" x14ac:dyDescent="0.35">
      <c r="A950" s="211"/>
      <c r="B950" s="211"/>
      <c r="C950" s="33"/>
    </row>
    <row r="951" spans="1:3" x14ac:dyDescent="0.35">
      <c r="A951" s="211"/>
      <c r="B951" s="211"/>
      <c r="C951" s="33"/>
    </row>
    <row r="952" spans="1:3" x14ac:dyDescent="0.35">
      <c r="A952" s="211"/>
      <c r="B952" s="211"/>
      <c r="C952" s="33"/>
    </row>
    <row r="953" spans="1:3" x14ac:dyDescent="0.35">
      <c r="A953" s="211"/>
      <c r="B953" s="211"/>
      <c r="C953" s="33"/>
    </row>
    <row r="954" spans="1:3" x14ac:dyDescent="0.35">
      <c r="A954" s="211"/>
      <c r="B954" s="211"/>
      <c r="C954" s="33"/>
    </row>
    <row r="955" spans="1:3" x14ac:dyDescent="0.35">
      <c r="A955" s="211"/>
      <c r="B955" s="211"/>
      <c r="C955" s="33"/>
    </row>
    <row r="956" spans="1:3" x14ac:dyDescent="0.35">
      <c r="A956" s="211"/>
      <c r="B956" s="211"/>
      <c r="C956" s="33"/>
    </row>
    <row r="957" spans="1:3" x14ac:dyDescent="0.35">
      <c r="A957" s="211"/>
      <c r="B957" s="211"/>
      <c r="C957" s="33"/>
    </row>
    <row r="958" spans="1:3" x14ac:dyDescent="0.35">
      <c r="A958" s="211"/>
      <c r="B958" s="211"/>
      <c r="C958" s="33"/>
    </row>
    <row r="959" spans="1:3" x14ac:dyDescent="0.35">
      <c r="A959" s="211"/>
      <c r="B959" s="211"/>
      <c r="C959" s="33"/>
    </row>
    <row r="960" spans="1:3" x14ac:dyDescent="0.35">
      <c r="A960" s="211"/>
      <c r="B960" s="211"/>
      <c r="C960" s="33"/>
    </row>
    <row r="961" spans="1:3" x14ac:dyDescent="0.35">
      <c r="A961" s="211"/>
      <c r="B961" s="211"/>
      <c r="C961" s="33"/>
    </row>
    <row r="962" spans="1:3" x14ac:dyDescent="0.35">
      <c r="A962" s="211"/>
      <c r="B962" s="211"/>
      <c r="C962" s="33"/>
    </row>
    <row r="963" spans="1:3" x14ac:dyDescent="0.35">
      <c r="A963" s="211"/>
      <c r="B963" s="211"/>
      <c r="C963" s="33"/>
    </row>
    <row r="964" spans="1:3" x14ac:dyDescent="0.35">
      <c r="A964" s="211"/>
      <c r="B964" s="211"/>
      <c r="C964" s="33"/>
    </row>
    <row r="965" spans="1:3" x14ac:dyDescent="0.35">
      <c r="A965" s="211"/>
      <c r="B965" s="211"/>
      <c r="C965" s="33"/>
    </row>
    <row r="966" spans="1:3" x14ac:dyDescent="0.35">
      <c r="A966" s="211"/>
      <c r="B966" s="211"/>
      <c r="C966" s="33"/>
    </row>
    <row r="967" spans="1:3" x14ac:dyDescent="0.35">
      <c r="A967" s="211"/>
      <c r="B967" s="211"/>
      <c r="C967" s="33"/>
    </row>
    <row r="968" spans="1:3" x14ac:dyDescent="0.35">
      <c r="A968" s="211"/>
      <c r="B968" s="211"/>
      <c r="C968" s="33"/>
    </row>
    <row r="969" spans="1:3" x14ac:dyDescent="0.35">
      <c r="A969" s="211"/>
      <c r="B969" s="211"/>
      <c r="C969" s="33"/>
    </row>
    <row r="970" spans="1:3" x14ac:dyDescent="0.35">
      <c r="A970" s="211"/>
      <c r="B970" s="211"/>
      <c r="C970" s="33"/>
    </row>
    <row r="971" spans="1:3" x14ac:dyDescent="0.35">
      <c r="A971" s="211"/>
      <c r="B971" s="211"/>
      <c r="C971" s="33"/>
    </row>
    <row r="972" spans="1:3" x14ac:dyDescent="0.35">
      <c r="A972" s="211"/>
      <c r="B972" s="211"/>
      <c r="C972" s="33"/>
    </row>
    <row r="973" spans="1:3" x14ac:dyDescent="0.35">
      <c r="A973" s="211"/>
      <c r="B973" s="211"/>
      <c r="C973" s="33"/>
    </row>
    <row r="974" spans="1:3" x14ac:dyDescent="0.35">
      <c r="A974" s="211"/>
      <c r="B974" s="211"/>
      <c r="C974" s="33"/>
    </row>
    <row r="975" spans="1:3" x14ac:dyDescent="0.35">
      <c r="A975" s="211"/>
      <c r="B975" s="211"/>
      <c r="C975" s="33"/>
    </row>
    <row r="976" spans="1:3" x14ac:dyDescent="0.35">
      <c r="A976" s="211"/>
      <c r="B976" s="211"/>
      <c r="C976" s="33"/>
    </row>
    <row r="977" spans="1:3" x14ac:dyDescent="0.35">
      <c r="A977" s="211"/>
      <c r="B977" s="211"/>
      <c r="C977" s="33"/>
    </row>
    <row r="978" spans="1:3" x14ac:dyDescent="0.35">
      <c r="A978" s="211"/>
      <c r="B978" s="211"/>
      <c r="C978" s="33"/>
    </row>
    <row r="979" spans="1:3" x14ac:dyDescent="0.35">
      <c r="A979" s="211"/>
      <c r="B979" s="211"/>
      <c r="C979" s="33"/>
    </row>
    <row r="980" spans="1:3" x14ac:dyDescent="0.35">
      <c r="A980" s="211"/>
      <c r="B980" s="211"/>
      <c r="C980" s="33"/>
    </row>
    <row r="981" spans="1:3" x14ac:dyDescent="0.35">
      <c r="A981" s="211"/>
      <c r="B981" s="211"/>
      <c r="C981" s="33"/>
    </row>
    <row r="982" spans="1:3" x14ac:dyDescent="0.35">
      <c r="A982" s="211"/>
      <c r="B982" s="211"/>
      <c r="C982" s="33"/>
    </row>
    <row r="983" spans="1:3" x14ac:dyDescent="0.35">
      <c r="A983" s="211"/>
      <c r="B983" s="211"/>
      <c r="C983" s="33"/>
    </row>
    <row r="984" spans="1:3" x14ac:dyDescent="0.35">
      <c r="A984" s="211"/>
      <c r="B984" s="211"/>
      <c r="C984" s="33"/>
    </row>
    <row r="985" spans="1:3" x14ac:dyDescent="0.35">
      <c r="A985" s="211"/>
      <c r="B985" s="211"/>
      <c r="C985" s="33"/>
    </row>
    <row r="986" spans="1:3" x14ac:dyDescent="0.35">
      <c r="C986" s="33"/>
    </row>
    <row r="987" spans="1:3" x14ac:dyDescent="0.35">
      <c r="C987" s="33"/>
    </row>
    <row r="988" spans="1:3" x14ac:dyDescent="0.35">
      <c r="C988" s="33"/>
    </row>
    <row r="989" spans="1:3" x14ac:dyDescent="0.35">
      <c r="C989" s="33"/>
    </row>
    <row r="990" spans="1:3" x14ac:dyDescent="0.35">
      <c r="C990" s="33"/>
    </row>
    <row r="991" spans="1:3" x14ac:dyDescent="0.35">
      <c r="C991" s="33"/>
    </row>
    <row r="992" spans="1:3" x14ac:dyDescent="0.35">
      <c r="C992" s="33"/>
    </row>
    <row r="993" spans="1:3" x14ac:dyDescent="0.35">
      <c r="C993" s="33"/>
    </row>
    <row r="994" spans="1:3" x14ac:dyDescent="0.35">
      <c r="C994" s="33"/>
    </row>
    <row r="995" spans="1:3" x14ac:dyDescent="0.35">
      <c r="C995" s="33"/>
    </row>
    <row r="996" spans="1:3" x14ac:dyDescent="0.35">
      <c r="C996" s="33"/>
    </row>
    <row r="997" spans="1:3" x14ac:dyDescent="0.35">
      <c r="C997" s="33"/>
    </row>
    <row r="998" spans="1:3" x14ac:dyDescent="0.35">
      <c r="C998" s="33"/>
    </row>
    <row r="999" spans="1:3" x14ac:dyDescent="0.35">
      <c r="C999" s="33"/>
    </row>
    <row r="1000" spans="1:3" x14ac:dyDescent="0.35">
      <c r="A1000" s="34"/>
      <c r="B1000" s="34"/>
    </row>
    <row r="1001" spans="1:3" x14ac:dyDescent="0.35">
      <c r="A1001" s="34"/>
      <c r="B1001" s="34"/>
    </row>
    <row r="1002" spans="1:3" x14ac:dyDescent="0.35">
      <c r="A1002" s="34"/>
      <c r="B1002" s="34"/>
    </row>
    <row r="1003" spans="1:3" x14ac:dyDescent="0.35">
      <c r="A1003" s="34"/>
      <c r="B1003" s="34"/>
    </row>
    <row r="1004" spans="1:3" x14ac:dyDescent="0.35">
      <c r="A1004" s="34"/>
      <c r="B1004" s="34"/>
    </row>
    <row r="1005" spans="1:3" x14ac:dyDescent="0.35">
      <c r="A1005" s="34"/>
      <c r="B1005" s="34"/>
    </row>
    <row r="1006" spans="1:3" x14ac:dyDescent="0.35">
      <c r="A1006" s="34"/>
      <c r="B1006" s="34"/>
    </row>
    <row r="1007" spans="1:3" x14ac:dyDescent="0.35">
      <c r="A1007" s="34"/>
      <c r="B1007" s="34"/>
    </row>
    <row r="1008" spans="1:3" x14ac:dyDescent="0.35">
      <c r="A1008" s="34"/>
      <c r="B1008" s="34"/>
    </row>
    <row r="1009" spans="1:3" x14ac:dyDescent="0.35">
      <c r="A1009" s="34"/>
      <c r="B1009" s="34"/>
    </row>
    <row r="1010" spans="1:3" x14ac:dyDescent="0.35">
      <c r="A1010" s="34"/>
      <c r="B1010" s="34"/>
    </row>
    <row r="1011" spans="1:3" x14ac:dyDescent="0.35">
      <c r="A1011" s="34"/>
      <c r="B1011" s="34"/>
    </row>
    <row r="1012" spans="1:3" x14ac:dyDescent="0.35">
      <c r="A1012" s="34"/>
      <c r="B1012" s="34"/>
    </row>
    <row r="1013" spans="1:3" x14ac:dyDescent="0.35">
      <c r="A1013" s="34"/>
      <c r="B1013" s="34"/>
    </row>
    <row r="1014" spans="1:3" x14ac:dyDescent="0.35">
      <c r="A1014" s="34"/>
      <c r="B1014" s="34"/>
    </row>
    <row r="1015" spans="1:3" x14ac:dyDescent="0.35">
      <c r="A1015" s="34"/>
      <c r="B1015" s="34"/>
    </row>
    <row r="1016" spans="1:3" x14ac:dyDescent="0.35">
      <c r="A1016" s="34"/>
      <c r="B1016" s="34"/>
    </row>
    <row r="1017" spans="1:3" x14ac:dyDescent="0.35">
      <c r="A1017" s="34"/>
      <c r="B1017" s="34"/>
    </row>
    <row r="1018" spans="1:3" x14ac:dyDescent="0.35">
      <c r="A1018" s="34"/>
      <c r="B1018" s="34"/>
    </row>
    <row r="1019" spans="1:3" x14ac:dyDescent="0.35">
      <c r="A1019" s="34"/>
      <c r="B1019" s="34"/>
    </row>
    <row r="1020" spans="1:3" x14ac:dyDescent="0.35">
      <c r="C1020" s="33"/>
    </row>
    <row r="1021" spans="1:3" x14ac:dyDescent="0.35">
      <c r="C1021" s="33"/>
    </row>
    <row r="1022" spans="1:3" x14ac:dyDescent="0.35">
      <c r="C1022" s="33"/>
    </row>
    <row r="1023" spans="1:3" x14ac:dyDescent="0.35">
      <c r="C1023" s="33"/>
    </row>
    <row r="1024" spans="1:3" x14ac:dyDescent="0.35">
      <c r="C1024" s="33"/>
    </row>
    <row r="1025" spans="1:3" x14ac:dyDescent="0.35">
      <c r="C1025" s="33"/>
    </row>
    <row r="1026" spans="1:3" x14ac:dyDescent="0.35">
      <c r="C1026" s="33"/>
    </row>
    <row r="1027" spans="1:3" x14ac:dyDescent="0.35">
      <c r="C1027" s="33"/>
    </row>
    <row r="1028" spans="1:3" x14ac:dyDescent="0.35">
      <c r="C1028" s="33"/>
    </row>
    <row r="1029" spans="1:3" x14ac:dyDescent="0.35">
      <c r="C1029" s="33"/>
    </row>
    <row r="1030" spans="1:3" x14ac:dyDescent="0.35">
      <c r="C1030" s="33"/>
    </row>
    <row r="1031" spans="1:3" x14ac:dyDescent="0.35">
      <c r="C1031" s="33"/>
    </row>
    <row r="1032" spans="1:3" x14ac:dyDescent="0.35">
      <c r="C1032" s="33"/>
    </row>
    <row r="1033" spans="1:3" x14ac:dyDescent="0.35">
      <c r="C1033" s="33"/>
    </row>
    <row r="1034" spans="1:3" x14ac:dyDescent="0.35">
      <c r="A1034" s="211"/>
      <c r="B1034" s="211"/>
      <c r="C1034" s="33"/>
    </row>
    <row r="1035" spans="1:3" x14ac:dyDescent="0.35">
      <c r="A1035" s="211"/>
      <c r="B1035" s="211"/>
      <c r="C1035" s="33"/>
    </row>
    <row r="1036" spans="1:3" x14ac:dyDescent="0.35">
      <c r="A1036" s="211"/>
      <c r="B1036" s="211"/>
      <c r="C1036" s="33"/>
    </row>
    <row r="1037" spans="1:3" x14ac:dyDescent="0.35">
      <c r="A1037" s="211"/>
      <c r="B1037" s="211"/>
      <c r="C1037" s="33"/>
    </row>
    <row r="1038" spans="1:3" x14ac:dyDescent="0.35">
      <c r="A1038" s="211"/>
      <c r="B1038" s="211"/>
      <c r="C1038" s="33"/>
    </row>
    <row r="1039" spans="1:3" x14ac:dyDescent="0.35">
      <c r="A1039" s="211"/>
      <c r="B1039" s="211"/>
      <c r="C1039" s="33"/>
    </row>
    <row r="1040" spans="1:3" x14ac:dyDescent="0.35">
      <c r="A1040" s="211"/>
      <c r="B1040" s="211"/>
      <c r="C1040" s="33"/>
    </row>
    <row r="1041" spans="1:3" x14ac:dyDescent="0.35">
      <c r="A1041" s="211"/>
      <c r="B1041" s="211"/>
      <c r="C1041" s="33"/>
    </row>
    <row r="1042" spans="1:3" x14ac:dyDescent="0.35">
      <c r="A1042" s="211"/>
      <c r="B1042" s="211"/>
      <c r="C1042" s="33"/>
    </row>
    <row r="1043" spans="1:3" x14ac:dyDescent="0.35">
      <c r="A1043" s="211"/>
      <c r="B1043" s="211"/>
      <c r="C1043" s="33"/>
    </row>
    <row r="1044" spans="1:3" x14ac:dyDescent="0.35">
      <c r="A1044" s="211"/>
      <c r="B1044" s="211"/>
      <c r="C1044" s="33"/>
    </row>
    <row r="1045" spans="1:3" x14ac:dyDescent="0.35">
      <c r="A1045" s="211"/>
      <c r="B1045" s="211"/>
      <c r="C1045" s="33"/>
    </row>
    <row r="1046" spans="1:3" x14ac:dyDescent="0.35">
      <c r="A1046" s="211"/>
      <c r="B1046" s="211"/>
      <c r="C1046" s="33"/>
    </row>
    <row r="1047" spans="1:3" x14ac:dyDescent="0.35">
      <c r="A1047" s="211"/>
      <c r="B1047" s="211"/>
      <c r="C1047" s="33"/>
    </row>
    <row r="1048" spans="1:3" x14ac:dyDescent="0.35">
      <c r="A1048" s="211"/>
      <c r="B1048" s="211"/>
      <c r="C1048" s="33"/>
    </row>
    <row r="1049" spans="1:3" x14ac:dyDescent="0.35">
      <c r="A1049" s="211"/>
      <c r="B1049" s="211"/>
      <c r="C1049" s="33"/>
    </row>
    <row r="1050" spans="1:3" x14ac:dyDescent="0.35">
      <c r="A1050" s="211"/>
      <c r="B1050" s="211"/>
      <c r="C1050" s="33"/>
    </row>
    <row r="1051" spans="1:3" x14ac:dyDescent="0.35">
      <c r="A1051" s="211"/>
      <c r="B1051" s="211"/>
      <c r="C1051" s="33"/>
    </row>
    <row r="1052" spans="1:3" x14ac:dyDescent="0.35">
      <c r="A1052" s="211"/>
      <c r="B1052" s="211"/>
      <c r="C1052" s="33"/>
    </row>
    <row r="1053" spans="1:3" x14ac:dyDescent="0.35">
      <c r="A1053" s="211"/>
      <c r="B1053" s="211"/>
      <c r="C1053" s="33"/>
    </row>
    <row r="1054" spans="1:3" x14ac:dyDescent="0.35">
      <c r="A1054" s="211"/>
      <c r="B1054" s="211"/>
      <c r="C1054" s="33"/>
    </row>
    <row r="1055" spans="1:3" x14ac:dyDescent="0.35">
      <c r="A1055" s="211"/>
      <c r="B1055" s="211"/>
      <c r="C1055" s="33"/>
    </row>
    <row r="1056" spans="1:3" x14ac:dyDescent="0.35">
      <c r="A1056" s="211"/>
      <c r="B1056" s="211"/>
      <c r="C1056" s="33"/>
    </row>
    <row r="1057" spans="1:3" x14ac:dyDescent="0.35">
      <c r="A1057" s="211"/>
      <c r="B1057" s="211"/>
      <c r="C1057" s="33"/>
    </row>
    <row r="1058" spans="1:3" x14ac:dyDescent="0.35">
      <c r="A1058" s="211"/>
      <c r="B1058" s="211"/>
      <c r="C1058" s="33"/>
    </row>
    <row r="1059" spans="1:3" x14ac:dyDescent="0.35">
      <c r="A1059" s="211"/>
      <c r="B1059" s="211"/>
      <c r="C1059" s="33"/>
    </row>
    <row r="1060" spans="1:3" x14ac:dyDescent="0.35">
      <c r="A1060" s="211"/>
      <c r="B1060" s="211"/>
      <c r="C1060" s="33"/>
    </row>
    <row r="1061" spans="1:3" x14ac:dyDescent="0.35">
      <c r="A1061" s="211"/>
      <c r="B1061" s="211"/>
      <c r="C1061" s="33"/>
    </row>
    <row r="1062" spans="1:3" x14ac:dyDescent="0.35">
      <c r="A1062" s="211"/>
      <c r="B1062" s="211"/>
      <c r="C1062" s="33"/>
    </row>
    <row r="1063" spans="1:3" x14ac:dyDescent="0.35">
      <c r="A1063" s="211"/>
      <c r="B1063" s="211"/>
      <c r="C1063" s="33"/>
    </row>
    <row r="1064" spans="1:3" x14ac:dyDescent="0.35">
      <c r="A1064" s="211"/>
      <c r="B1064" s="211"/>
      <c r="C1064" s="33"/>
    </row>
    <row r="1065" spans="1:3" x14ac:dyDescent="0.35">
      <c r="A1065" s="211"/>
      <c r="B1065" s="211"/>
      <c r="C1065" s="33"/>
    </row>
    <row r="1066" spans="1:3" x14ac:dyDescent="0.35">
      <c r="A1066" s="211"/>
      <c r="B1066" s="211"/>
      <c r="C1066" s="33"/>
    </row>
    <row r="1067" spans="1:3" x14ac:dyDescent="0.35">
      <c r="A1067" s="211"/>
      <c r="B1067" s="211"/>
      <c r="C1067" s="33"/>
    </row>
    <row r="1068" spans="1:3" x14ac:dyDescent="0.35">
      <c r="A1068" s="211"/>
      <c r="B1068" s="211"/>
      <c r="C1068" s="33"/>
    </row>
    <row r="1069" spans="1:3" x14ac:dyDescent="0.35">
      <c r="A1069" s="211"/>
      <c r="B1069" s="211"/>
      <c r="C1069" s="33"/>
    </row>
    <row r="1070" spans="1:3" x14ac:dyDescent="0.35">
      <c r="A1070" s="211"/>
      <c r="B1070" s="211"/>
      <c r="C1070" s="33"/>
    </row>
    <row r="1071" spans="1:3" x14ac:dyDescent="0.35">
      <c r="A1071" s="211"/>
      <c r="B1071" s="211"/>
      <c r="C1071" s="33"/>
    </row>
    <row r="1072" spans="1:3" x14ac:dyDescent="0.35">
      <c r="A1072" s="211"/>
      <c r="B1072" s="211"/>
      <c r="C1072" s="33"/>
    </row>
    <row r="1073" spans="1:27" x14ac:dyDescent="0.35">
      <c r="A1073" s="211"/>
      <c r="B1073" s="211"/>
      <c r="C1073" s="33"/>
    </row>
    <row r="1074" spans="1:27" x14ac:dyDescent="0.35">
      <c r="A1074" s="211"/>
      <c r="B1074" s="211"/>
      <c r="C1074" s="33"/>
    </row>
    <row r="1075" spans="1:27" x14ac:dyDescent="0.35">
      <c r="A1075" s="211"/>
      <c r="B1075" s="211"/>
      <c r="C1075" s="33"/>
    </row>
    <row r="1076" spans="1:27" x14ac:dyDescent="0.35">
      <c r="A1076" s="211"/>
      <c r="B1076" s="211"/>
      <c r="C1076" s="33"/>
    </row>
    <row r="1077" spans="1:27" x14ac:dyDescent="0.35">
      <c r="A1077" s="211"/>
      <c r="B1077" s="211"/>
      <c r="C1077" s="33"/>
    </row>
    <row r="1078" spans="1:27" x14ac:dyDescent="0.35">
      <c r="A1078" s="211"/>
      <c r="B1078" s="211"/>
      <c r="C1078" s="33"/>
    </row>
    <row r="1079" spans="1:27" x14ac:dyDescent="0.35">
      <c r="A1079" s="211"/>
      <c r="B1079" s="211"/>
      <c r="C1079" s="33"/>
    </row>
    <row r="1080" spans="1:27" x14ac:dyDescent="0.35">
      <c r="A1080" s="211"/>
      <c r="B1080" s="211"/>
      <c r="C1080" s="33"/>
    </row>
    <row r="1081" spans="1:27" x14ac:dyDescent="0.35">
      <c r="A1081" s="211"/>
      <c r="B1081" s="211"/>
      <c r="C1081" s="33"/>
    </row>
    <row r="1082" spans="1:27" x14ac:dyDescent="0.35">
      <c r="A1082" s="211"/>
      <c r="B1082" s="211"/>
      <c r="C1082" s="33"/>
    </row>
    <row r="1083" spans="1:27" x14ac:dyDescent="0.35">
      <c r="A1083" s="211"/>
      <c r="B1083" s="211"/>
      <c r="C1083" s="33"/>
    </row>
    <row r="1084" spans="1:27" x14ac:dyDescent="0.35">
      <c r="A1084" s="211"/>
      <c r="B1084" s="211"/>
      <c r="C1084" s="33"/>
    </row>
    <row r="1085" spans="1:27" x14ac:dyDescent="0.35">
      <c r="A1085" s="211"/>
      <c r="B1085" s="211"/>
      <c r="C1085" s="33"/>
    </row>
    <row r="1086" spans="1:27" x14ac:dyDescent="0.35">
      <c r="A1086" s="211"/>
      <c r="B1086" s="211"/>
      <c r="C1086" s="33"/>
    </row>
    <row r="1087" spans="1:27" x14ac:dyDescent="0.35">
      <c r="A1087" s="211"/>
      <c r="B1087" s="211"/>
      <c r="C1087" s="33"/>
      <c r="AA1087" s="214"/>
    </row>
    <row r="1088" spans="1:27" x14ac:dyDescent="0.35">
      <c r="A1088" s="211"/>
      <c r="B1088" s="211"/>
      <c r="C1088" s="33"/>
      <c r="AA1088" s="214"/>
    </row>
    <row r="1089" spans="1:27" x14ac:dyDescent="0.35">
      <c r="A1089" s="211"/>
      <c r="B1089" s="211"/>
      <c r="C1089" s="33"/>
      <c r="AA1089" s="214"/>
    </row>
    <row r="1090" spans="1:27" x14ac:dyDescent="0.35">
      <c r="A1090" s="211"/>
      <c r="B1090" s="211"/>
      <c r="C1090" s="33"/>
      <c r="AA1090" s="214"/>
    </row>
    <row r="1091" spans="1:27" x14ac:dyDescent="0.35">
      <c r="A1091" s="211"/>
      <c r="B1091" s="211"/>
      <c r="C1091" s="33"/>
      <c r="AA1091" s="215"/>
    </row>
    <row r="1092" spans="1:27" x14ac:dyDescent="0.35">
      <c r="A1092" s="211"/>
      <c r="B1092" s="211"/>
      <c r="C1092" s="33"/>
      <c r="AA1092" s="214"/>
    </row>
    <row r="1093" spans="1:27" x14ac:dyDescent="0.35">
      <c r="A1093" s="211"/>
      <c r="B1093" s="211"/>
      <c r="C1093" s="33"/>
      <c r="AA1093" s="214"/>
    </row>
    <row r="1094" spans="1:27" x14ac:dyDescent="0.35">
      <c r="A1094" s="211"/>
      <c r="B1094" s="211"/>
      <c r="C1094" s="33"/>
    </row>
    <row r="1095" spans="1:27" x14ac:dyDescent="0.35">
      <c r="A1095" s="211"/>
      <c r="B1095" s="211"/>
      <c r="C1095" s="33"/>
      <c r="AA1095" s="214"/>
    </row>
    <row r="1096" spans="1:27" x14ac:dyDescent="0.35">
      <c r="A1096" s="211"/>
      <c r="B1096" s="211"/>
      <c r="C1096" s="33"/>
      <c r="AA1096" s="214"/>
    </row>
    <row r="1097" spans="1:27" x14ac:dyDescent="0.35">
      <c r="A1097" s="211"/>
      <c r="B1097" s="211"/>
      <c r="C1097" s="33"/>
    </row>
    <row r="1098" spans="1:27" x14ac:dyDescent="0.35">
      <c r="A1098" s="211"/>
      <c r="B1098" s="211"/>
      <c r="C1098" s="33"/>
    </row>
    <row r="1099" spans="1:27" x14ac:dyDescent="0.35">
      <c r="A1099" s="211"/>
      <c r="B1099" s="211"/>
      <c r="C1099" s="33"/>
    </row>
    <row r="1100" spans="1:27" x14ac:dyDescent="0.35">
      <c r="A1100" s="211"/>
      <c r="B1100" s="211"/>
      <c r="C1100" s="33"/>
    </row>
    <row r="1101" spans="1:27" x14ac:dyDescent="0.35">
      <c r="A1101" s="211"/>
      <c r="B1101" s="211"/>
      <c r="C1101" s="33"/>
    </row>
    <row r="1102" spans="1:27" x14ac:dyDescent="0.35">
      <c r="A1102" s="211"/>
      <c r="B1102" s="211"/>
      <c r="C1102" s="33"/>
    </row>
    <row r="1103" spans="1:27" x14ac:dyDescent="0.35">
      <c r="A1103" s="211"/>
      <c r="B1103" s="211"/>
      <c r="C1103" s="33"/>
    </row>
    <row r="1104" spans="1:27" x14ac:dyDescent="0.35">
      <c r="A1104" s="211"/>
      <c r="B1104" s="211"/>
      <c r="C1104" s="33"/>
    </row>
    <row r="1105" spans="1:3" x14ac:dyDescent="0.35">
      <c r="A1105" s="211"/>
      <c r="B1105" s="211"/>
      <c r="C1105" s="33"/>
    </row>
    <row r="1106" spans="1:3" x14ac:dyDescent="0.35">
      <c r="A1106" s="211"/>
      <c r="B1106" s="211"/>
      <c r="C1106" s="33"/>
    </row>
    <row r="1107" spans="1:3" x14ac:dyDescent="0.35">
      <c r="A1107" s="211"/>
      <c r="B1107" s="211"/>
      <c r="C1107" s="33"/>
    </row>
    <row r="1108" spans="1:3" x14ac:dyDescent="0.35">
      <c r="A1108" s="211"/>
      <c r="B1108" s="211"/>
      <c r="C1108" s="33"/>
    </row>
    <row r="1109" spans="1:3" x14ac:dyDescent="0.35">
      <c r="A1109" s="211"/>
      <c r="B1109" s="211"/>
      <c r="C1109" s="33"/>
    </row>
    <row r="1110" spans="1:3" x14ac:dyDescent="0.35">
      <c r="A1110" s="211"/>
      <c r="B1110" s="211"/>
      <c r="C1110" s="33"/>
    </row>
    <row r="1111" spans="1:3" x14ac:dyDescent="0.35">
      <c r="A1111" s="211"/>
      <c r="B1111" s="211"/>
      <c r="C1111" s="33"/>
    </row>
    <row r="1112" spans="1:3" x14ac:dyDescent="0.35">
      <c r="A1112" s="211"/>
      <c r="B1112" s="211"/>
      <c r="C1112" s="33"/>
    </row>
    <row r="1113" spans="1:3" x14ac:dyDescent="0.35">
      <c r="A1113" s="211"/>
      <c r="B1113" s="211"/>
      <c r="C1113" s="33"/>
    </row>
    <row r="1114" spans="1:3" x14ac:dyDescent="0.35">
      <c r="A1114" s="211"/>
      <c r="B1114" s="211"/>
      <c r="C1114" s="33"/>
    </row>
    <row r="1115" spans="1:3" x14ac:dyDescent="0.35">
      <c r="A1115" s="211"/>
      <c r="B1115" s="211"/>
      <c r="C1115" s="33"/>
    </row>
    <row r="1116" spans="1:3" x14ac:dyDescent="0.35">
      <c r="A1116" s="211"/>
      <c r="B1116" s="211"/>
      <c r="C1116" s="33"/>
    </row>
    <row r="1117" spans="1:3" x14ac:dyDescent="0.35">
      <c r="A1117" s="211"/>
      <c r="B1117" s="211"/>
      <c r="C1117" s="33"/>
    </row>
    <row r="1118" spans="1:3" x14ac:dyDescent="0.35">
      <c r="A1118" s="211"/>
      <c r="B1118" s="211"/>
      <c r="C1118" s="33"/>
    </row>
    <row r="1119" spans="1:3" x14ac:dyDescent="0.35">
      <c r="A1119" s="211"/>
      <c r="B1119" s="211"/>
      <c r="C1119" s="33"/>
    </row>
    <row r="1120" spans="1:3" x14ac:dyDescent="0.35">
      <c r="A1120" s="211"/>
      <c r="B1120" s="211"/>
      <c r="C1120" s="33"/>
    </row>
    <row r="1121" spans="1:27" x14ac:dyDescent="0.35">
      <c r="A1121" s="211"/>
      <c r="B1121" s="211"/>
      <c r="C1121" s="33"/>
    </row>
    <row r="1122" spans="1:27" x14ac:dyDescent="0.35">
      <c r="A1122" s="211"/>
      <c r="B1122" s="211"/>
      <c r="C1122" s="33"/>
    </row>
    <row r="1123" spans="1:27" x14ac:dyDescent="0.35">
      <c r="A1123" s="211"/>
      <c r="B1123" s="211"/>
      <c r="C1123" s="33"/>
    </row>
    <row r="1124" spans="1:27" x14ac:dyDescent="0.35">
      <c r="A1124" s="211"/>
      <c r="B1124" s="211"/>
      <c r="C1124" s="33"/>
    </row>
    <row r="1125" spans="1:27" x14ac:dyDescent="0.35">
      <c r="A1125" s="211"/>
      <c r="B1125" s="211"/>
      <c r="C1125" s="33"/>
    </row>
    <row r="1126" spans="1:27" x14ac:dyDescent="0.35">
      <c r="A1126" s="211"/>
      <c r="B1126" s="211"/>
      <c r="C1126" s="33"/>
      <c r="AA1126" s="214"/>
    </row>
    <row r="1127" spans="1:27" x14ac:dyDescent="0.35">
      <c r="A1127" s="211"/>
      <c r="B1127" s="211"/>
      <c r="C1127" s="33"/>
      <c r="AA1127" s="214"/>
    </row>
    <row r="1128" spans="1:27" x14ac:dyDescent="0.35">
      <c r="A1128" s="211"/>
      <c r="B1128" s="211"/>
      <c r="C1128" s="33"/>
      <c r="AA1128" s="214"/>
    </row>
    <row r="1129" spans="1:27" x14ac:dyDescent="0.35">
      <c r="A1129" s="211"/>
      <c r="B1129" s="211"/>
      <c r="C1129" s="33"/>
      <c r="AA1129" s="215"/>
    </row>
    <row r="1130" spans="1:27" x14ac:dyDescent="0.35">
      <c r="A1130" s="211"/>
      <c r="B1130" s="211"/>
      <c r="C1130" s="33"/>
      <c r="AA1130" s="214"/>
    </row>
    <row r="1131" spans="1:27" x14ac:dyDescent="0.35">
      <c r="A1131" s="211"/>
      <c r="B1131" s="211"/>
      <c r="C1131" s="33"/>
      <c r="AA1131" s="214"/>
    </row>
    <row r="1132" spans="1:27" x14ac:dyDescent="0.35">
      <c r="A1132" s="211"/>
      <c r="B1132" s="211"/>
      <c r="C1132" s="33"/>
    </row>
    <row r="1133" spans="1:27" x14ac:dyDescent="0.35">
      <c r="A1133" s="211"/>
      <c r="B1133" s="211"/>
      <c r="C1133" s="33"/>
      <c r="AA1133" s="214"/>
    </row>
    <row r="1134" spans="1:27" x14ac:dyDescent="0.35">
      <c r="A1134" s="211"/>
      <c r="B1134" s="211"/>
      <c r="C1134" s="33"/>
      <c r="AA1134" s="214"/>
    </row>
    <row r="1135" spans="1:27" x14ac:dyDescent="0.35">
      <c r="A1135" s="211"/>
      <c r="B1135" s="211"/>
      <c r="C1135" s="33"/>
    </row>
    <row r="1136" spans="1:27" x14ac:dyDescent="0.35">
      <c r="A1136" s="211"/>
      <c r="B1136" s="211"/>
      <c r="C1136" s="33"/>
    </row>
    <row r="1137" spans="1:3" x14ac:dyDescent="0.35">
      <c r="A1137" s="211"/>
      <c r="B1137" s="211"/>
      <c r="C1137" s="33"/>
    </row>
    <row r="1138" spans="1:3" x14ac:dyDescent="0.35">
      <c r="A1138" s="211"/>
      <c r="B1138" s="211"/>
      <c r="C1138" s="33"/>
    </row>
    <row r="1139" spans="1:3" x14ac:dyDescent="0.35">
      <c r="A1139" s="211"/>
      <c r="B1139" s="211"/>
      <c r="C1139" s="33"/>
    </row>
    <row r="1140" spans="1:3" x14ac:dyDescent="0.35">
      <c r="A1140" s="211"/>
      <c r="B1140" s="211"/>
      <c r="C1140" s="33"/>
    </row>
    <row r="1141" spans="1:3" x14ac:dyDescent="0.35">
      <c r="A1141" s="211"/>
      <c r="B1141" s="211"/>
      <c r="C1141" s="33"/>
    </row>
    <row r="1142" spans="1:3" x14ac:dyDescent="0.35">
      <c r="A1142" s="211"/>
      <c r="B1142" s="211"/>
      <c r="C1142" s="33"/>
    </row>
    <row r="1143" spans="1:3" x14ac:dyDescent="0.35">
      <c r="A1143" s="211"/>
      <c r="B1143" s="211"/>
      <c r="C1143" s="33"/>
    </row>
    <row r="1144" spans="1:3" x14ac:dyDescent="0.35">
      <c r="A1144" s="211"/>
      <c r="B1144" s="211"/>
      <c r="C1144" s="33"/>
    </row>
    <row r="1145" spans="1:3" x14ac:dyDescent="0.35">
      <c r="A1145" s="211"/>
      <c r="B1145" s="211"/>
      <c r="C1145" s="33"/>
    </row>
    <row r="1146" spans="1:3" x14ac:dyDescent="0.35">
      <c r="A1146" s="211"/>
      <c r="B1146" s="211"/>
      <c r="C1146" s="33"/>
    </row>
    <row r="1147" spans="1:3" x14ac:dyDescent="0.35">
      <c r="A1147" s="211"/>
      <c r="B1147" s="211"/>
      <c r="C1147" s="33"/>
    </row>
    <row r="1148" spans="1:3" x14ac:dyDescent="0.35">
      <c r="A1148" s="211"/>
      <c r="B1148" s="211"/>
      <c r="C1148" s="33"/>
    </row>
    <row r="1149" spans="1:3" x14ac:dyDescent="0.35">
      <c r="A1149" s="211"/>
      <c r="B1149" s="211"/>
      <c r="C1149" s="33"/>
    </row>
    <row r="1150" spans="1:3" x14ac:dyDescent="0.35">
      <c r="A1150" s="211"/>
      <c r="B1150" s="211"/>
      <c r="C1150" s="33"/>
    </row>
    <row r="1151" spans="1:3" x14ac:dyDescent="0.35">
      <c r="A1151" s="211"/>
      <c r="B1151" s="211"/>
      <c r="C1151" s="33"/>
    </row>
    <row r="1152" spans="1:3" x14ac:dyDescent="0.35">
      <c r="A1152" s="211"/>
      <c r="B1152" s="211"/>
      <c r="C1152" s="33"/>
    </row>
    <row r="1153" spans="1:3" x14ac:dyDescent="0.35">
      <c r="A1153" s="211"/>
      <c r="B1153" s="211"/>
      <c r="C1153" s="33"/>
    </row>
    <row r="1154" spans="1:3" x14ac:dyDescent="0.35">
      <c r="A1154" s="211"/>
      <c r="B1154" s="211"/>
      <c r="C1154" s="33"/>
    </row>
    <row r="1155" spans="1:3" x14ac:dyDescent="0.35">
      <c r="A1155" s="211"/>
      <c r="B1155" s="211"/>
      <c r="C1155" s="33"/>
    </row>
    <row r="1156" spans="1:3" x14ac:dyDescent="0.35">
      <c r="A1156" s="211"/>
      <c r="B1156" s="211"/>
      <c r="C1156" s="33"/>
    </row>
    <row r="1157" spans="1:3" x14ac:dyDescent="0.35">
      <c r="A1157" s="211"/>
      <c r="B1157" s="211"/>
      <c r="C1157" s="33"/>
    </row>
    <row r="1158" spans="1:3" x14ac:dyDescent="0.35">
      <c r="A1158" s="211"/>
      <c r="B1158" s="211"/>
      <c r="C1158" s="33"/>
    </row>
    <row r="1159" spans="1:3" x14ac:dyDescent="0.35">
      <c r="A1159" s="211"/>
      <c r="B1159" s="211"/>
      <c r="C1159" s="33"/>
    </row>
    <row r="1160" spans="1:3" x14ac:dyDescent="0.35">
      <c r="A1160" s="211"/>
      <c r="B1160" s="211"/>
      <c r="C1160" s="33"/>
    </row>
    <row r="1161" spans="1:3" x14ac:dyDescent="0.35">
      <c r="A1161" s="211"/>
      <c r="B1161" s="211"/>
      <c r="C1161" s="33"/>
    </row>
    <row r="1162" spans="1:3" x14ac:dyDescent="0.35">
      <c r="C1162" s="33"/>
    </row>
    <row r="1163" spans="1:3" x14ac:dyDescent="0.35">
      <c r="A1163" s="34"/>
      <c r="C1163" s="33"/>
    </row>
    <row r="1164" spans="1:3" x14ac:dyDescent="0.35">
      <c r="A1164" s="216"/>
      <c r="C1164" s="33"/>
    </row>
    <row r="1165" spans="1:3" x14ac:dyDescent="0.35">
      <c r="A1165" s="216"/>
      <c r="C1165" s="33"/>
    </row>
    <row r="1166" spans="1:3" x14ac:dyDescent="0.35">
      <c r="A1166" s="216"/>
      <c r="C1166" s="33"/>
    </row>
    <row r="1167" spans="1:3" x14ac:dyDescent="0.35">
      <c r="A1167" s="216"/>
      <c r="C1167" s="33"/>
    </row>
    <row r="1168" spans="1:3" x14ac:dyDescent="0.35">
      <c r="A1168" s="34"/>
      <c r="C1168" s="33"/>
    </row>
    <row r="1169" spans="1:3" x14ac:dyDescent="0.35">
      <c r="A1169" s="216"/>
      <c r="B1169" s="32"/>
      <c r="C1169" s="32"/>
    </row>
    <row r="1170" spans="1:3" x14ac:dyDescent="0.35">
      <c r="A1170" s="34"/>
      <c r="B1170" s="32"/>
      <c r="C1170" s="32"/>
    </row>
    <row r="1171" spans="1:3" x14ac:dyDescent="0.35">
      <c r="A1171" s="216"/>
      <c r="B1171" s="32"/>
      <c r="C1171" s="32"/>
    </row>
    <row r="1172" spans="1:3" x14ac:dyDescent="0.35">
      <c r="A1172" s="34"/>
      <c r="B1172" s="32"/>
      <c r="C1172" s="32"/>
    </row>
    <row r="1173" spans="1:3" x14ac:dyDescent="0.35">
      <c r="A1173" s="34"/>
      <c r="B1173" s="32"/>
      <c r="C1173" s="32"/>
    </row>
    <row r="1174" spans="1:3" x14ac:dyDescent="0.35">
      <c r="A1174" s="34"/>
      <c r="B1174" s="32"/>
      <c r="C1174" s="32"/>
    </row>
    <row r="1175" spans="1:3" x14ac:dyDescent="0.35">
      <c r="A1175" s="34"/>
      <c r="B1175" s="32"/>
      <c r="C1175" s="32"/>
    </row>
    <row r="1176" spans="1:3" x14ac:dyDescent="0.35">
      <c r="A1176" s="34"/>
      <c r="B1176" s="32"/>
      <c r="C1176" s="32"/>
    </row>
    <row r="1177" spans="1:3" x14ac:dyDescent="0.35">
      <c r="A1177" s="216"/>
      <c r="B1177" s="32"/>
      <c r="C1177" s="32"/>
    </row>
    <row r="1178" spans="1:3" x14ac:dyDescent="0.35">
      <c r="A1178" s="34"/>
      <c r="B1178" s="32"/>
      <c r="C1178" s="32"/>
    </row>
    <row r="1179" spans="1:3" x14ac:dyDescent="0.35">
      <c r="A1179" s="34"/>
      <c r="B1179" s="32"/>
      <c r="C1179" s="32"/>
    </row>
    <row r="1180" spans="1:3" x14ac:dyDescent="0.35">
      <c r="A1180" s="34"/>
      <c r="B1180" s="32"/>
      <c r="C1180" s="32"/>
    </row>
  </sheetData>
  <hyperlinks>
    <hyperlink ref="D2:E2" location="Contents!A1" display="back to main menu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D12"/>
  <sheetViews>
    <sheetView workbookViewId="0">
      <selection activeCell="D9" sqref="D9"/>
    </sheetView>
  </sheetViews>
  <sheetFormatPr defaultRowHeight="14.5" x14ac:dyDescent="0.35"/>
  <cols>
    <col min="1" max="1" width="20.81640625" bestFit="1" customWidth="1"/>
    <col min="2" max="2" width="11" bestFit="1" customWidth="1"/>
    <col min="3" max="3" width="24.26953125" customWidth="1"/>
    <col min="4" max="4" width="11" bestFit="1" customWidth="1"/>
  </cols>
  <sheetData>
    <row r="1" spans="1:4" ht="29" x14ac:dyDescent="0.35">
      <c r="B1" t="s">
        <v>55</v>
      </c>
      <c r="C1" s="10" t="s">
        <v>56</v>
      </c>
      <c r="D1" s="12" t="s">
        <v>57</v>
      </c>
    </row>
    <row r="2" spans="1:4" x14ac:dyDescent="0.35">
      <c r="A2" t="s">
        <v>44</v>
      </c>
      <c r="B2" s="11">
        <f>GETPIVOTDATA("2015",PL!$A$39,"Model type","Coal prexisting retiring","output","generation")*1000/(GETPIVOTDATA("2015",PL!$A$39,"Model type","Coal prexisting retiring","output","capacity")*8760)</f>
        <v>0.52429737896136219</v>
      </c>
      <c r="C2">
        <v>0</v>
      </c>
      <c r="D2" s="13">
        <f>B2*1.1</f>
        <v>0.57672711685749845</v>
      </c>
    </row>
    <row r="3" spans="1:4" x14ac:dyDescent="0.35">
      <c r="A3" t="s">
        <v>45</v>
      </c>
      <c r="B3" s="11">
        <f>GETPIVOTDATA("2015",PL!$A$39,"Model type","natural gas","output","generation")*1000/(GETPIVOTDATA("2015",PL!$A$39,"Model type","natural gas","output","capacity")*8760)</f>
        <v>0.52309528355928969</v>
      </c>
      <c r="C3">
        <v>0</v>
      </c>
      <c r="D3" s="13">
        <f t="shared" ref="D3:D12" si="0">B3*1.1</f>
        <v>0.57540481191521875</v>
      </c>
    </row>
    <row r="4" spans="1:4" x14ac:dyDescent="0.35">
      <c r="A4" t="s">
        <v>46</v>
      </c>
      <c r="B4" s="11">
        <f>'Table 4.8.B'!B5</f>
        <v>0.91700000000000004</v>
      </c>
      <c r="C4">
        <v>0</v>
      </c>
      <c r="D4" s="13">
        <f>B4</f>
        <v>0.91700000000000004</v>
      </c>
    </row>
    <row r="5" spans="1:4" x14ac:dyDescent="0.35">
      <c r="A5" t="s">
        <v>47</v>
      </c>
      <c r="B5" s="11">
        <f>'PL_EU Commission'!AB184*10^6/('PL_EU Commission'!AB202*8760)</f>
        <v>0.13202218977199856</v>
      </c>
      <c r="C5">
        <v>0</v>
      </c>
      <c r="D5" s="13">
        <f t="shared" si="0"/>
        <v>0.14522440874919842</v>
      </c>
    </row>
    <row r="6" spans="1:4" x14ac:dyDescent="0.35">
      <c r="A6" t="s">
        <v>48</v>
      </c>
      <c r="B6" s="11">
        <f>'PL_EU Commission'!AB221</f>
        <v>0.22827806221414088</v>
      </c>
      <c r="C6">
        <v>0</v>
      </c>
      <c r="D6" s="13">
        <f t="shared" si="0"/>
        <v>0.25110586843555499</v>
      </c>
    </row>
    <row r="7" spans="1:4" x14ac:dyDescent="0.35">
      <c r="A7" t="s">
        <v>49</v>
      </c>
      <c r="B7" s="11">
        <f>'DE_EU Commission'!AB226*10^6/('DE_EU Commission'!AB225*8760)</f>
        <v>0.10764676574850449</v>
      </c>
      <c r="C7">
        <v>0</v>
      </c>
      <c r="D7" s="13">
        <f t="shared" si="0"/>
        <v>0.11841144232335495</v>
      </c>
    </row>
    <row r="8" spans="1:4" x14ac:dyDescent="0.35">
      <c r="A8" t="s">
        <v>50</v>
      </c>
      <c r="B8" s="11">
        <f>'Table 4.8.B'!F5</f>
        <v>0.19800000000000001</v>
      </c>
      <c r="C8">
        <v>0</v>
      </c>
      <c r="D8" s="13">
        <f t="shared" si="0"/>
        <v>0.21780000000000002</v>
      </c>
    </row>
    <row r="9" spans="1:4" x14ac:dyDescent="0.35">
      <c r="A9" t="s">
        <v>51</v>
      </c>
      <c r="B9" s="11">
        <f>GETPIVOTDATA("2015",PL!$A$39,"Model type","biomass","output","generation")*1000/GETPIVOTDATA("2015",PL!$A$39,"Model type","biomass","output","capacity")/8760</f>
        <v>0.85</v>
      </c>
      <c r="C9">
        <v>0</v>
      </c>
      <c r="D9" s="13">
        <f t="shared" si="0"/>
        <v>0.93500000000000005</v>
      </c>
    </row>
    <row r="10" spans="1:4" x14ac:dyDescent="0.35">
      <c r="A10" t="s">
        <v>52</v>
      </c>
      <c r="B10" s="11">
        <f>'Table 4.8.B'!I5</f>
        <v>0.74</v>
      </c>
      <c r="C10">
        <v>0</v>
      </c>
      <c r="D10" s="13">
        <f t="shared" si="0"/>
        <v>0.81400000000000006</v>
      </c>
    </row>
    <row r="11" spans="1:4" x14ac:dyDescent="0.35">
      <c r="A11" t="s">
        <v>53</v>
      </c>
      <c r="B11" s="11">
        <f>GETPIVOTDATA("2015",PL!$A$39,"Model type","petroleum","output","generation")*1000/GETPIVOTDATA("2015",PL!$A$39,"Model type","petroleum","output","capacity")/8760</f>
        <v>0.20069930069929146</v>
      </c>
      <c r="C11">
        <v>0</v>
      </c>
      <c r="D11" s="13">
        <f t="shared" si="0"/>
        <v>0.22076923076922061</v>
      </c>
    </row>
    <row r="12" spans="1:4" x14ac:dyDescent="0.35">
      <c r="A12" t="s">
        <v>54</v>
      </c>
      <c r="B12" s="11">
        <f>AVERAGE('Table 4.8.A'!D6:F6)</f>
        <v>8.0333333333333326E-2</v>
      </c>
      <c r="C12">
        <v>0</v>
      </c>
      <c r="D12" s="13">
        <f t="shared" si="0"/>
        <v>8.8366666666666663E-2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Table 4.8.A</vt:lpstr>
      <vt:lpstr>Table 4.8.B</vt:lpstr>
      <vt:lpstr>PL</vt:lpstr>
      <vt:lpstr>PL_EU Commission</vt:lpstr>
      <vt:lpstr>DE_EU Commission</vt:lpstr>
      <vt:lpstr>BECF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2016-02-26T23:43:24Z</dcterms:created>
  <dcterms:modified xsi:type="dcterms:W3CDTF">2016-11-07T15:15:18Z</dcterms:modified>
</cp:coreProperties>
</file>