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90" windowWidth="19140" windowHeight="9270"/>
  </bookViews>
  <sheets>
    <sheet name="About" sheetId="1" r:id="rId1"/>
    <sheet name="Poland Data" sheetId="4" r:id="rId2"/>
    <sheet name="BLACE" sheetId="3" r:id="rId3"/>
  </sheets>
  <calcPr calcId="145621"/>
</workbook>
</file>

<file path=xl/calcChain.xml><?xml version="1.0" encoding="utf-8"?>
<calcChain xmlns="http://schemas.openxmlformats.org/spreadsheetml/2006/main">
  <c r="C2" i="3" l="1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AK2" i="3"/>
  <c r="E2" i="3"/>
  <c r="F2" i="3"/>
  <c r="G2" i="3"/>
  <c r="H2" i="3"/>
  <c r="D2" i="3"/>
  <c r="B2" i="3"/>
  <c r="A10" i="4"/>
</calcChain>
</file>

<file path=xl/sharedStrings.xml><?xml version="1.0" encoding="utf-8"?>
<sst xmlns="http://schemas.openxmlformats.org/spreadsheetml/2006/main" count="16" uniqueCount="16">
  <si>
    <t>Source:</t>
  </si>
  <si>
    <t>Year</t>
  </si>
  <si>
    <t>CO2 Emissions (g)</t>
  </si>
  <si>
    <t>BLACE BAU LULUCF Anthropogenic CO2 Emissions</t>
  </si>
  <si>
    <t>million tons CO2/yr</t>
  </si>
  <si>
    <t>Sequestration</t>
  </si>
  <si>
    <t>Assumed to be valid for 2015 (year of the source document)</t>
  </si>
  <si>
    <t>Total Amt of Forest</t>
  </si>
  <si>
    <t>thousand hectares</t>
  </si>
  <si>
    <t>Average Annual Increase in Forested Area</t>
  </si>
  <si>
    <t>thousand hectares / yr</t>
  </si>
  <si>
    <t>percent increase (of base year) / yr</t>
  </si>
  <si>
    <t>State Forests National Forest Holding</t>
  </si>
  <si>
    <t>Forests in Poland 2015</t>
  </si>
  <si>
    <t>http://www.lasy.gov.pl/informacje/publikacje/informacje-statystyczne-i-raporty/lasy-w-polsce/lasy-w-polsce-2015/view</t>
  </si>
  <si>
    <t>Pages 3 (total forest), 12 (increase in forests), 20 (sequestration rate)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</si>
</sst>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0.000%"/>
    <numFmt numFmtId="166" formatCode="0.000E+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3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2" fillId="0" borderId="0" xfId="1"/>
    <xf numFmtId="0" fontId="0" fillId="0" borderId="0" xfId="0" applyAlignment="1">
      <alignment horizontal="left"/>
    </xf>
    <xf numFmtId="165" fontId="0" fillId="0" borderId="0" xfId="2" applyNumberFormat="1" applyFont="1"/>
    <xf numFmtId="0" fontId="0" fillId="0" borderId="0" xfId="0" applyBorder="1"/>
    <xf numFmtId="166" fontId="0" fillId="0" borderId="0" xfId="0" applyNumberFormat="1" applyBorder="1"/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tabSelected="1" workbookViewId="0"/>
  </sheetViews>
  <sheetFormatPr defaultRowHeight="14.5" x14ac:dyDescent="0.35"/>
  <cols>
    <col min="1" max="1" width="9.453125" customWidth="1"/>
    <col min="2" max="2" width="51.54296875" customWidth="1"/>
  </cols>
  <sheetData>
    <row r="1" spans="1:2" ht="15" x14ac:dyDescent="0.3">
      <c r="A1" s="1" t="s">
        <v>3</v>
      </c>
    </row>
    <row r="3" spans="1:2" x14ac:dyDescent="0.35">
      <c r="A3" s="1" t="s">
        <v>0</v>
      </c>
      <c r="B3" t="s">
        <v>12</v>
      </c>
    </row>
    <row r="4" spans="1:2" x14ac:dyDescent="0.35">
      <c r="B4" s="3">
        <v>2015</v>
      </c>
    </row>
    <row r="5" spans="1:2" x14ac:dyDescent="0.35">
      <c r="B5" t="s">
        <v>13</v>
      </c>
    </row>
    <row r="6" spans="1:2" x14ac:dyDescent="0.35">
      <c r="B6" s="2" t="s">
        <v>14</v>
      </c>
    </row>
    <row r="7" spans="1:2" x14ac:dyDescent="0.35">
      <c r="B7" t="s">
        <v>15</v>
      </c>
    </row>
    <row r="9" spans="1:2" ht="15" x14ac:dyDescent="0.25">
      <c r="A9" s="1"/>
    </row>
    <row r="10" spans="1:2" ht="15" x14ac:dyDescent="0.25"/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/>
  </sheetViews>
  <sheetFormatPr defaultRowHeight="14.5" x14ac:dyDescent="0.35"/>
  <sheetData>
    <row r="1" spans="1:2" x14ac:dyDescent="0.35">
      <c r="A1" s="1" t="s">
        <v>5</v>
      </c>
    </row>
    <row r="2" spans="1:2" x14ac:dyDescent="0.35">
      <c r="A2">
        <v>39.5</v>
      </c>
      <c r="B2" t="s">
        <v>4</v>
      </c>
    </row>
    <row r="3" spans="1:2" x14ac:dyDescent="0.35">
      <c r="B3" t="s">
        <v>6</v>
      </c>
    </row>
    <row r="5" spans="1:2" x14ac:dyDescent="0.35">
      <c r="A5" s="1" t="s">
        <v>7</v>
      </c>
    </row>
    <row r="6" spans="1:2" x14ac:dyDescent="0.35">
      <c r="A6">
        <v>9197.9</v>
      </c>
      <c r="B6" t="s">
        <v>8</v>
      </c>
    </row>
    <row r="8" spans="1:2" x14ac:dyDescent="0.35">
      <c r="A8" s="1" t="s">
        <v>9</v>
      </c>
    </row>
    <row r="9" spans="1:2" x14ac:dyDescent="0.35">
      <c r="A9">
        <v>5</v>
      </c>
      <c r="B9" t="s">
        <v>10</v>
      </c>
    </row>
    <row r="10" spans="1:2" x14ac:dyDescent="0.35">
      <c r="A10" s="4">
        <f>A9/A6</f>
        <v>5.4360234401330744E-4</v>
      </c>
      <c r="B10" t="s"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K2"/>
  <sheetViews>
    <sheetView workbookViewId="0"/>
  </sheetViews>
  <sheetFormatPr defaultRowHeight="14.5" x14ac:dyDescent="0.35"/>
  <cols>
    <col min="1" max="1" width="16.7265625" style="5" customWidth="1"/>
    <col min="2" max="37" width="11.453125" style="5" customWidth="1"/>
    <col min="38" max="16384" width="8.7265625" style="5"/>
  </cols>
  <sheetData>
    <row r="1" spans="1:37" x14ac:dyDescent="0.35">
      <c r="A1" s="5" t="s">
        <v>1</v>
      </c>
      <c r="B1" s="5">
        <v>2015</v>
      </c>
      <c r="C1" s="5">
        <v>2016</v>
      </c>
      <c r="D1" s="5">
        <v>2017</v>
      </c>
      <c r="E1" s="5">
        <v>2018</v>
      </c>
      <c r="F1" s="5">
        <v>2019</v>
      </c>
      <c r="G1" s="5">
        <v>2020</v>
      </c>
      <c r="H1" s="5">
        <v>2021</v>
      </c>
      <c r="I1" s="5">
        <v>2022</v>
      </c>
      <c r="J1" s="5">
        <v>2023</v>
      </c>
      <c r="K1" s="5">
        <v>2024</v>
      </c>
      <c r="L1" s="5">
        <v>2025</v>
      </c>
      <c r="M1" s="5">
        <v>2026</v>
      </c>
      <c r="N1" s="5">
        <v>2027</v>
      </c>
      <c r="O1" s="5">
        <v>2028</v>
      </c>
      <c r="P1" s="5">
        <v>2029</v>
      </c>
      <c r="Q1" s="5">
        <v>2030</v>
      </c>
      <c r="R1" s="5">
        <v>2031</v>
      </c>
      <c r="S1" s="5">
        <v>2032</v>
      </c>
      <c r="T1" s="5">
        <v>2033</v>
      </c>
      <c r="U1" s="5">
        <v>2034</v>
      </c>
      <c r="V1" s="5">
        <v>2035</v>
      </c>
      <c r="W1" s="5">
        <v>2036</v>
      </c>
      <c r="X1" s="5">
        <v>2037</v>
      </c>
      <c r="Y1" s="5">
        <v>2038</v>
      </c>
      <c r="Z1" s="5">
        <v>2039</v>
      </c>
      <c r="AA1" s="5">
        <v>2040</v>
      </c>
      <c r="AB1" s="5">
        <v>2041</v>
      </c>
      <c r="AC1" s="5">
        <v>2042</v>
      </c>
      <c r="AD1" s="5">
        <v>2043</v>
      </c>
      <c r="AE1" s="5">
        <v>2044</v>
      </c>
      <c r="AF1" s="5">
        <v>2045</v>
      </c>
      <c r="AG1" s="5">
        <v>2046</v>
      </c>
      <c r="AH1" s="5">
        <v>2047</v>
      </c>
      <c r="AI1" s="5">
        <v>2048</v>
      </c>
      <c r="AJ1" s="5">
        <v>2049</v>
      </c>
      <c r="AK1" s="5">
        <v>2050</v>
      </c>
    </row>
    <row r="2" spans="1:37" x14ac:dyDescent="0.35">
      <c r="A2" s="5" t="s">
        <v>2</v>
      </c>
      <c r="B2" s="6">
        <f>-'Poland Data'!A2*10^12</f>
        <v>-39500000000000</v>
      </c>
      <c r="C2" s="6">
        <f>$B2*(1+'Poland Data'!$A$10*(C1-$B1))</f>
        <v>-39521472292588.523</v>
      </c>
      <c r="D2" s="6">
        <f>$B2*(1+'Poland Data'!$A$10*(D1-$B1))</f>
        <v>-39542944585177.047</v>
      </c>
      <c r="E2" s="6">
        <f>$B2*(1+'Poland Data'!$A$10*(E1-$B1))</f>
        <v>-39564416877765.578</v>
      </c>
      <c r="F2" s="6">
        <f>$B2*(1+'Poland Data'!$A$10*(F1-$B1))</f>
        <v>-39585889170354.102</v>
      </c>
      <c r="G2" s="6">
        <f>$B2*(1+'Poland Data'!$A$10*(G1-$B1))</f>
        <v>-39607361462942.625</v>
      </c>
      <c r="H2" s="6">
        <f>$B2*(1+'Poland Data'!$A$10*(H1-$B1))</f>
        <v>-39628833755531.148</v>
      </c>
      <c r="I2" s="6">
        <f>$B2*(1+'Poland Data'!$A$10*(I1-$B1))</f>
        <v>-39650306048119.68</v>
      </c>
      <c r="J2" s="6">
        <f>$B2*(1+'Poland Data'!$A$10*(J1-$B1))</f>
        <v>-39671778340708.203</v>
      </c>
      <c r="K2" s="6">
        <f>$B2*(1+'Poland Data'!$A$10*(K1-$B1))</f>
        <v>-39693250633296.734</v>
      </c>
      <c r="L2" s="6">
        <f>$B2*(1+'Poland Data'!$A$10*(L1-$B1))</f>
        <v>-39714722925885.258</v>
      </c>
      <c r="M2" s="6">
        <f>$B2*(1+'Poland Data'!$A$10*(M1-$B1))</f>
        <v>-39736195218473.781</v>
      </c>
      <c r="N2" s="6">
        <f>$B2*(1+'Poland Data'!$A$10*(N1-$B1))</f>
        <v>-39757667511062.312</v>
      </c>
      <c r="O2" s="6">
        <f>$B2*(1+'Poland Data'!$A$10*(O1-$B1))</f>
        <v>-39779139803650.836</v>
      </c>
      <c r="P2" s="6">
        <f>$B2*(1+'Poland Data'!$A$10*(P1-$B1))</f>
        <v>-39800612096239.359</v>
      </c>
      <c r="Q2" s="6">
        <f>$B2*(1+'Poland Data'!$A$10*(Q1-$B1))</f>
        <v>-39822084388827.883</v>
      </c>
      <c r="R2" s="6">
        <f>$B2*(1+'Poland Data'!$A$10*(R1-$B1))</f>
        <v>-39843556681416.414</v>
      </c>
      <c r="S2" s="6">
        <f>$B2*(1+'Poland Data'!$A$10*(S1-$B1))</f>
        <v>-39865028974004.937</v>
      </c>
      <c r="T2" s="6">
        <f>$B2*(1+'Poland Data'!$A$10*(T1-$B1))</f>
        <v>-39886501266593.461</v>
      </c>
      <c r="U2" s="6">
        <f>$B2*(1+'Poland Data'!$A$10*(U1-$B1))</f>
        <v>-39907973559181.984</v>
      </c>
      <c r="V2" s="6">
        <f>$B2*(1+'Poland Data'!$A$10*(V1-$B1))</f>
        <v>-39929445851770.508</v>
      </c>
      <c r="W2" s="6">
        <f>$B2*(1+'Poland Data'!$A$10*(W1-$B1))</f>
        <v>-39950918144359.039</v>
      </c>
      <c r="X2" s="6">
        <f>$B2*(1+'Poland Data'!$A$10*(X1-$B1))</f>
        <v>-39972390436947.562</v>
      </c>
      <c r="Y2" s="6">
        <f>$B2*(1+'Poland Data'!$A$10*(Y1-$B1))</f>
        <v>-39993862729536.086</v>
      </c>
      <c r="Z2" s="6">
        <f>$B2*(1+'Poland Data'!$A$10*(Z1-$B1))</f>
        <v>-40015335022124.609</v>
      </c>
      <c r="AA2" s="6">
        <f>$B2*(1+'Poland Data'!$A$10*(AA1-$B1))</f>
        <v>-40036807314713.141</v>
      </c>
      <c r="AB2" s="6">
        <f>$B2*(1+'Poland Data'!$A$10*(AB1-$B1))</f>
        <v>-40058279607301.672</v>
      </c>
      <c r="AC2" s="6">
        <f>$B2*(1+'Poland Data'!$A$10*(AC1-$B1))</f>
        <v>-40079751899890.195</v>
      </c>
      <c r="AD2" s="6">
        <f>$B2*(1+'Poland Data'!$A$10*(AD1-$B1))</f>
        <v>-40101224192478.719</v>
      </c>
      <c r="AE2" s="6">
        <f>$B2*(1+'Poland Data'!$A$10*(AE1-$B1))</f>
        <v>-40122696485067.242</v>
      </c>
      <c r="AF2" s="6">
        <f>$B2*(1+'Poland Data'!$A$10*(AF1-$B1))</f>
        <v>-40144168777655.773</v>
      </c>
      <c r="AG2" s="6">
        <f>$B2*(1+'Poland Data'!$A$10*(AG1-$B1))</f>
        <v>-40165641070244.297</v>
      </c>
      <c r="AH2" s="6">
        <f>$B2*(1+'Poland Data'!$A$10*(AH1-$B1))</f>
        <v>-40187113362832.82</v>
      </c>
      <c r="AI2" s="6">
        <f>$B2*(1+'Poland Data'!$A$10*(AI1-$B1))</f>
        <v>-40208585655421.344</v>
      </c>
      <c r="AJ2" s="6">
        <f>$B2*(1+'Poland Data'!$A$10*(AJ1-$B1))</f>
        <v>-40230057948009.875</v>
      </c>
      <c r="AK2" s="6">
        <f>$B2*(1+'Poland Data'!$A$10*(AK1-$B1))</f>
        <v>-40251530240598.398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Poland Data</vt:lpstr>
      <vt:lpstr>BLACE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2015-08-06T00:31:42Z</dcterms:created>
  <dcterms:modified xsi:type="dcterms:W3CDTF">2016-11-09T13:57:20Z</dcterms:modified>
</cp:coreProperties>
</file>