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6" windowWidth="20100" windowHeight="7944"/>
  </bookViews>
  <sheets>
    <sheet name="About" sheetId="1" r:id="rId1"/>
    <sheet name="Calculations" sheetId="4" r:id="rId2"/>
    <sheet name="Mgmt Cost Dif" sheetId="2" r:id="rId3"/>
    <sheet name="CpMCAbIFM" sheetId="3" r:id="rId4"/>
  </sheets>
  <calcPr calcId="145621" iterate="1" iterateDelta="1.0000000000000001E-5"/>
</workbook>
</file>

<file path=xl/calcChain.xml><?xml version="1.0" encoding="utf-8"?>
<calcChain xmlns="http://schemas.openxmlformats.org/spreadsheetml/2006/main">
  <c r="A2" i="4" l="1"/>
  <c r="A16" i="2"/>
  <c r="A14" i="4" l="1"/>
  <c r="B2" i="3" s="1"/>
  <c r="A8" i="4"/>
  <c r="A10" i="4" s="1"/>
  <c r="A15" i="2" l="1"/>
  <c r="D4" i="2"/>
  <c r="D5" i="2"/>
  <c r="D6" i="2"/>
  <c r="D7" i="2"/>
  <c r="D8" i="2"/>
  <c r="D9" i="2"/>
  <c r="D10" i="2"/>
  <c r="D11" i="2"/>
  <c r="D12" i="2"/>
  <c r="D3" i="2"/>
</calcChain>
</file>

<file path=xl/sharedStrings.xml><?xml version="1.0" encoding="utf-8"?>
<sst xmlns="http://schemas.openxmlformats.org/spreadsheetml/2006/main" count="52" uniqueCount="48">
  <si>
    <t>CpMCAbIFM Cost per Mass CO2 Abated by Improved Forest Management</t>
  </si>
  <si>
    <t>Source:</t>
  </si>
  <si>
    <t>Cost difference between active and passive forest management</t>
  </si>
  <si>
    <t>U.S. Forest Service</t>
  </si>
  <si>
    <t>Costs of Sequestering Carbon Through Tree Planting and Forest Management in the United States</t>
  </si>
  <si>
    <t>https://archive.org/details/CAT91946672</t>
  </si>
  <si>
    <t>Table 1</t>
  </si>
  <si>
    <t>Region</t>
  </si>
  <si>
    <t>Active Forest Management Costs ($/acre/year)</t>
  </si>
  <si>
    <t>Passive Forest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</si>
  <si>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</si>
  <si>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</si>
  <si>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</si>
  <si>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</si>
  <si>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</si>
  <si>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</si>
  <si>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</si>
  <si>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</si>
  <si>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</si>
  <si>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</si>
  <si>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Columns A through C taken from Table 1 in 1990 U.S. Forest Service document:</t>
  </si>
  <si>
    <t>Average Difference in Costs</t>
  </si>
  <si>
    <t>Notes:</t>
  </si>
  <si>
    <t>We use the difference in cost between active and passive forest management to</t>
  </si>
  <si>
    <t>represent the difference in cost between "best management practices" (which are</t>
  </si>
  <si>
    <t>active) and the practices currently being used by those forests that are not subject</t>
  </si>
  <si>
    <t>to best management practices (most of which is probably passively managed).</t>
  </si>
  <si>
    <t>Change in Forest Management Costs per Acre</t>
  </si>
  <si>
    <t>Increased Annual CO2 Sequestration from Improved Management Practices per Acre</t>
  </si>
  <si>
    <t>U.S. EPA</t>
  </si>
  <si>
    <t>Greenhouse Gas Mitigation Potential in U.S. Forestry and Agriculture</t>
  </si>
  <si>
    <t>http://www.epa.gov/climate/climatechange/Downloads/ccs/ghg_mitigation_forestry_ag_2005.pdf</t>
  </si>
  <si>
    <t>Page 2-3, Table 2-1</t>
  </si>
  <si>
    <t>tons CO2 / acre / yr</t>
  </si>
  <si>
    <t>Low Estimate</t>
  </si>
  <si>
    <t>High Estimate</t>
  </si>
  <si>
    <t>Average</t>
  </si>
  <si>
    <t>g CO2 / acre / yr</t>
  </si>
  <si>
    <t>Average, converted to grams CO2</t>
  </si>
  <si>
    <t>Difference in Active vs. Passive Management Costs ($/acre/year)</t>
  </si>
  <si>
    <t>Change in Forest Management Cost per Unit CO2 Sequestered</t>
  </si>
  <si>
    <t>Improved Forest Management</t>
  </si>
  <si>
    <t>See "cpi.xlsx" in the InputData folder for source information.</t>
  </si>
  <si>
    <t>We adjust 1990 dollars to 2012 dollars using the following conversion factor:</t>
  </si>
  <si>
    <t>1990$ / acre / yr</t>
  </si>
  <si>
    <t>2012$ / acre / yr</t>
  </si>
  <si>
    <t>2012$ / g CO2</t>
  </si>
  <si>
    <t>Change in Forest Mgmt Cost (2012$ / g CO2 sequestered)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</si>
</sst>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 applyAlignment="1">
      <alignment wrapText="1"/>
    </xf>
    <xf numFmtId="0" fontId="1" fillId="0" borderId="0" xfId="0" applyFont="1" applyFill="1"/>
    <xf numFmtId="11" fontId="0" fillId="0" borderId="0" xfId="0" applyNumberFormat="1"/>
    <xf numFmtId="0" fontId="0" fillId="0" borderId="0" xfId="0"/>
    <xf numFmtId="2" fontId="0" fillId="0" borderId="0" xfId="0" applyNumberFormat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pa.gov/climate/climatechange/Downloads/ccs/ghg_mitigation_forestry_ag_2005.pdf" TargetMode="External"/><Relationship Id="rId1" Type="http://schemas.openxmlformats.org/officeDocument/2006/relationships/hyperlink" Target="https://archive.org/details/CAT91946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/>
  </sheetViews>
  <sheetFormatPr defaultRowHeight="14.4" x14ac:dyDescent="0.3"/>
  <cols>
    <col min="2" max="2" width="83.3320312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s="2" t="s">
        <v>2</v>
      </c>
    </row>
    <row r="4" spans="1:2" x14ac:dyDescent="0.3">
      <c r="B4" t="s">
        <v>3</v>
      </c>
    </row>
    <row r="5" spans="1:2" x14ac:dyDescent="0.3">
      <c r="B5" s="3">
        <v>1990</v>
      </c>
    </row>
    <row r="6" spans="1:2" x14ac:dyDescent="0.3">
      <c r="B6" t="s">
        <v>4</v>
      </c>
    </row>
    <row r="7" spans="1:2" x14ac:dyDescent="0.3">
      <c r="B7" s="4" t="s">
        <v>5</v>
      </c>
    </row>
    <row r="8" spans="1:2" x14ac:dyDescent="0.3">
      <c r="B8" t="s">
        <v>6</v>
      </c>
    </row>
    <row r="10" spans="1:2" x14ac:dyDescent="0.3">
      <c r="B10" s="2" t="s">
        <v>28</v>
      </c>
    </row>
    <row r="11" spans="1:2" x14ac:dyDescent="0.3">
      <c r="B11" t="s">
        <v>29</v>
      </c>
    </row>
    <row r="12" spans="1:2" x14ac:dyDescent="0.3">
      <c r="B12" s="3">
        <v>2005</v>
      </c>
    </row>
    <row r="13" spans="1:2" x14ac:dyDescent="0.3">
      <c r="B13" t="s">
        <v>30</v>
      </c>
    </row>
    <row r="14" spans="1:2" x14ac:dyDescent="0.3">
      <c r="B14" s="4" t="s">
        <v>31</v>
      </c>
    </row>
    <row r="15" spans="1:2" x14ac:dyDescent="0.3">
      <c r="B15" t="s">
        <v>32</v>
      </c>
    </row>
    <row r="17" spans="1:1" x14ac:dyDescent="0.3">
      <c r="A17" s="1" t="s">
        <v>22</v>
      </c>
    </row>
    <row r="18" spans="1:1" x14ac:dyDescent="0.3">
      <c r="A18" t="s">
        <v>23</v>
      </c>
    </row>
    <row r="19" spans="1:1" x14ac:dyDescent="0.3">
      <c r="A19" t="s">
        <v>24</v>
      </c>
    </row>
    <row r="20" spans="1:1" x14ac:dyDescent="0.3">
      <c r="A20" t="s">
        <v>25</v>
      </c>
    </row>
    <row r="21" spans="1:1" x14ac:dyDescent="0.3">
      <c r="A21" t="s">
        <v>26</v>
      </c>
    </row>
    <row r="23" spans="1:1" x14ac:dyDescent="0.3">
      <c r="A23" s="8" t="s">
        <v>43</v>
      </c>
    </row>
    <row r="24" spans="1:1" x14ac:dyDescent="0.3">
      <c r="A24" s="8">
        <v>1.7589999999999999</v>
      </c>
    </row>
    <row r="25" spans="1:1" x14ac:dyDescent="0.3">
      <c r="A25" s="8" t="s">
        <v>42</v>
      </c>
    </row>
  </sheetData>
  <hyperlinks>
    <hyperlink ref="B7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4.4" x14ac:dyDescent="0.3"/>
  <cols>
    <col min="1" max="1" width="9.88671875" customWidth="1"/>
    <col min="2" max="2" width="18.77734375" customWidth="1"/>
  </cols>
  <sheetData>
    <row r="1" spans="1:3" x14ac:dyDescent="0.3">
      <c r="A1" s="1" t="s">
        <v>27</v>
      </c>
    </row>
    <row r="2" spans="1:3" x14ac:dyDescent="0.3">
      <c r="A2" s="9">
        <f>'Mgmt Cost Dif'!A16</f>
        <v>5.9981900000000001</v>
      </c>
      <c r="B2" t="s">
        <v>45</v>
      </c>
    </row>
    <row r="5" spans="1:3" x14ac:dyDescent="0.3">
      <c r="A5" s="6" t="s">
        <v>28</v>
      </c>
    </row>
    <row r="6" spans="1:3" x14ac:dyDescent="0.3">
      <c r="A6">
        <v>2.1</v>
      </c>
      <c r="B6" t="s">
        <v>33</v>
      </c>
      <c r="C6" t="s">
        <v>34</v>
      </c>
    </row>
    <row r="7" spans="1:3" x14ac:dyDescent="0.3">
      <c r="A7">
        <v>3.1</v>
      </c>
      <c r="B7" t="s">
        <v>33</v>
      </c>
      <c r="C7" t="s">
        <v>35</v>
      </c>
    </row>
    <row r="8" spans="1:3" x14ac:dyDescent="0.3">
      <c r="A8">
        <f>AVERAGE(A6:A7)</f>
        <v>2.6</v>
      </c>
      <c r="B8" t="s">
        <v>33</v>
      </c>
      <c r="C8" t="s">
        <v>36</v>
      </c>
    </row>
    <row r="10" spans="1:3" x14ac:dyDescent="0.3">
      <c r="A10" s="7">
        <f>A8*10^6</f>
        <v>2600000</v>
      </c>
      <c r="B10" t="s">
        <v>37</v>
      </c>
      <c r="C10" t="s">
        <v>38</v>
      </c>
    </row>
    <row r="13" spans="1:3" x14ac:dyDescent="0.3">
      <c r="A13" s="1" t="s">
        <v>40</v>
      </c>
    </row>
    <row r="14" spans="1:3" x14ac:dyDescent="0.3">
      <c r="A14" s="7">
        <f>A2/A10</f>
        <v>2.3069961538461537E-6</v>
      </c>
      <c r="B14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4.4" x14ac:dyDescent="0.3"/>
  <cols>
    <col min="1" max="1" width="16.77734375" customWidth="1"/>
    <col min="2" max="3" width="25.33203125" customWidth="1"/>
    <col min="4" max="4" width="32.33203125" customWidth="1"/>
  </cols>
  <sheetData>
    <row r="1" spans="1:4" x14ac:dyDescent="0.3">
      <c r="A1" s="1" t="s">
        <v>20</v>
      </c>
    </row>
    <row r="2" spans="1:4" ht="28.8" x14ac:dyDescent="0.3">
      <c r="A2" s="5" t="s">
        <v>7</v>
      </c>
      <c r="B2" s="5" t="s">
        <v>8</v>
      </c>
      <c r="C2" s="5" t="s">
        <v>9</v>
      </c>
      <c r="D2" s="5" t="s">
        <v>39</v>
      </c>
    </row>
    <row r="3" spans="1:4" x14ac:dyDescent="0.3">
      <c r="A3" t="s">
        <v>10</v>
      </c>
      <c r="B3" s="3">
        <v>4.0999999999999996</v>
      </c>
      <c r="C3" s="3">
        <v>0.4</v>
      </c>
      <c r="D3" s="3">
        <f>B3-C3</f>
        <v>3.6999999999999997</v>
      </c>
    </row>
    <row r="4" spans="1:4" x14ac:dyDescent="0.3">
      <c r="A4" t="s">
        <v>11</v>
      </c>
      <c r="B4" s="3">
        <v>3.2</v>
      </c>
      <c r="C4" s="3">
        <v>0.4</v>
      </c>
      <c r="D4" s="3">
        <f t="shared" ref="D4:D12" si="0">B4-C4</f>
        <v>2.8000000000000003</v>
      </c>
    </row>
    <row r="5" spans="1:4" x14ac:dyDescent="0.3">
      <c r="A5" t="s">
        <v>12</v>
      </c>
      <c r="B5" s="3">
        <v>3.2</v>
      </c>
      <c r="C5" s="3">
        <v>0.4</v>
      </c>
      <c r="D5" s="3">
        <f t="shared" si="0"/>
        <v>2.8000000000000003</v>
      </c>
    </row>
    <row r="6" spans="1:4" x14ac:dyDescent="0.3">
      <c r="A6" t="s">
        <v>13</v>
      </c>
      <c r="B6" s="3">
        <v>7.4</v>
      </c>
      <c r="C6" s="3">
        <v>5</v>
      </c>
      <c r="D6" s="3">
        <f t="shared" si="0"/>
        <v>2.4000000000000004</v>
      </c>
    </row>
    <row r="7" spans="1:4" x14ac:dyDescent="0.3">
      <c r="A7" t="s">
        <v>14</v>
      </c>
      <c r="B7" s="3">
        <v>14.5</v>
      </c>
      <c r="C7" s="3">
        <v>10.1</v>
      </c>
      <c r="D7" s="3">
        <f t="shared" si="0"/>
        <v>4.4000000000000004</v>
      </c>
    </row>
    <row r="8" spans="1:4" x14ac:dyDescent="0.3">
      <c r="A8" t="s">
        <v>15</v>
      </c>
      <c r="B8" s="3">
        <v>14.2</v>
      </c>
      <c r="C8" s="3">
        <v>9.8000000000000007</v>
      </c>
      <c r="D8" s="3">
        <f t="shared" si="0"/>
        <v>4.3999999999999986</v>
      </c>
    </row>
    <row r="9" spans="1:4" x14ac:dyDescent="0.3">
      <c r="A9" t="s">
        <v>16</v>
      </c>
      <c r="B9" s="3">
        <v>10.6</v>
      </c>
      <c r="C9" s="3">
        <v>6.1</v>
      </c>
      <c r="D9" s="3">
        <f t="shared" si="0"/>
        <v>4.5</v>
      </c>
    </row>
    <row r="10" spans="1:4" x14ac:dyDescent="0.3">
      <c r="A10" t="s">
        <v>17</v>
      </c>
      <c r="B10" s="3">
        <v>9.3000000000000007</v>
      </c>
      <c r="C10" s="3">
        <v>4.9000000000000004</v>
      </c>
      <c r="D10" s="3">
        <f t="shared" si="0"/>
        <v>4.4000000000000004</v>
      </c>
    </row>
    <row r="11" spans="1:4" x14ac:dyDescent="0.3">
      <c r="A11" t="s">
        <v>18</v>
      </c>
      <c r="B11" s="3">
        <v>9.1</v>
      </c>
      <c r="C11" s="3">
        <v>7.6</v>
      </c>
      <c r="D11" s="3">
        <f t="shared" si="0"/>
        <v>1.5</v>
      </c>
    </row>
    <row r="12" spans="1:4" x14ac:dyDescent="0.3">
      <c r="A12" t="s">
        <v>19</v>
      </c>
      <c r="B12" s="3">
        <v>8</v>
      </c>
      <c r="C12" s="3">
        <v>4.8</v>
      </c>
      <c r="D12" s="3">
        <f t="shared" si="0"/>
        <v>3.2</v>
      </c>
    </row>
    <row r="14" spans="1:4" x14ac:dyDescent="0.3">
      <c r="A14" s="1" t="s">
        <v>21</v>
      </c>
    </row>
    <row r="15" spans="1:4" x14ac:dyDescent="0.3">
      <c r="A15">
        <f>AVERAGE(D3:D12)</f>
        <v>3.41</v>
      </c>
      <c r="B15" t="s">
        <v>44</v>
      </c>
    </row>
    <row r="16" spans="1:4" x14ac:dyDescent="0.3">
      <c r="A16" s="9">
        <f>A15*About!A24</f>
        <v>5.9981900000000001</v>
      </c>
      <c r="B16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4" x14ac:dyDescent="0.3"/>
  <cols>
    <col min="1" max="1" width="28.6640625" customWidth="1"/>
    <col min="2" max="2" width="17.77734375" customWidth="1"/>
  </cols>
  <sheetData>
    <row r="1" spans="1:2" x14ac:dyDescent="0.3">
      <c r="B1" t="s">
        <v>47</v>
      </c>
    </row>
    <row r="2" spans="1:2" x14ac:dyDescent="0.3">
      <c r="A2" t="s">
        <v>41</v>
      </c>
      <c r="B2" s="7">
        <f>Calculations!A14</f>
        <v>2.3069961538461537E-6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Mgmt Cost Dif</vt:lpstr>
      <vt:lpstr>CpMCAbIFM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2015-08-07T00:46:51Z</dcterms:created>
  <dcterms:modified xsi:type="dcterms:W3CDTF">2015-08-17T00:42:54Z</dcterms:modified>
</cp:coreProperties>
</file>