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20" windowHeight="11020"/>
  </bookViews>
  <sheets>
    <sheet name="About" sheetId="1" r:id="rId1"/>
    <sheet name="Poland Data" sheetId="11" r:id="rId2"/>
    <sheet name="AADTbVT" sheetId="6" r:id="rId3"/>
  </sheets>
  <definedNames>
    <definedName name="miles_per_km">'Poland Data'!$A$19</definedName>
  </definedNames>
  <calcPr calcId="145621"/>
</workbook>
</file>

<file path=xl/calcChain.xml><?xml version="1.0" encoding="utf-8"?>
<calcChain xmlns="http://schemas.openxmlformats.org/spreadsheetml/2006/main">
  <c r="B7" i="6" l="1"/>
  <c r="C3" i="6"/>
  <c r="B3" i="6"/>
  <c r="B2" i="6"/>
  <c r="C12" i="11"/>
  <c r="C4" i="11"/>
  <c r="C15" i="11"/>
  <c r="C14" i="11"/>
  <c r="C16" i="11" s="1"/>
  <c r="C6" i="11"/>
  <c r="C8" i="11" s="1"/>
</calcChain>
</file>

<file path=xl/sharedStrings.xml><?xml version="1.0" encoding="utf-8"?>
<sst xmlns="http://schemas.openxmlformats.org/spreadsheetml/2006/main" count="58" uniqueCount="33">
  <si>
    <t>Source:</t>
  </si>
  <si>
    <t>AADTbVT Average Annual Dist Traveled by Vehicle Type</t>
  </si>
  <si>
    <t>Vehicle Type</t>
  </si>
  <si>
    <t>LDVs</t>
  </si>
  <si>
    <t>HDVs</t>
  </si>
  <si>
    <t>aircraft</t>
  </si>
  <si>
    <t>rail</t>
  </si>
  <si>
    <t>ships</t>
  </si>
  <si>
    <t>motorbikes</t>
  </si>
  <si>
    <t>passengers</t>
  </si>
  <si>
    <t>freight</t>
  </si>
  <si>
    <t>Notes:</t>
  </si>
  <si>
    <t>for cost calculation) will not be included when the model calculates changes in amount spent on</t>
  </si>
  <si>
    <t>vehicles.</t>
  </si>
  <si>
    <t>Vehicle types for which there are no data in this variable (or in one of the other essential variables</t>
  </si>
  <si>
    <t>passenger LDVs</t>
  </si>
  <si>
    <t>Central Statistical Office of Poland</t>
  </si>
  <si>
    <t>passenger motorbikes</t>
  </si>
  <si>
    <t>passenger HDVs</t>
  </si>
  <si>
    <t>All Vehicle Types</t>
  </si>
  <si>
    <t>Transport- activity results in 2015</t>
  </si>
  <si>
    <t>Indicator</t>
  </si>
  <si>
    <t>Value</t>
  </si>
  <si>
    <t>Source Doc</t>
  </si>
  <si>
    <t>Page</t>
  </si>
  <si>
    <t>2014 veh*km</t>
  </si>
  <si>
    <t>freight HDVs (weight &gt;3.5 tons)</t>
  </si>
  <si>
    <t>vehicles</t>
  </si>
  <si>
    <t>km/veh</t>
  </si>
  <si>
    <t>miles / km</t>
  </si>
  <si>
    <t>Transport - activity results in 2015</t>
  </si>
  <si>
    <t>http://stat.gov.pl/download/gfx/portalinformacyjny/en/defaultaktualnosci/3323/6/11/1/transport_activity_results_in_2015.pdf</t>
  </si>
  <si>
    <t>See "Poland Data" tab for specific page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</si>
</sst>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0" fontId="0" fillId="0" borderId="0" xfId="0" applyFill="1"/>
    <xf numFmtId="0" fontId="1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11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11" fontId="0" fillId="0" borderId="0" xfId="0" applyNumberFormat="1" applyFill="1" applyAlignment="1">
      <alignment wrapText="1"/>
    </xf>
    <xf numFmtId="0" fontId="0" fillId="0" borderId="0" xfId="0" applyFont="1" applyFill="1" applyAlignment="1">
      <alignment wrapText="1"/>
    </xf>
    <xf numFmtId="11" fontId="0" fillId="0" borderId="0" xfId="0" applyNumberFormat="1" applyFont="1" applyFill="1" applyAlignment="1">
      <alignment wrapText="1"/>
    </xf>
    <xf numFmtId="11" fontId="0" fillId="0" borderId="0" xfId="0" applyNumberFormat="1"/>
    <xf numFmtId="0" fontId="0" fillId="3" borderId="0" xfId="0" applyFill="1"/>
    <xf numFmtId="0" fontId="0" fillId="3" borderId="0" xfId="0" applyFont="1" applyFill="1" applyAlignment="1">
      <alignment wrapText="1"/>
    </xf>
    <xf numFmtId="1" fontId="0" fillId="3" borderId="0" xfId="0" applyNumberFormat="1" applyFill="1"/>
    <xf numFmtId="1" fontId="0" fillId="3" borderId="0" xfId="0" applyNumberFormat="1" applyFont="1" applyFill="1" applyAlignment="1">
      <alignment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RowHeight="14.5" x14ac:dyDescent="0.35"/>
  <cols>
    <col min="2" max="2" width="51.54296875" customWidth="1"/>
  </cols>
  <sheetData>
    <row r="1" spans="1:2" ht="15" x14ac:dyDescent="0.25">
      <c r="A1" s="1" t="s">
        <v>1</v>
      </c>
    </row>
    <row r="3" spans="1:2" x14ac:dyDescent="0.35">
      <c r="A3" s="1" t="s">
        <v>0</v>
      </c>
      <c r="B3" s="4" t="s">
        <v>19</v>
      </c>
    </row>
    <row r="4" spans="1:2" x14ac:dyDescent="0.35">
      <c r="B4" t="s">
        <v>16</v>
      </c>
    </row>
    <row r="5" spans="1:2" x14ac:dyDescent="0.35">
      <c r="B5" s="2">
        <v>2016</v>
      </c>
    </row>
    <row r="6" spans="1:2" x14ac:dyDescent="0.35">
      <c r="B6" t="s">
        <v>30</v>
      </c>
    </row>
    <row r="7" spans="1:2" x14ac:dyDescent="0.35">
      <c r="B7" s="3" t="s">
        <v>31</v>
      </c>
    </row>
    <row r="8" spans="1:2" x14ac:dyDescent="0.35">
      <c r="B8" t="s">
        <v>32</v>
      </c>
    </row>
    <row r="10" spans="1:2" x14ac:dyDescent="0.35">
      <c r="A10" s="1" t="s">
        <v>11</v>
      </c>
      <c r="B10" s="7"/>
    </row>
    <row r="11" spans="1:2" x14ac:dyDescent="0.35">
      <c r="A11" t="s">
        <v>14</v>
      </c>
    </row>
    <row r="12" spans="1:2" x14ac:dyDescent="0.35">
      <c r="A12" t="s">
        <v>12</v>
      </c>
    </row>
    <row r="13" spans="1:2" x14ac:dyDescent="0.35">
      <c r="A13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4.5" x14ac:dyDescent="0.35"/>
  <cols>
    <col min="1" max="1" width="28.26953125" customWidth="1"/>
    <col min="2" max="2" width="22" customWidth="1"/>
    <col min="3" max="3" width="13.453125" customWidth="1"/>
    <col min="4" max="4" width="38.54296875" customWidth="1"/>
  </cols>
  <sheetData>
    <row r="1" spans="1:5" x14ac:dyDescent="0.35">
      <c r="A1" s="8" t="s">
        <v>2</v>
      </c>
      <c r="B1" s="8" t="s">
        <v>21</v>
      </c>
      <c r="C1" s="8" t="s">
        <v>22</v>
      </c>
      <c r="D1" s="8" t="s">
        <v>23</v>
      </c>
      <c r="E1" s="8" t="s">
        <v>24</v>
      </c>
    </row>
    <row r="2" spans="1:5" x14ac:dyDescent="0.35">
      <c r="A2" s="9" t="s">
        <v>15</v>
      </c>
      <c r="B2" s="9" t="s">
        <v>25</v>
      </c>
      <c r="C2" s="10">
        <v>182637000000</v>
      </c>
      <c r="D2" s="11" t="s">
        <v>20</v>
      </c>
      <c r="E2" s="11">
        <v>156</v>
      </c>
    </row>
    <row r="3" spans="1:5" x14ac:dyDescent="0.35">
      <c r="A3" s="9" t="s">
        <v>15</v>
      </c>
      <c r="B3" s="9" t="s">
        <v>27</v>
      </c>
      <c r="C3">
        <v>20723423</v>
      </c>
      <c r="D3" s="11" t="s">
        <v>20</v>
      </c>
      <c r="E3" s="11">
        <v>144</v>
      </c>
    </row>
    <row r="4" spans="1:5" x14ac:dyDescent="0.35">
      <c r="A4" s="19" t="s">
        <v>15</v>
      </c>
      <c r="B4" s="19" t="s">
        <v>28</v>
      </c>
      <c r="C4" s="21">
        <f>C2/C3</f>
        <v>8813.0710838648611</v>
      </c>
      <c r="D4" s="11"/>
      <c r="E4" s="11"/>
    </row>
    <row r="5" spans="1:5" x14ac:dyDescent="0.35">
      <c r="A5" s="9"/>
      <c r="B5" s="9"/>
      <c r="C5" s="10"/>
      <c r="D5" s="11"/>
      <c r="E5" s="11"/>
    </row>
    <row r="6" spans="1:5" x14ac:dyDescent="0.35">
      <c r="A6" t="s">
        <v>18</v>
      </c>
      <c r="B6" t="s">
        <v>25</v>
      </c>
      <c r="C6" s="17">
        <f>1706*10^6</f>
        <v>1706000000</v>
      </c>
      <c r="D6" s="11" t="s">
        <v>20</v>
      </c>
      <c r="E6" s="11">
        <v>156</v>
      </c>
    </row>
    <row r="7" spans="1:5" x14ac:dyDescent="0.35">
      <c r="A7" t="s">
        <v>18</v>
      </c>
      <c r="B7" t="s">
        <v>27</v>
      </c>
      <c r="C7" s="17">
        <v>109844</v>
      </c>
      <c r="D7" s="11" t="s">
        <v>20</v>
      </c>
      <c r="E7" s="11">
        <v>145</v>
      </c>
    </row>
    <row r="8" spans="1:5" x14ac:dyDescent="0.35">
      <c r="A8" s="18" t="s">
        <v>18</v>
      </c>
      <c r="B8" s="19" t="s">
        <v>28</v>
      </c>
      <c r="C8" s="20">
        <f>C6/C7</f>
        <v>15531.116856633043</v>
      </c>
      <c r="D8" s="11"/>
      <c r="E8" s="11"/>
    </row>
    <row r="9" spans="1:5" x14ac:dyDescent="0.35">
      <c r="C9" s="17"/>
      <c r="D9" s="11"/>
      <c r="E9" s="11"/>
    </row>
    <row r="10" spans="1:5" x14ac:dyDescent="0.35">
      <c r="A10" s="13" t="s">
        <v>17</v>
      </c>
      <c r="B10" s="13" t="s">
        <v>25</v>
      </c>
      <c r="C10" s="14">
        <v>4479000000</v>
      </c>
      <c r="D10" s="13" t="s">
        <v>20</v>
      </c>
      <c r="E10" s="13">
        <v>156</v>
      </c>
    </row>
    <row r="11" spans="1:5" x14ac:dyDescent="0.35">
      <c r="A11" s="13" t="s">
        <v>17</v>
      </c>
      <c r="B11" s="13" t="s">
        <v>27</v>
      </c>
      <c r="C11">
        <v>1272333</v>
      </c>
      <c r="D11" s="11" t="s">
        <v>20</v>
      </c>
      <c r="E11" s="11">
        <v>144</v>
      </c>
    </row>
    <row r="12" spans="1:5" x14ac:dyDescent="0.35">
      <c r="A12" s="12" t="s">
        <v>17</v>
      </c>
      <c r="B12" s="18" t="s">
        <v>28</v>
      </c>
      <c r="C12" s="20">
        <f>C10/C11</f>
        <v>3520.304825859268</v>
      </c>
    </row>
    <row r="13" spans="1:5" x14ac:dyDescent="0.35">
      <c r="A13" s="15"/>
      <c r="B13" s="15"/>
      <c r="C13" s="16"/>
      <c r="D13" s="13"/>
      <c r="E13" s="11"/>
    </row>
    <row r="14" spans="1:5" x14ac:dyDescent="0.35">
      <c r="A14" s="11" t="s">
        <v>26</v>
      </c>
      <c r="B14" s="9" t="s">
        <v>25</v>
      </c>
      <c r="C14" s="10">
        <f>(15626+4960+15115)*10^6</f>
        <v>35701000000</v>
      </c>
      <c r="D14" s="11" t="s">
        <v>20</v>
      </c>
      <c r="E14" s="11">
        <v>156</v>
      </c>
    </row>
    <row r="15" spans="1:5" x14ac:dyDescent="0.35">
      <c r="A15" s="11" t="s">
        <v>26</v>
      </c>
      <c r="B15" t="s">
        <v>27</v>
      </c>
      <c r="C15">
        <f>3098376+329589</f>
        <v>3427965</v>
      </c>
      <c r="D15" s="11" t="s">
        <v>20</v>
      </c>
      <c r="E15">
        <v>145</v>
      </c>
    </row>
    <row r="16" spans="1:5" x14ac:dyDescent="0.35">
      <c r="A16" s="12" t="s">
        <v>26</v>
      </c>
      <c r="B16" s="18" t="s">
        <v>28</v>
      </c>
      <c r="C16" s="20">
        <f>C14/C15</f>
        <v>10414.633755012084</v>
      </c>
    </row>
    <row r="18" spans="1:1" x14ac:dyDescent="0.35">
      <c r="A18" s="4" t="s">
        <v>29</v>
      </c>
    </row>
    <row r="19" spans="1:1" x14ac:dyDescent="0.35">
      <c r="A19" s="2">
        <v>0.62137100000000001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4.5" x14ac:dyDescent="0.35"/>
  <cols>
    <col min="1" max="1" width="16.54296875" customWidth="1"/>
    <col min="2" max="2" width="16" customWidth="1"/>
    <col min="3" max="3" width="13.1796875" customWidth="1"/>
  </cols>
  <sheetData>
    <row r="1" spans="1:3" x14ac:dyDescent="0.25">
      <c r="A1" s="1" t="s">
        <v>2</v>
      </c>
      <c r="B1" s="5" t="s">
        <v>9</v>
      </c>
      <c r="C1" s="5" t="s">
        <v>10</v>
      </c>
    </row>
    <row r="2" spans="1:3" x14ac:dyDescent="0.25">
      <c r="A2" t="s">
        <v>3</v>
      </c>
      <c r="B2" s="6">
        <f>'Poland Data'!C4*miles_per_km</f>
        <v>5476.186792452193</v>
      </c>
      <c r="C2">
        <v>0</v>
      </c>
    </row>
    <row r="3" spans="1:3" x14ac:dyDescent="0.25">
      <c r="A3" t="s">
        <v>4</v>
      </c>
      <c r="B3" s="6">
        <f>'Poland Data'!C8*miles_per_km</f>
        <v>9650.5856123229314</v>
      </c>
      <c r="C3" s="6">
        <f>'Poland Data'!C16*miles_per_km</f>
        <v>6471.3513909856138</v>
      </c>
    </row>
    <row r="4" spans="1:3" x14ac:dyDescent="0.25">
      <c r="A4" t="s">
        <v>5</v>
      </c>
      <c r="B4">
        <v>0</v>
      </c>
      <c r="C4">
        <v>0</v>
      </c>
    </row>
    <row r="5" spans="1:3" x14ac:dyDescent="0.25">
      <c r="A5" t="s">
        <v>6</v>
      </c>
      <c r="B5">
        <v>0</v>
      </c>
      <c r="C5">
        <v>0</v>
      </c>
    </row>
    <row r="6" spans="1:3" x14ac:dyDescent="0.25">
      <c r="A6" t="s">
        <v>7</v>
      </c>
      <c r="B6">
        <v>0</v>
      </c>
      <c r="C6">
        <v>0</v>
      </c>
    </row>
    <row r="7" spans="1:3" x14ac:dyDescent="0.25">
      <c r="A7" t="s">
        <v>8</v>
      </c>
      <c r="B7" s="6">
        <f>'Poland Data'!C12*miles_per_km</f>
        <v>2187.4153299489994</v>
      </c>
      <c r="C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About</vt:lpstr>
      <vt:lpstr>Poland Data</vt:lpstr>
      <vt:lpstr>AADTbVT</vt:lpstr>
      <vt:lpstr>miles_per_km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2015-03-31T22:53:51Z</dcterms:created>
  <dcterms:modified xsi:type="dcterms:W3CDTF">2016-11-08T14:28:21Z</dcterms:modified>
</cp:coreProperties>
</file>