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4.4-us-wipA\InputData\add-outputs\SCoHIbP\"/>
    </mc:Choice>
  </mc:AlternateContent>
  <bookViews>
    <workbookView xWindow="480" yWindow="60" windowWidth="19140" windowHeight="6435"/>
  </bookViews>
  <sheets>
    <sheet name="About" sheetId="1" r:id="rId1"/>
    <sheet name="Source Data" sheetId="2" r:id="rId2"/>
    <sheet name="Calculations" sheetId="3" r:id="rId3"/>
    <sheet name="SCoHIbP-transportation" sheetId="4" r:id="rId4"/>
    <sheet name="SCoHIbP-elec-distheat" sheetId="5" r:id="rId5"/>
    <sheet name="SCoHIbP-bldgs" sheetId="6" r:id="rId6"/>
    <sheet name="SCoHIbP-indst" sheetId="9" r:id="rId7"/>
    <sheet name="SCoHIbP-LULUCF" sheetId="7" r:id="rId8"/>
  </sheets>
  <calcPr calcId="162913"/>
</workbook>
</file>

<file path=xl/calcChain.xml><?xml version="1.0" encoding="utf-8"?>
<calcChain xmlns="http://schemas.openxmlformats.org/spreadsheetml/2006/main">
  <c r="M37" i="9" l="1"/>
  <c r="L37" i="9"/>
  <c r="K37" i="9"/>
  <c r="J37" i="9"/>
  <c r="I37" i="9"/>
  <c r="H37" i="9"/>
  <c r="G37" i="9"/>
  <c r="F37" i="9"/>
  <c r="E37" i="9"/>
  <c r="D37" i="9"/>
  <c r="C37" i="9"/>
  <c r="B37" i="9"/>
  <c r="M36" i="9"/>
  <c r="L36" i="9"/>
  <c r="K36" i="9"/>
  <c r="J36" i="9"/>
  <c r="I36" i="9"/>
  <c r="H36" i="9"/>
  <c r="G36" i="9"/>
  <c r="F36" i="9"/>
  <c r="E36" i="9"/>
  <c r="D36" i="9"/>
  <c r="C36" i="9"/>
  <c r="B36" i="9"/>
  <c r="M35" i="9"/>
  <c r="L35" i="9"/>
  <c r="K35" i="9"/>
  <c r="J35" i="9"/>
  <c r="I35" i="9"/>
  <c r="H35" i="9"/>
  <c r="G35" i="9"/>
  <c r="F35" i="9"/>
  <c r="E35" i="9"/>
  <c r="D35" i="9"/>
  <c r="C35" i="9"/>
  <c r="B35" i="9"/>
  <c r="M34" i="9"/>
  <c r="L34" i="9"/>
  <c r="K34" i="9"/>
  <c r="J34" i="9"/>
  <c r="I34" i="9"/>
  <c r="H34" i="9"/>
  <c r="G34" i="9"/>
  <c r="F34" i="9"/>
  <c r="E34" i="9"/>
  <c r="D34" i="9"/>
  <c r="C34" i="9"/>
  <c r="B34" i="9"/>
  <c r="M33" i="9"/>
  <c r="L33" i="9"/>
  <c r="K33" i="9"/>
  <c r="J33" i="9"/>
  <c r="I33" i="9"/>
  <c r="H33" i="9"/>
  <c r="G33" i="9"/>
  <c r="F33" i="9"/>
  <c r="E33" i="9"/>
  <c r="D33" i="9"/>
  <c r="C33" i="9"/>
  <c r="B33" i="9"/>
  <c r="M32" i="9"/>
  <c r="L32" i="9"/>
  <c r="K32" i="9"/>
  <c r="J32" i="9"/>
  <c r="I32" i="9"/>
  <c r="H32" i="9"/>
  <c r="G32" i="9"/>
  <c r="F32" i="9"/>
  <c r="E32" i="9"/>
  <c r="D32" i="9"/>
  <c r="C32" i="9"/>
  <c r="B32" i="9"/>
  <c r="M31" i="9"/>
  <c r="L31" i="9"/>
  <c r="K31" i="9"/>
  <c r="J31" i="9"/>
  <c r="I31" i="9"/>
  <c r="H31" i="9"/>
  <c r="G31" i="9"/>
  <c r="F31" i="9"/>
  <c r="E31" i="9"/>
  <c r="D31" i="9"/>
  <c r="C31" i="9"/>
  <c r="B31" i="9"/>
  <c r="M30" i="9"/>
  <c r="L30" i="9"/>
  <c r="K30" i="9"/>
  <c r="J30" i="9"/>
  <c r="I30" i="9"/>
  <c r="H30" i="9"/>
  <c r="G30" i="9"/>
  <c r="F30" i="9"/>
  <c r="E30" i="9"/>
  <c r="D30" i="9"/>
  <c r="C30" i="9"/>
  <c r="B30" i="9"/>
  <c r="M29" i="9"/>
  <c r="L29" i="9"/>
  <c r="K29" i="9"/>
  <c r="J29" i="9"/>
  <c r="I29" i="9"/>
  <c r="H29" i="9"/>
  <c r="G29" i="9"/>
  <c r="F29" i="9"/>
  <c r="E29" i="9"/>
  <c r="D29" i="9"/>
  <c r="C29" i="9"/>
  <c r="B29" i="9"/>
  <c r="M28" i="9"/>
  <c r="L28" i="9"/>
  <c r="K28" i="9"/>
  <c r="J28" i="9"/>
  <c r="I28" i="9"/>
  <c r="H28" i="9"/>
  <c r="G28" i="9"/>
  <c r="F28" i="9"/>
  <c r="E28" i="9"/>
  <c r="D28" i="9"/>
  <c r="C28" i="9"/>
  <c r="B28" i="9"/>
  <c r="M27" i="9"/>
  <c r="L27" i="9"/>
  <c r="K27" i="9"/>
  <c r="J27" i="9"/>
  <c r="I27" i="9"/>
  <c r="H27" i="9"/>
  <c r="G27" i="9"/>
  <c r="F27" i="9"/>
  <c r="E27" i="9"/>
  <c r="D27" i="9"/>
  <c r="C27" i="9"/>
  <c r="B27" i="9"/>
  <c r="M26" i="9"/>
  <c r="L26" i="9"/>
  <c r="K26" i="9"/>
  <c r="J26" i="9"/>
  <c r="I26" i="9"/>
  <c r="H26" i="9"/>
  <c r="G26" i="9"/>
  <c r="F26" i="9"/>
  <c r="E26" i="9"/>
  <c r="D26" i="9"/>
  <c r="C26" i="9"/>
  <c r="B26" i="9"/>
  <c r="M25" i="9"/>
  <c r="L25" i="9"/>
  <c r="K25" i="9"/>
  <c r="J25" i="9"/>
  <c r="I25" i="9"/>
  <c r="H25" i="9"/>
  <c r="G25" i="9"/>
  <c r="F25" i="9"/>
  <c r="E25" i="9"/>
  <c r="D25" i="9"/>
  <c r="C25" i="9"/>
  <c r="B25" i="9"/>
  <c r="M24" i="9"/>
  <c r="L24" i="9"/>
  <c r="K24" i="9"/>
  <c r="J24" i="9"/>
  <c r="I24" i="9"/>
  <c r="H24" i="9"/>
  <c r="G24" i="9"/>
  <c r="F24" i="9"/>
  <c r="E24" i="9"/>
  <c r="D24" i="9"/>
  <c r="C24" i="9"/>
  <c r="B24" i="9"/>
  <c r="M23" i="9"/>
  <c r="L23" i="9"/>
  <c r="K23" i="9"/>
  <c r="J23" i="9"/>
  <c r="I23" i="9"/>
  <c r="H23" i="9"/>
  <c r="G23" i="9"/>
  <c r="F23" i="9"/>
  <c r="E23" i="9"/>
  <c r="D23" i="9"/>
  <c r="C23" i="9"/>
  <c r="B23" i="9"/>
  <c r="M22" i="9"/>
  <c r="L22" i="9"/>
  <c r="K22" i="9"/>
  <c r="J22" i="9"/>
  <c r="I22" i="9"/>
  <c r="H22" i="9"/>
  <c r="G22" i="9"/>
  <c r="F22" i="9"/>
  <c r="E22" i="9"/>
  <c r="D22" i="9"/>
  <c r="C22" i="9"/>
  <c r="B22" i="9"/>
  <c r="M21" i="9"/>
  <c r="L21" i="9"/>
  <c r="K21" i="9"/>
  <c r="J21" i="9"/>
  <c r="I21" i="9"/>
  <c r="H21" i="9"/>
  <c r="G21" i="9"/>
  <c r="F21" i="9"/>
  <c r="E21" i="9"/>
  <c r="D21" i="9"/>
  <c r="C21" i="9"/>
  <c r="B21" i="9"/>
  <c r="M20" i="9"/>
  <c r="L20" i="9"/>
  <c r="K20" i="9"/>
  <c r="J20" i="9"/>
  <c r="I20" i="9"/>
  <c r="H20" i="9"/>
  <c r="G20" i="9"/>
  <c r="F20" i="9"/>
  <c r="E20" i="9"/>
  <c r="D20" i="9"/>
  <c r="C20" i="9"/>
  <c r="B20" i="9"/>
  <c r="M19" i="9"/>
  <c r="L19" i="9"/>
  <c r="K19" i="9"/>
  <c r="J19" i="9"/>
  <c r="I19" i="9"/>
  <c r="H19" i="9"/>
  <c r="G19" i="9"/>
  <c r="F19" i="9"/>
  <c r="E19" i="9"/>
  <c r="D19" i="9"/>
  <c r="C19" i="9"/>
  <c r="B19" i="9"/>
  <c r="M18" i="9"/>
  <c r="L18" i="9"/>
  <c r="K18" i="9"/>
  <c r="J18" i="9"/>
  <c r="I18" i="9"/>
  <c r="H18" i="9"/>
  <c r="G18" i="9"/>
  <c r="F18" i="9"/>
  <c r="E18" i="9"/>
  <c r="D18" i="9"/>
  <c r="C18" i="9"/>
  <c r="B18" i="9"/>
  <c r="M17" i="9"/>
  <c r="L17" i="9"/>
  <c r="K17" i="9"/>
  <c r="J17" i="9"/>
  <c r="I17" i="9"/>
  <c r="H17" i="9"/>
  <c r="G17" i="9"/>
  <c r="F17" i="9"/>
  <c r="E17" i="9"/>
  <c r="D17" i="9"/>
  <c r="C17" i="9"/>
  <c r="B17" i="9"/>
  <c r="M16" i="9"/>
  <c r="L16" i="9"/>
  <c r="K16" i="9"/>
  <c r="J16" i="9"/>
  <c r="I16" i="9"/>
  <c r="H16" i="9"/>
  <c r="G16" i="9"/>
  <c r="F16" i="9"/>
  <c r="E16" i="9"/>
  <c r="D16" i="9"/>
  <c r="C16" i="9"/>
  <c r="B16" i="9"/>
  <c r="M15" i="9"/>
  <c r="L15" i="9"/>
  <c r="K15" i="9"/>
  <c r="J15" i="9"/>
  <c r="I15" i="9"/>
  <c r="H15" i="9"/>
  <c r="G15" i="9"/>
  <c r="F15" i="9"/>
  <c r="E15" i="9"/>
  <c r="D15" i="9"/>
  <c r="C15" i="9"/>
  <c r="B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E13" i="9"/>
  <c r="D13" i="9"/>
  <c r="C13" i="9"/>
  <c r="B13" i="9"/>
  <c r="M12" i="9"/>
  <c r="L12" i="9"/>
  <c r="K12" i="9"/>
  <c r="J12" i="9"/>
  <c r="I12" i="9"/>
  <c r="H12" i="9"/>
  <c r="G12" i="9"/>
  <c r="F12" i="9"/>
  <c r="E12" i="9"/>
  <c r="D12" i="9"/>
  <c r="C12" i="9"/>
  <c r="B12" i="9"/>
  <c r="M11" i="9"/>
  <c r="L11" i="9"/>
  <c r="K11" i="9"/>
  <c r="J11" i="9"/>
  <c r="I11" i="9"/>
  <c r="H11" i="9"/>
  <c r="G11" i="9"/>
  <c r="F11" i="9"/>
  <c r="E11" i="9"/>
  <c r="D11" i="9"/>
  <c r="C11" i="9"/>
  <c r="B11" i="9"/>
  <c r="M10" i="9"/>
  <c r="L10" i="9"/>
  <c r="K10" i="9"/>
  <c r="J10" i="9"/>
  <c r="I10" i="9"/>
  <c r="H10" i="9"/>
  <c r="G10" i="9"/>
  <c r="F10" i="9"/>
  <c r="E10" i="9"/>
  <c r="D10" i="9"/>
  <c r="C10" i="9"/>
  <c r="B10" i="9"/>
  <c r="M9" i="9"/>
  <c r="L9" i="9"/>
  <c r="K9" i="9"/>
  <c r="J9" i="9"/>
  <c r="I9" i="9"/>
  <c r="H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B7" i="9"/>
  <c r="M6" i="9"/>
  <c r="L6" i="9"/>
  <c r="K6" i="9"/>
  <c r="J6" i="9"/>
  <c r="I6" i="9"/>
  <c r="H6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E5" i="9"/>
  <c r="D5" i="9"/>
  <c r="C5" i="9"/>
  <c r="B5" i="9"/>
  <c r="M4" i="9"/>
  <c r="L4" i="9"/>
  <c r="K4" i="9"/>
  <c r="J4" i="9"/>
  <c r="I4" i="9"/>
  <c r="H4" i="9"/>
  <c r="G4" i="9"/>
  <c r="F4" i="9"/>
  <c r="E4" i="9"/>
  <c r="D4" i="9"/>
  <c r="C4" i="9"/>
  <c r="B4" i="9"/>
  <c r="M3" i="9"/>
  <c r="L3" i="9"/>
  <c r="K3" i="9"/>
  <c r="J3" i="9"/>
  <c r="I3" i="9"/>
  <c r="H3" i="9"/>
  <c r="G3" i="9"/>
  <c r="F3" i="9"/>
  <c r="E3" i="9"/>
  <c r="D3" i="9"/>
  <c r="C3" i="9"/>
  <c r="B3" i="9"/>
  <c r="M2" i="9"/>
  <c r="L2" i="9"/>
  <c r="K2" i="9"/>
  <c r="J2" i="9"/>
  <c r="I2" i="9"/>
  <c r="H2" i="9"/>
  <c r="G2" i="9"/>
  <c r="F2" i="9"/>
  <c r="E2" i="9"/>
  <c r="D2" i="9"/>
  <c r="C2" i="9"/>
  <c r="B2" i="9"/>
  <c r="M88" i="3" l="1"/>
  <c r="L88" i="3"/>
  <c r="K88" i="3"/>
  <c r="J88" i="3"/>
  <c r="I88" i="3"/>
  <c r="F88" i="3"/>
  <c r="D88" i="3"/>
  <c r="B88" i="3"/>
  <c r="M87" i="3"/>
  <c r="L87" i="3"/>
  <c r="K87" i="3"/>
  <c r="J87" i="3"/>
  <c r="I87" i="3"/>
  <c r="F87" i="3"/>
  <c r="D87" i="3"/>
  <c r="B87" i="3"/>
  <c r="M86" i="3"/>
  <c r="L86" i="3"/>
  <c r="K86" i="3"/>
  <c r="J86" i="3"/>
  <c r="I86" i="3"/>
  <c r="F86" i="3"/>
  <c r="D86" i="3"/>
  <c r="B86" i="3"/>
  <c r="M82" i="3"/>
  <c r="L82" i="3"/>
  <c r="K82" i="3"/>
  <c r="J82" i="3"/>
  <c r="I82" i="3"/>
  <c r="F82" i="3"/>
  <c r="D82" i="3"/>
  <c r="B82" i="3"/>
  <c r="M81" i="3"/>
  <c r="L81" i="3"/>
  <c r="K81" i="3"/>
  <c r="J81" i="3"/>
  <c r="I81" i="3"/>
  <c r="F81" i="3"/>
  <c r="D81" i="3"/>
  <c r="B81" i="3"/>
  <c r="M80" i="3"/>
  <c r="L80" i="3"/>
  <c r="K80" i="3"/>
  <c r="J80" i="3"/>
  <c r="I80" i="3"/>
  <c r="F80" i="3"/>
  <c r="D80" i="3"/>
  <c r="B80" i="3"/>
  <c r="M76" i="3"/>
  <c r="L76" i="3"/>
  <c r="K76" i="3"/>
  <c r="J76" i="3"/>
  <c r="I76" i="3"/>
  <c r="F76" i="3"/>
  <c r="D76" i="3"/>
  <c r="B76" i="3"/>
  <c r="M75" i="3"/>
  <c r="L75" i="3"/>
  <c r="K75" i="3"/>
  <c r="J75" i="3"/>
  <c r="I75" i="3"/>
  <c r="F75" i="3"/>
  <c r="D75" i="3"/>
  <c r="B75" i="3"/>
  <c r="M74" i="3"/>
  <c r="L74" i="3"/>
  <c r="K74" i="3"/>
  <c r="J74" i="3"/>
  <c r="I74" i="3"/>
  <c r="F74" i="3"/>
  <c r="D74" i="3"/>
  <c r="B74" i="3"/>
  <c r="B69" i="3"/>
  <c r="D69" i="3"/>
  <c r="F69" i="3"/>
  <c r="I69" i="3"/>
  <c r="J69" i="3"/>
  <c r="K69" i="3"/>
  <c r="L69" i="3"/>
  <c r="M69" i="3"/>
  <c r="B70" i="3"/>
  <c r="D70" i="3"/>
  <c r="F70" i="3"/>
  <c r="I70" i="3"/>
  <c r="J70" i="3"/>
  <c r="K70" i="3"/>
  <c r="L70" i="3"/>
  <c r="M70" i="3"/>
  <c r="D68" i="3"/>
  <c r="F68" i="3"/>
  <c r="I68" i="3"/>
  <c r="J68" i="3"/>
  <c r="K68" i="3"/>
  <c r="L68" i="3"/>
  <c r="M68" i="3"/>
  <c r="B68" i="3"/>
  <c r="B31" i="3" l="1"/>
  <c r="G61" i="3" s="1"/>
  <c r="G87" i="3" s="1"/>
  <c r="C31" i="3"/>
  <c r="H61" i="3" s="1"/>
  <c r="H87" i="3" s="1"/>
  <c r="D31" i="3"/>
  <c r="C61" i="3" s="1"/>
  <c r="C87" i="3" s="1"/>
  <c r="E31" i="3"/>
  <c r="F31" i="3"/>
  <c r="E61" i="3" s="1"/>
  <c r="E87" i="3" s="1"/>
  <c r="B32" i="3"/>
  <c r="G62" i="3" s="1"/>
  <c r="G88" i="3" s="1"/>
  <c r="C32" i="3"/>
  <c r="H62" i="3" s="1"/>
  <c r="H88" i="3" s="1"/>
  <c r="D32" i="3"/>
  <c r="C62" i="3" s="1"/>
  <c r="C88" i="3" s="1"/>
  <c r="E32" i="3"/>
  <c r="F32" i="3"/>
  <c r="E62" i="3" s="1"/>
  <c r="E88" i="3" s="1"/>
  <c r="F30" i="3"/>
  <c r="E60" i="3" s="1"/>
  <c r="E86" i="3" s="1"/>
  <c r="E30" i="3"/>
  <c r="D30" i="3"/>
  <c r="C60" i="3" s="1"/>
  <c r="C86" i="3" s="1"/>
  <c r="C30" i="3"/>
  <c r="H60" i="3" s="1"/>
  <c r="H86" i="3" s="1"/>
  <c r="B30" i="3"/>
  <c r="G60" i="3" s="1"/>
  <c r="G86" i="3" s="1"/>
  <c r="B25" i="3" l="1"/>
  <c r="G55" i="3" s="1"/>
  <c r="C25" i="3"/>
  <c r="H55" i="3" s="1"/>
  <c r="D25" i="3"/>
  <c r="C55" i="3" s="1"/>
  <c r="E25" i="3"/>
  <c r="F25" i="3"/>
  <c r="E55" i="3" s="1"/>
  <c r="B26" i="3"/>
  <c r="G56" i="3" s="1"/>
  <c r="C26" i="3"/>
  <c r="H56" i="3" s="1"/>
  <c r="D26" i="3"/>
  <c r="C56" i="3" s="1"/>
  <c r="E26" i="3"/>
  <c r="F26" i="3"/>
  <c r="E56" i="3" s="1"/>
  <c r="F24" i="3"/>
  <c r="E54" i="3" s="1"/>
  <c r="E24" i="3"/>
  <c r="D24" i="3"/>
  <c r="C54" i="3" s="1"/>
  <c r="C24" i="3"/>
  <c r="H54" i="3" s="1"/>
  <c r="B24" i="3"/>
  <c r="G54" i="3" s="1"/>
  <c r="B19" i="3"/>
  <c r="G49" i="3" s="1"/>
  <c r="C19" i="3"/>
  <c r="H49" i="3" s="1"/>
  <c r="D19" i="3"/>
  <c r="C49" i="3" s="1"/>
  <c r="E19" i="3"/>
  <c r="F19" i="3"/>
  <c r="E49" i="3" s="1"/>
  <c r="B20" i="3"/>
  <c r="G50" i="3" s="1"/>
  <c r="C20" i="3"/>
  <c r="H50" i="3" s="1"/>
  <c r="D20" i="3"/>
  <c r="C50" i="3" s="1"/>
  <c r="E20" i="3"/>
  <c r="F20" i="3"/>
  <c r="E50" i="3" s="1"/>
  <c r="F18" i="3"/>
  <c r="E48" i="3" s="1"/>
  <c r="E18" i="3"/>
  <c r="D18" i="3"/>
  <c r="C48" i="3" s="1"/>
  <c r="C18" i="3"/>
  <c r="H48" i="3" s="1"/>
  <c r="B18" i="3"/>
  <c r="G48" i="3" s="1"/>
  <c r="D13" i="3"/>
  <c r="E13" i="3"/>
  <c r="F13" i="3"/>
  <c r="D14" i="3"/>
  <c r="E14" i="3"/>
  <c r="F14" i="3"/>
  <c r="F12" i="3"/>
  <c r="E12" i="3"/>
  <c r="D12" i="3"/>
  <c r="C13" i="3"/>
  <c r="C14" i="3"/>
  <c r="C12" i="3"/>
  <c r="B13" i="3"/>
  <c r="B14" i="3"/>
  <c r="B12" i="3"/>
  <c r="C74" i="3" l="1"/>
  <c r="G75" i="3"/>
  <c r="C76" i="3"/>
  <c r="G80" i="3"/>
  <c r="H82" i="3"/>
  <c r="C81" i="3"/>
  <c r="E75" i="3"/>
  <c r="C82" i="3"/>
  <c r="E80" i="3"/>
  <c r="G74" i="3"/>
  <c r="H76" i="3"/>
  <c r="C75" i="3"/>
  <c r="H80" i="3"/>
  <c r="E82" i="3"/>
  <c r="H81" i="3"/>
  <c r="H74" i="3"/>
  <c r="E76" i="3"/>
  <c r="G76" i="3"/>
  <c r="H75" i="3"/>
  <c r="C80" i="3"/>
  <c r="E81" i="3"/>
  <c r="G81" i="3"/>
  <c r="E74" i="3"/>
  <c r="G82" i="3"/>
  <c r="B92" i="3"/>
  <c r="G43" i="3"/>
  <c r="H43" i="3"/>
  <c r="C43" i="3"/>
  <c r="E43" i="3"/>
  <c r="G44" i="3"/>
  <c r="H44" i="3"/>
  <c r="C44" i="3"/>
  <c r="E44" i="3"/>
  <c r="E42" i="3"/>
  <c r="C42" i="3"/>
  <c r="H42" i="3"/>
  <c r="G42" i="3"/>
  <c r="B104" i="3" l="1"/>
  <c r="B146" i="3" s="1"/>
  <c r="D115" i="3"/>
  <c r="D157" i="3" s="1"/>
  <c r="F108" i="3"/>
  <c r="F150" i="3" s="1"/>
  <c r="L98" i="3"/>
  <c r="L140" i="3" s="1"/>
  <c r="I110" i="3"/>
  <c r="I152" i="3" s="1"/>
  <c r="K96" i="3"/>
  <c r="K138" i="3" s="1"/>
  <c r="I103" i="3"/>
  <c r="I145" i="3" s="1"/>
  <c r="M109" i="3"/>
  <c r="M151" i="3" s="1"/>
  <c r="I116" i="3"/>
  <c r="I158" i="3" s="1"/>
  <c r="I98" i="3"/>
  <c r="I140" i="3" s="1"/>
  <c r="J102" i="3"/>
  <c r="J144" i="3" s="1"/>
  <c r="J104" i="3"/>
  <c r="J146" i="3" s="1"/>
  <c r="J109" i="3"/>
  <c r="J151" i="3" s="1"/>
  <c r="J114" i="3"/>
  <c r="J156" i="3" s="1"/>
  <c r="J116" i="3"/>
  <c r="J158" i="3" s="1"/>
  <c r="K103" i="3"/>
  <c r="K145" i="3" s="1"/>
  <c r="I96" i="3"/>
  <c r="I138" i="3" s="1"/>
  <c r="D104" i="3"/>
  <c r="D146" i="3" s="1"/>
  <c r="D110" i="3"/>
  <c r="D152" i="3" s="1"/>
  <c r="K115" i="3"/>
  <c r="K157" i="3" s="1"/>
  <c r="F96" i="3"/>
  <c r="F138" i="3" s="1"/>
  <c r="D97" i="3"/>
  <c r="D139" i="3" s="1"/>
  <c r="L103" i="3"/>
  <c r="L145" i="3" s="1"/>
  <c r="L108" i="3"/>
  <c r="L150" i="3" s="1"/>
  <c r="L110" i="3"/>
  <c r="L152" i="3" s="1"/>
  <c r="L115" i="3"/>
  <c r="L157" i="3" s="1"/>
  <c r="D96" i="3"/>
  <c r="D138" i="3" s="1"/>
  <c r="M103" i="3"/>
  <c r="M145" i="3" s="1"/>
  <c r="M114" i="3"/>
  <c r="M156" i="3" s="1"/>
  <c r="I104" i="3"/>
  <c r="I146" i="3" s="1"/>
  <c r="M110" i="3"/>
  <c r="M152" i="3" s="1"/>
  <c r="B96" i="3"/>
  <c r="B138" i="3" s="1"/>
  <c r="M97" i="3"/>
  <c r="M139" i="3" s="1"/>
  <c r="B103" i="3"/>
  <c r="B145" i="3" s="1"/>
  <c r="B110" i="3"/>
  <c r="B152" i="3" s="1"/>
  <c r="B115" i="3"/>
  <c r="B157" i="3" s="1"/>
  <c r="D108" i="3"/>
  <c r="D150" i="3" s="1"/>
  <c r="L97" i="3"/>
  <c r="L139" i="3" s="1"/>
  <c r="K110" i="3"/>
  <c r="K152" i="3" s="1"/>
  <c r="D116" i="3"/>
  <c r="D158" i="3" s="1"/>
  <c r="F102" i="3"/>
  <c r="F144" i="3" s="1"/>
  <c r="F109" i="3"/>
  <c r="F151" i="3" s="1"/>
  <c r="F114" i="3"/>
  <c r="F156" i="3" s="1"/>
  <c r="B98" i="3"/>
  <c r="B140" i="3" s="1"/>
  <c r="I108" i="3"/>
  <c r="I150" i="3" s="1"/>
  <c r="J98" i="3"/>
  <c r="J140" i="3" s="1"/>
  <c r="B108" i="3"/>
  <c r="B150" i="3" s="1"/>
  <c r="M96" i="3"/>
  <c r="M138" i="3" s="1"/>
  <c r="K104" i="3"/>
  <c r="K146" i="3" s="1"/>
  <c r="K98" i="3"/>
  <c r="K140" i="3" s="1"/>
  <c r="F104" i="3"/>
  <c r="F146" i="3" s="1"/>
  <c r="F116" i="3"/>
  <c r="F158" i="3" s="1"/>
  <c r="M115" i="3"/>
  <c r="M157" i="3" s="1"/>
  <c r="J97" i="3"/>
  <c r="J139" i="3" s="1"/>
  <c r="M104" i="3"/>
  <c r="M146" i="3" s="1"/>
  <c r="I114" i="3"/>
  <c r="I156" i="3" s="1"/>
  <c r="J96" i="3"/>
  <c r="J138" i="3" s="1"/>
  <c r="I97" i="3"/>
  <c r="I139" i="3" s="1"/>
  <c r="J103" i="3"/>
  <c r="J145" i="3" s="1"/>
  <c r="J108" i="3"/>
  <c r="J150" i="3" s="1"/>
  <c r="J110" i="3"/>
  <c r="J152" i="3" s="1"/>
  <c r="J115" i="3"/>
  <c r="J157" i="3" s="1"/>
  <c r="F97" i="3"/>
  <c r="F139" i="3" s="1"/>
  <c r="K109" i="3"/>
  <c r="K151" i="3" s="1"/>
  <c r="D102" i="3"/>
  <c r="D144" i="3" s="1"/>
  <c r="K108" i="3"/>
  <c r="K150" i="3" s="1"/>
  <c r="D114" i="3"/>
  <c r="D156" i="3" s="1"/>
  <c r="K116" i="3"/>
  <c r="K158" i="3" s="1"/>
  <c r="D98" i="3"/>
  <c r="D140" i="3" s="1"/>
  <c r="L102" i="3"/>
  <c r="L144" i="3" s="1"/>
  <c r="L104" i="3"/>
  <c r="L146" i="3" s="1"/>
  <c r="L109" i="3"/>
  <c r="L151" i="3" s="1"/>
  <c r="L114" i="3"/>
  <c r="L156" i="3" s="1"/>
  <c r="L116" i="3"/>
  <c r="L158" i="3" s="1"/>
  <c r="B97" i="3"/>
  <c r="B139" i="3" s="1"/>
  <c r="I109" i="3"/>
  <c r="I151" i="3" s="1"/>
  <c r="M116" i="3"/>
  <c r="M158" i="3" s="1"/>
  <c r="F98" i="3"/>
  <c r="F140" i="3" s="1"/>
  <c r="I102" i="3"/>
  <c r="I144" i="3" s="1"/>
  <c r="M108" i="3"/>
  <c r="M150" i="3" s="1"/>
  <c r="I115" i="3"/>
  <c r="I157" i="3" s="1"/>
  <c r="M98" i="3"/>
  <c r="M140" i="3" s="1"/>
  <c r="B102" i="3"/>
  <c r="B144" i="3" s="1"/>
  <c r="B109" i="3"/>
  <c r="B151" i="3" s="1"/>
  <c r="B114" i="3"/>
  <c r="B156" i="3" s="1"/>
  <c r="B116" i="3"/>
  <c r="B158" i="3" s="1"/>
  <c r="K102" i="3"/>
  <c r="K144" i="3" s="1"/>
  <c r="K114" i="3"/>
  <c r="K156" i="3" s="1"/>
  <c r="D103" i="3"/>
  <c r="D145" i="3" s="1"/>
  <c r="D109" i="3"/>
  <c r="D151" i="3" s="1"/>
  <c r="L96" i="3"/>
  <c r="L138" i="3" s="1"/>
  <c r="K97" i="3"/>
  <c r="K139" i="3" s="1"/>
  <c r="F103" i="3"/>
  <c r="F145" i="3" s="1"/>
  <c r="F110" i="3"/>
  <c r="F152" i="3" s="1"/>
  <c r="F115" i="3"/>
  <c r="F157" i="3" s="1"/>
  <c r="M102" i="3"/>
  <c r="M144" i="3" s="1"/>
  <c r="G114" i="3"/>
  <c r="G156" i="3" s="1"/>
  <c r="H116" i="3"/>
  <c r="H158" i="3" s="1"/>
  <c r="E116" i="3"/>
  <c r="E158" i="3" s="1"/>
  <c r="C114" i="3"/>
  <c r="C156" i="3" s="1"/>
  <c r="E114" i="3"/>
  <c r="E156" i="3" s="1"/>
  <c r="G116" i="3"/>
  <c r="G158" i="3" s="1"/>
  <c r="G115" i="3"/>
  <c r="G157" i="3" s="1"/>
  <c r="C115" i="3"/>
  <c r="C157" i="3" s="1"/>
  <c r="H115" i="3"/>
  <c r="H157" i="3" s="1"/>
  <c r="C116" i="3"/>
  <c r="C158" i="3" s="1"/>
  <c r="H114" i="3"/>
  <c r="H156" i="3" s="1"/>
  <c r="E115" i="3"/>
  <c r="E157" i="3" s="1"/>
  <c r="E109" i="3"/>
  <c r="E151" i="3" s="1"/>
  <c r="E104" i="3"/>
  <c r="E146" i="3" s="1"/>
  <c r="E108" i="3"/>
  <c r="E150" i="3" s="1"/>
  <c r="H110" i="3"/>
  <c r="H152" i="3" s="1"/>
  <c r="C102" i="3"/>
  <c r="C144" i="3" s="1"/>
  <c r="G110" i="3"/>
  <c r="G152" i="3" s="1"/>
  <c r="C108" i="3"/>
  <c r="C150" i="3" s="1"/>
  <c r="H102" i="3"/>
  <c r="H144" i="3" s="1"/>
  <c r="C103" i="3"/>
  <c r="C145" i="3" s="1"/>
  <c r="C110" i="3"/>
  <c r="C152" i="3" s="1"/>
  <c r="G108" i="3"/>
  <c r="G150" i="3" s="1"/>
  <c r="H109" i="3"/>
  <c r="H151" i="3" s="1"/>
  <c r="E102" i="3"/>
  <c r="E144" i="3" s="1"/>
  <c r="H103" i="3"/>
  <c r="H145" i="3" s="1"/>
  <c r="H104" i="3"/>
  <c r="H146" i="3" s="1"/>
  <c r="E103" i="3"/>
  <c r="E145" i="3" s="1"/>
  <c r="C104" i="3"/>
  <c r="C146" i="3" s="1"/>
  <c r="G109" i="3"/>
  <c r="G151" i="3" s="1"/>
  <c r="G104" i="3"/>
  <c r="G146" i="3" s="1"/>
  <c r="E110" i="3"/>
  <c r="E152" i="3" s="1"/>
  <c r="G102" i="3"/>
  <c r="G144" i="3" s="1"/>
  <c r="C109" i="3"/>
  <c r="C151" i="3" s="1"/>
  <c r="G103" i="3"/>
  <c r="G145" i="3" s="1"/>
  <c r="H108" i="3"/>
  <c r="H150" i="3" s="1"/>
  <c r="G68" i="3"/>
  <c r="E70" i="3"/>
  <c r="E69" i="3"/>
  <c r="H68" i="3"/>
  <c r="C70" i="3"/>
  <c r="C69" i="3"/>
  <c r="C68" i="3"/>
  <c r="H70" i="3"/>
  <c r="H69" i="3"/>
  <c r="E68" i="3"/>
  <c r="G70" i="3"/>
  <c r="G69" i="3"/>
  <c r="G97" i="3" l="1"/>
  <c r="G139" i="3" s="1"/>
  <c r="H98" i="3"/>
  <c r="H140" i="3" s="1"/>
  <c r="C97" i="3"/>
  <c r="C139" i="3" s="1"/>
  <c r="H97" i="3"/>
  <c r="H139" i="3" s="1"/>
  <c r="H35" i="4" s="1"/>
  <c r="G98" i="3"/>
  <c r="G140" i="3" s="1"/>
  <c r="C96" i="3"/>
  <c r="C138" i="3" s="1"/>
  <c r="C98" i="3"/>
  <c r="C140" i="3" s="1"/>
  <c r="E97" i="3"/>
  <c r="E139" i="3" s="1"/>
  <c r="H96" i="3"/>
  <c r="H138" i="3" s="1"/>
  <c r="E98" i="3"/>
  <c r="E140" i="3" s="1"/>
  <c r="E96" i="3"/>
  <c r="E138" i="3" s="1"/>
  <c r="G96" i="3"/>
  <c r="G138" i="3" s="1"/>
  <c r="H21" i="4"/>
  <c r="H34" i="4"/>
  <c r="D18" i="5"/>
  <c r="D19" i="5"/>
  <c r="D20" i="5"/>
  <c r="D21" i="5"/>
  <c r="D22" i="5"/>
  <c r="D23" i="5"/>
  <c r="D24" i="5"/>
  <c r="D25" i="5"/>
  <c r="D26" i="5"/>
  <c r="D28" i="5"/>
  <c r="D32" i="5"/>
  <c r="D33" i="5"/>
  <c r="D34" i="5"/>
  <c r="D35" i="5"/>
  <c r="D36" i="5"/>
  <c r="D37" i="5"/>
  <c r="D27" i="5"/>
  <c r="D31" i="5"/>
  <c r="D30" i="5"/>
  <c r="D29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L18" i="5"/>
  <c r="L19" i="5"/>
  <c r="L20" i="5"/>
  <c r="L21" i="5"/>
  <c r="L22" i="5"/>
  <c r="L23" i="5"/>
  <c r="L24" i="5"/>
  <c r="L25" i="5"/>
  <c r="L26" i="5"/>
  <c r="L30" i="5"/>
  <c r="L32" i="5"/>
  <c r="L33" i="5"/>
  <c r="L34" i="5"/>
  <c r="L35" i="5"/>
  <c r="L36" i="5"/>
  <c r="L37" i="5"/>
  <c r="L29" i="5"/>
  <c r="L31" i="5"/>
  <c r="L28" i="5"/>
  <c r="L27" i="5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G18" i="6"/>
  <c r="G19" i="6"/>
  <c r="G20" i="6"/>
  <c r="G21" i="6"/>
  <c r="G22" i="6"/>
  <c r="G23" i="6"/>
  <c r="G26" i="6"/>
  <c r="G27" i="6"/>
  <c r="G28" i="6"/>
  <c r="G29" i="6"/>
  <c r="G30" i="6"/>
  <c r="G31" i="6"/>
  <c r="G32" i="6"/>
  <c r="G33" i="6"/>
  <c r="G34" i="6"/>
  <c r="G35" i="6"/>
  <c r="G36" i="6"/>
  <c r="G37" i="6"/>
  <c r="G24" i="6"/>
  <c r="G25" i="6"/>
  <c r="K18" i="6"/>
  <c r="K19" i="6"/>
  <c r="K20" i="6"/>
  <c r="K21" i="6"/>
  <c r="K22" i="6"/>
  <c r="K23" i="6"/>
  <c r="K24" i="6"/>
  <c r="K26" i="6"/>
  <c r="K27" i="6"/>
  <c r="K28" i="6"/>
  <c r="K29" i="6"/>
  <c r="K30" i="6"/>
  <c r="K31" i="6"/>
  <c r="K32" i="6"/>
  <c r="K33" i="6"/>
  <c r="K34" i="6"/>
  <c r="K35" i="6"/>
  <c r="K36" i="6"/>
  <c r="K37" i="6"/>
  <c r="K25" i="6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F30" i="4"/>
  <c r="F32" i="4"/>
  <c r="F34" i="4"/>
  <c r="F35" i="4"/>
  <c r="F36" i="4"/>
  <c r="F18" i="4"/>
  <c r="F19" i="4"/>
  <c r="F20" i="4"/>
  <c r="F21" i="4"/>
  <c r="F22" i="4"/>
  <c r="F23" i="4"/>
  <c r="F24" i="4"/>
  <c r="F25" i="4"/>
  <c r="F26" i="4"/>
  <c r="F27" i="4"/>
  <c r="F28" i="4"/>
  <c r="F29" i="4"/>
  <c r="F31" i="4"/>
  <c r="F33" i="4"/>
  <c r="F37" i="4"/>
  <c r="B37" i="4"/>
  <c r="B31" i="4"/>
  <c r="B33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2" i="4"/>
  <c r="B34" i="4"/>
  <c r="B35" i="4"/>
  <c r="B36" i="4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L18" i="6"/>
  <c r="L19" i="6"/>
  <c r="L20" i="6"/>
  <c r="L21" i="6"/>
  <c r="L22" i="6"/>
  <c r="L23" i="6"/>
  <c r="L24" i="6"/>
  <c r="L26" i="6"/>
  <c r="L27" i="6"/>
  <c r="L28" i="6"/>
  <c r="L29" i="6"/>
  <c r="L30" i="6"/>
  <c r="L31" i="6"/>
  <c r="L32" i="6"/>
  <c r="L33" i="6"/>
  <c r="L34" i="6"/>
  <c r="L35" i="6"/>
  <c r="L36" i="6"/>
  <c r="L37" i="6"/>
  <c r="L25" i="6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5" i="4"/>
  <c r="L37" i="4"/>
  <c r="L34" i="4"/>
  <c r="L36" i="4"/>
  <c r="D18" i="6"/>
  <c r="D19" i="6"/>
  <c r="D20" i="6"/>
  <c r="D21" i="6"/>
  <c r="D22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3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I18" i="6"/>
  <c r="I19" i="6"/>
  <c r="I20" i="6"/>
  <c r="I21" i="6"/>
  <c r="I22" i="6"/>
  <c r="I24" i="6"/>
  <c r="I25" i="6"/>
  <c r="I23" i="6"/>
  <c r="I26" i="6"/>
  <c r="I27" i="6"/>
  <c r="I28" i="6"/>
  <c r="I29" i="6"/>
  <c r="I30" i="6"/>
  <c r="I31" i="6"/>
  <c r="I32" i="6"/>
  <c r="I33" i="6"/>
  <c r="I34" i="6"/>
  <c r="I35" i="6"/>
  <c r="I36" i="6"/>
  <c r="I37" i="6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H18" i="5"/>
  <c r="H19" i="5"/>
  <c r="H20" i="5"/>
  <c r="H21" i="5"/>
  <c r="H22" i="5"/>
  <c r="H23" i="5"/>
  <c r="H24" i="5"/>
  <c r="H25" i="5"/>
  <c r="H26" i="5"/>
  <c r="H29" i="5"/>
  <c r="H32" i="5"/>
  <c r="H33" i="5"/>
  <c r="H34" i="5"/>
  <c r="H35" i="5"/>
  <c r="H36" i="5"/>
  <c r="H37" i="5"/>
  <c r="H28" i="5"/>
  <c r="H27" i="5"/>
  <c r="H30" i="5"/>
  <c r="H31" i="5"/>
  <c r="H18" i="6"/>
  <c r="H19" i="6"/>
  <c r="H20" i="6"/>
  <c r="H21" i="6"/>
  <c r="H22" i="6"/>
  <c r="H25" i="6"/>
  <c r="H23" i="6"/>
  <c r="H26" i="6"/>
  <c r="H27" i="6"/>
  <c r="H28" i="6"/>
  <c r="H29" i="6"/>
  <c r="H30" i="6"/>
  <c r="H31" i="6"/>
  <c r="H32" i="6"/>
  <c r="H33" i="6"/>
  <c r="H34" i="6"/>
  <c r="H35" i="6"/>
  <c r="H36" i="6"/>
  <c r="H37" i="6"/>
  <c r="H24" i="6"/>
  <c r="C18" i="6"/>
  <c r="C19" i="6"/>
  <c r="C20" i="6"/>
  <c r="C21" i="6"/>
  <c r="C22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23" i="6"/>
  <c r="C24" i="6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M18" i="6"/>
  <c r="M19" i="6"/>
  <c r="M20" i="6"/>
  <c r="M21" i="6"/>
  <c r="M22" i="6"/>
  <c r="M25" i="6"/>
  <c r="M23" i="6"/>
  <c r="M24" i="6"/>
  <c r="M26" i="6"/>
  <c r="M27" i="6"/>
  <c r="M28" i="6"/>
  <c r="M29" i="6"/>
  <c r="M30" i="6"/>
  <c r="M31" i="6"/>
  <c r="M32" i="6"/>
  <c r="M33" i="6"/>
  <c r="M34" i="6"/>
  <c r="M35" i="6"/>
  <c r="M36" i="6"/>
  <c r="M37" i="6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5" i="4"/>
  <c r="D37" i="4"/>
  <c r="D33" i="4"/>
  <c r="D34" i="4"/>
  <c r="D36" i="4"/>
  <c r="J35" i="4"/>
  <c r="J31" i="4"/>
  <c r="J33" i="4"/>
  <c r="J3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2" i="4"/>
  <c r="J36" i="4"/>
  <c r="J34" i="4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H5" i="4"/>
  <c r="H2" i="4"/>
  <c r="H6" i="4"/>
  <c r="H4" i="4"/>
  <c r="H3" i="4"/>
  <c r="H7" i="4"/>
  <c r="C8" i="4"/>
  <c r="C10" i="4"/>
  <c r="C12" i="4"/>
  <c r="C14" i="4"/>
  <c r="C16" i="4"/>
  <c r="C11" i="4"/>
  <c r="C17" i="4"/>
  <c r="C15" i="4"/>
  <c r="C9" i="4"/>
  <c r="C13" i="4"/>
  <c r="C3" i="4"/>
  <c r="C5" i="4"/>
  <c r="C2" i="4"/>
  <c r="C6" i="4"/>
  <c r="C4" i="4"/>
  <c r="C7" i="4"/>
  <c r="G5" i="4"/>
  <c r="G7" i="4"/>
  <c r="G4" i="4"/>
  <c r="G2" i="4"/>
  <c r="G6" i="4"/>
  <c r="G3" i="4"/>
  <c r="G13" i="4"/>
  <c r="H16" i="4"/>
  <c r="H10" i="4"/>
  <c r="H8" i="4"/>
  <c r="H14" i="4"/>
  <c r="H9" i="4"/>
  <c r="H12" i="4"/>
  <c r="H11" i="4"/>
  <c r="H13" i="4"/>
  <c r="H15" i="4"/>
  <c r="H17" i="4"/>
  <c r="E16" i="4"/>
  <c r="E13" i="4"/>
  <c r="E11" i="4"/>
  <c r="E14" i="4"/>
  <c r="E15" i="4"/>
  <c r="E17" i="4"/>
  <c r="E9" i="4"/>
  <c r="E8" i="4"/>
  <c r="E2" i="4"/>
  <c r="E10" i="4"/>
  <c r="E12" i="4"/>
  <c r="G8" i="4"/>
  <c r="G10" i="4"/>
  <c r="G15" i="4"/>
  <c r="E4" i="6"/>
  <c r="E5" i="6"/>
  <c r="E6" i="6"/>
  <c r="E7" i="6"/>
  <c r="E2" i="6"/>
  <c r="E3" i="6"/>
  <c r="E6" i="5"/>
  <c r="E7" i="5"/>
  <c r="E4" i="5"/>
  <c r="E5" i="5"/>
  <c r="E2" i="5"/>
  <c r="E3" i="5"/>
  <c r="E14" i="6"/>
  <c r="E9" i="6"/>
  <c r="E10" i="6"/>
  <c r="E17" i="6"/>
  <c r="E8" i="6"/>
  <c r="E11" i="6"/>
  <c r="E15" i="6"/>
  <c r="E16" i="6"/>
  <c r="E13" i="6"/>
  <c r="E12" i="6"/>
  <c r="G8" i="6"/>
  <c r="G9" i="6"/>
  <c r="G16" i="6"/>
  <c r="G11" i="6"/>
  <c r="G17" i="6"/>
  <c r="G15" i="6"/>
  <c r="G14" i="6"/>
  <c r="G12" i="6"/>
  <c r="G10" i="6"/>
  <c r="G13" i="6"/>
  <c r="G6" i="6"/>
  <c r="G4" i="6"/>
  <c r="G5" i="6"/>
  <c r="G3" i="6"/>
  <c r="G2" i="6"/>
  <c r="G7" i="6"/>
  <c r="B4" i="6"/>
  <c r="B7" i="6"/>
  <c r="B6" i="6"/>
  <c r="B3" i="6"/>
  <c r="B2" i="6"/>
  <c r="B5" i="6"/>
  <c r="D6" i="6"/>
  <c r="D2" i="6"/>
  <c r="D5" i="6"/>
  <c r="D7" i="6"/>
  <c r="D3" i="6"/>
  <c r="D4" i="6"/>
  <c r="F9" i="4"/>
  <c r="F10" i="4"/>
  <c r="F14" i="4"/>
  <c r="F12" i="4"/>
  <c r="F11" i="4"/>
  <c r="F13" i="4"/>
  <c r="F15" i="4"/>
  <c r="F8" i="4"/>
  <c r="F16" i="4"/>
  <c r="F17" i="4"/>
  <c r="D5" i="4"/>
  <c r="D6" i="4"/>
  <c r="D7" i="4"/>
  <c r="D4" i="4"/>
  <c r="D3" i="4"/>
  <c r="D2" i="4"/>
  <c r="M9" i="5"/>
  <c r="M8" i="5"/>
  <c r="M16" i="5"/>
  <c r="M14" i="5"/>
  <c r="M12" i="5"/>
  <c r="M10" i="5"/>
  <c r="M15" i="5"/>
  <c r="M11" i="5"/>
  <c r="M17" i="5"/>
  <c r="M13" i="5"/>
  <c r="L9" i="6"/>
  <c r="L11" i="6"/>
  <c r="L14" i="6"/>
  <c r="L15" i="6"/>
  <c r="L10" i="6"/>
  <c r="L12" i="6"/>
  <c r="L8" i="6"/>
  <c r="L17" i="6"/>
  <c r="L13" i="6"/>
  <c r="L16" i="6"/>
  <c r="J5" i="7"/>
  <c r="J2" i="7"/>
  <c r="J4" i="7"/>
  <c r="J6" i="7"/>
  <c r="J7" i="7"/>
  <c r="J3" i="7"/>
  <c r="G8" i="7"/>
  <c r="G16" i="7"/>
  <c r="G12" i="7"/>
  <c r="G13" i="7"/>
  <c r="G15" i="7"/>
  <c r="G11" i="7"/>
  <c r="G17" i="7"/>
  <c r="G9" i="7"/>
  <c r="G10" i="7"/>
  <c r="G14" i="7"/>
  <c r="L3" i="7"/>
  <c r="L7" i="7"/>
  <c r="L2" i="7"/>
  <c r="L4" i="7"/>
  <c r="L6" i="7"/>
  <c r="L5" i="7"/>
  <c r="M8" i="7"/>
  <c r="M11" i="7"/>
  <c r="M15" i="7"/>
  <c r="M10" i="7"/>
  <c r="M12" i="7"/>
  <c r="M14" i="7"/>
  <c r="M16" i="7"/>
  <c r="M9" i="7"/>
  <c r="M13" i="7"/>
  <c r="M17" i="7"/>
  <c r="B9" i="7"/>
  <c r="B8" i="7"/>
  <c r="B15" i="7"/>
  <c r="B11" i="7"/>
  <c r="B16" i="7"/>
  <c r="B14" i="7"/>
  <c r="B10" i="7"/>
  <c r="B17" i="7"/>
  <c r="B13" i="7"/>
  <c r="B12" i="7"/>
  <c r="G11" i="4"/>
  <c r="E4" i="4"/>
  <c r="B11" i="6"/>
  <c r="B8" i="6"/>
  <c r="B10" i="6"/>
  <c r="B14" i="6"/>
  <c r="B13" i="6"/>
  <c r="B16" i="6"/>
  <c r="B12" i="6"/>
  <c r="B9" i="6"/>
  <c r="B15" i="6"/>
  <c r="B17" i="6"/>
  <c r="D8" i="6"/>
  <c r="D14" i="6"/>
  <c r="D10" i="6"/>
  <c r="D17" i="6"/>
  <c r="D9" i="6"/>
  <c r="D13" i="6"/>
  <c r="D15" i="6"/>
  <c r="D11" i="6"/>
  <c r="D12" i="6"/>
  <c r="D16" i="6"/>
  <c r="J11" i="6"/>
  <c r="J8" i="6"/>
  <c r="J16" i="6"/>
  <c r="J12" i="6"/>
  <c r="J10" i="6"/>
  <c r="J13" i="6"/>
  <c r="J15" i="6"/>
  <c r="J17" i="6"/>
  <c r="J14" i="6"/>
  <c r="J9" i="6"/>
  <c r="M10" i="4"/>
  <c r="M16" i="4"/>
  <c r="M12" i="4"/>
  <c r="M9" i="4"/>
  <c r="M15" i="4"/>
  <c r="M14" i="4"/>
  <c r="M13" i="4"/>
  <c r="M11" i="4"/>
  <c r="M17" i="4"/>
  <c r="M8" i="4"/>
  <c r="F9" i="5"/>
  <c r="F12" i="5"/>
  <c r="F16" i="5"/>
  <c r="F17" i="5"/>
  <c r="F13" i="5"/>
  <c r="F11" i="5"/>
  <c r="F8" i="5"/>
  <c r="F15" i="5"/>
  <c r="F14" i="5"/>
  <c r="F10" i="5"/>
  <c r="I2" i="5"/>
  <c r="I4" i="5"/>
  <c r="I5" i="5"/>
  <c r="I6" i="5"/>
  <c r="I3" i="5"/>
  <c r="I7" i="5"/>
  <c r="I10" i="6"/>
  <c r="I12" i="6"/>
  <c r="I17" i="6"/>
  <c r="I15" i="6"/>
  <c r="I11" i="6"/>
  <c r="I13" i="6"/>
  <c r="I14" i="6"/>
  <c r="I9" i="6"/>
  <c r="I8" i="6"/>
  <c r="I16" i="6"/>
  <c r="C8" i="7"/>
  <c r="C15" i="7"/>
  <c r="C11" i="7"/>
  <c r="C16" i="7"/>
  <c r="C14" i="7"/>
  <c r="C10" i="7"/>
  <c r="C12" i="7"/>
  <c r="C9" i="7"/>
  <c r="C13" i="7"/>
  <c r="C17" i="7"/>
  <c r="F2" i="6"/>
  <c r="F7" i="6"/>
  <c r="F3" i="6"/>
  <c r="F6" i="6"/>
  <c r="F5" i="6"/>
  <c r="F4" i="6"/>
  <c r="F9" i="7"/>
  <c r="F16" i="7"/>
  <c r="F12" i="7"/>
  <c r="F15" i="7"/>
  <c r="F11" i="7"/>
  <c r="F17" i="7"/>
  <c r="F10" i="7"/>
  <c r="F8" i="7"/>
  <c r="F14" i="7"/>
  <c r="F13" i="7"/>
  <c r="K8" i="7"/>
  <c r="K17" i="7"/>
  <c r="K13" i="7"/>
  <c r="K9" i="7"/>
  <c r="K10" i="7"/>
  <c r="K16" i="7"/>
  <c r="K12" i="7"/>
  <c r="K14" i="7"/>
  <c r="K11" i="7"/>
  <c r="K15" i="7"/>
  <c r="D8" i="7"/>
  <c r="D9" i="7"/>
  <c r="D11" i="7"/>
  <c r="D13" i="7"/>
  <c r="D15" i="7"/>
  <c r="D17" i="7"/>
  <c r="D10" i="7"/>
  <c r="D14" i="7"/>
  <c r="D12" i="7"/>
  <c r="D16" i="7"/>
  <c r="J9" i="7"/>
  <c r="J17" i="7"/>
  <c r="J13" i="7"/>
  <c r="J16" i="7"/>
  <c r="J12" i="7"/>
  <c r="J8" i="7"/>
  <c r="J10" i="7"/>
  <c r="J14" i="7"/>
  <c r="J11" i="7"/>
  <c r="J15" i="7"/>
  <c r="G16" i="4"/>
  <c r="E3" i="4"/>
  <c r="G14" i="4"/>
  <c r="G9" i="4"/>
  <c r="G12" i="4"/>
  <c r="E6" i="4"/>
  <c r="C5" i="5"/>
  <c r="C3" i="5"/>
  <c r="C7" i="5"/>
  <c r="C6" i="5"/>
  <c r="C4" i="5"/>
  <c r="C2" i="5"/>
  <c r="H13" i="6"/>
  <c r="H16" i="6"/>
  <c r="H15" i="6"/>
  <c r="H17" i="6"/>
  <c r="H14" i="6"/>
  <c r="H11" i="6"/>
  <c r="H12" i="6"/>
  <c r="H9" i="6"/>
  <c r="H10" i="6"/>
  <c r="H8" i="6"/>
  <c r="H5" i="6"/>
  <c r="H6" i="6"/>
  <c r="H2" i="6"/>
  <c r="H3" i="6"/>
  <c r="H4" i="6"/>
  <c r="H7" i="6"/>
  <c r="G15" i="5"/>
  <c r="G10" i="5"/>
  <c r="G11" i="5"/>
  <c r="G17" i="5"/>
  <c r="G13" i="5"/>
  <c r="G9" i="5"/>
  <c r="G14" i="5"/>
  <c r="G16" i="5"/>
  <c r="G8" i="5"/>
  <c r="G12" i="5"/>
  <c r="C14" i="5"/>
  <c r="C10" i="5"/>
  <c r="C16" i="5"/>
  <c r="C13" i="5"/>
  <c r="C17" i="5"/>
  <c r="C12" i="5"/>
  <c r="C9" i="5"/>
  <c r="C15" i="5"/>
  <c r="C8" i="5"/>
  <c r="C11" i="5"/>
  <c r="D9" i="5"/>
  <c r="D12" i="5"/>
  <c r="D17" i="5"/>
  <c r="D14" i="5"/>
  <c r="D11" i="5"/>
  <c r="D10" i="5"/>
  <c r="D13" i="5"/>
  <c r="D16" i="5"/>
  <c r="D8" i="5"/>
  <c r="D15" i="5"/>
  <c r="I7" i="4"/>
  <c r="I2" i="4"/>
  <c r="I6" i="4"/>
  <c r="I3" i="4"/>
  <c r="I4" i="4"/>
  <c r="I5" i="4"/>
  <c r="M7" i="4"/>
  <c r="M2" i="4"/>
  <c r="M4" i="4"/>
  <c r="M5" i="4"/>
  <c r="M3" i="4"/>
  <c r="M6" i="4"/>
  <c r="D8" i="4"/>
  <c r="D9" i="4"/>
  <c r="D13" i="4"/>
  <c r="D17" i="4"/>
  <c r="D10" i="4"/>
  <c r="D14" i="4"/>
  <c r="D15" i="4"/>
  <c r="D16" i="4"/>
  <c r="D11" i="4"/>
  <c r="D12" i="4"/>
  <c r="K6" i="4"/>
  <c r="K5" i="4"/>
  <c r="K2" i="4"/>
  <c r="K4" i="4"/>
  <c r="K7" i="4"/>
  <c r="K3" i="4"/>
  <c r="J11" i="4"/>
  <c r="J9" i="4"/>
  <c r="J13" i="4"/>
  <c r="J17" i="4"/>
  <c r="J8" i="4"/>
  <c r="J16" i="4"/>
  <c r="J12" i="4"/>
  <c r="J14" i="4"/>
  <c r="J15" i="4"/>
  <c r="J10" i="4"/>
  <c r="I9" i="5"/>
  <c r="I16" i="5"/>
  <c r="I14" i="5"/>
  <c r="I12" i="5"/>
  <c r="I10" i="5"/>
  <c r="I8" i="5"/>
  <c r="I17" i="5"/>
  <c r="I13" i="5"/>
  <c r="I15" i="5"/>
  <c r="I11" i="5"/>
  <c r="I2" i="6"/>
  <c r="I5" i="6"/>
  <c r="I7" i="6"/>
  <c r="I6" i="6"/>
  <c r="I4" i="6"/>
  <c r="I3" i="6"/>
  <c r="G7" i="7"/>
  <c r="G3" i="7"/>
  <c r="G4" i="7"/>
  <c r="G6" i="7"/>
  <c r="G2" i="7"/>
  <c r="G5" i="7"/>
  <c r="L8" i="5"/>
  <c r="L15" i="5"/>
  <c r="L11" i="5"/>
  <c r="L16" i="5"/>
  <c r="L12" i="5"/>
  <c r="L17" i="5"/>
  <c r="L14" i="5"/>
  <c r="L13" i="5"/>
  <c r="L9" i="5"/>
  <c r="L10" i="5"/>
  <c r="F9" i="6"/>
  <c r="F10" i="6"/>
  <c r="F15" i="6"/>
  <c r="F11" i="6"/>
  <c r="F14" i="6"/>
  <c r="F8" i="6"/>
  <c r="F17" i="6"/>
  <c r="F13" i="6"/>
  <c r="F16" i="6"/>
  <c r="F12" i="6"/>
  <c r="B7" i="7"/>
  <c r="B3" i="7"/>
  <c r="B6" i="7"/>
  <c r="B2" i="7"/>
  <c r="B4" i="7"/>
  <c r="B5" i="7"/>
  <c r="C6" i="7"/>
  <c r="C2" i="7"/>
  <c r="C7" i="7"/>
  <c r="C5" i="7"/>
  <c r="C3" i="7"/>
  <c r="C4" i="7"/>
  <c r="D5" i="7"/>
  <c r="D2" i="7"/>
  <c r="D4" i="7"/>
  <c r="D6" i="7"/>
  <c r="D3" i="7"/>
  <c r="D7" i="7"/>
  <c r="E13" i="7"/>
  <c r="E17" i="7"/>
  <c r="E8" i="7"/>
  <c r="E10" i="7"/>
  <c r="E12" i="7"/>
  <c r="E14" i="7"/>
  <c r="E16" i="7"/>
  <c r="E9" i="7"/>
  <c r="E11" i="7"/>
  <c r="E15" i="7"/>
  <c r="F4" i="7"/>
  <c r="F5" i="7"/>
  <c r="F7" i="7"/>
  <c r="F3" i="7"/>
  <c r="F6" i="7"/>
  <c r="F2" i="7"/>
  <c r="H2" i="5"/>
  <c r="H7" i="5"/>
  <c r="H6" i="5"/>
  <c r="H4" i="5"/>
  <c r="H5" i="5"/>
  <c r="H3" i="5"/>
  <c r="K8" i="6"/>
  <c r="K17" i="6"/>
  <c r="K13" i="6"/>
  <c r="K14" i="6"/>
  <c r="K9" i="6"/>
  <c r="K10" i="6"/>
  <c r="K12" i="6"/>
  <c r="K15" i="6"/>
  <c r="K11" i="6"/>
  <c r="K16" i="6"/>
  <c r="I10" i="4"/>
  <c r="I11" i="4"/>
  <c r="I8" i="4"/>
  <c r="I17" i="4"/>
  <c r="I12" i="4"/>
  <c r="I15" i="4"/>
  <c r="I13" i="4"/>
  <c r="I14" i="4"/>
  <c r="I16" i="4"/>
  <c r="I9" i="4"/>
  <c r="J3" i="6"/>
  <c r="J4" i="6"/>
  <c r="J2" i="6"/>
  <c r="J7" i="6"/>
  <c r="J5" i="6"/>
  <c r="J6" i="6"/>
  <c r="B4" i="4"/>
  <c r="B6" i="4"/>
  <c r="B5" i="4"/>
  <c r="B3" i="4"/>
  <c r="B2" i="4"/>
  <c r="B7" i="4"/>
  <c r="L2" i="4"/>
  <c r="L6" i="4"/>
  <c r="L5" i="4"/>
  <c r="L4" i="4"/>
  <c r="L7" i="4"/>
  <c r="L3" i="4"/>
  <c r="F6" i="5"/>
  <c r="F5" i="5"/>
  <c r="F3" i="5"/>
  <c r="F2" i="5"/>
  <c r="F4" i="5"/>
  <c r="F7" i="5"/>
  <c r="B11" i="4"/>
  <c r="B13" i="4"/>
  <c r="B10" i="4"/>
  <c r="B8" i="4"/>
  <c r="B9" i="4"/>
  <c r="B14" i="4"/>
  <c r="B17" i="4"/>
  <c r="B16" i="4"/>
  <c r="B15" i="4"/>
  <c r="B12" i="4"/>
  <c r="M2" i="6"/>
  <c r="M7" i="6"/>
  <c r="M6" i="6"/>
  <c r="M3" i="6"/>
  <c r="M5" i="6"/>
  <c r="M4" i="6"/>
  <c r="F6" i="4"/>
  <c r="F2" i="4"/>
  <c r="F5" i="4"/>
  <c r="F3" i="4"/>
  <c r="F4" i="4"/>
  <c r="F7" i="4"/>
  <c r="H2" i="7"/>
  <c r="H6" i="7"/>
  <c r="H3" i="7"/>
  <c r="H5" i="7"/>
  <c r="H7" i="7"/>
  <c r="H4" i="7"/>
  <c r="K4" i="7"/>
  <c r="K7" i="7"/>
  <c r="K3" i="7"/>
  <c r="K5" i="7"/>
  <c r="K6" i="7"/>
  <c r="K2" i="7"/>
  <c r="G17" i="4"/>
  <c r="E7" i="4"/>
  <c r="L9" i="4"/>
  <c r="L14" i="4"/>
  <c r="L10" i="4"/>
  <c r="L16" i="4"/>
  <c r="L17" i="4"/>
  <c r="L12" i="4"/>
  <c r="L13" i="4"/>
  <c r="L11" i="4"/>
  <c r="L15" i="4"/>
  <c r="L8" i="4"/>
  <c r="J5" i="5"/>
  <c r="J6" i="5"/>
  <c r="J7" i="5"/>
  <c r="J3" i="5"/>
  <c r="J4" i="5"/>
  <c r="J2" i="5"/>
  <c r="K8" i="5"/>
  <c r="K14" i="5"/>
  <c r="K17" i="5"/>
  <c r="K9" i="5"/>
  <c r="K16" i="5"/>
  <c r="K12" i="5"/>
  <c r="K10" i="5"/>
  <c r="K15" i="5"/>
  <c r="K13" i="5"/>
  <c r="K11" i="5"/>
  <c r="K8" i="4"/>
  <c r="K10" i="4"/>
  <c r="K14" i="4"/>
  <c r="K9" i="4"/>
  <c r="K17" i="4"/>
  <c r="K13" i="4"/>
  <c r="K11" i="4"/>
  <c r="K12" i="4"/>
  <c r="K16" i="4"/>
  <c r="K15" i="4"/>
  <c r="I5" i="7"/>
  <c r="I4" i="7"/>
  <c r="I3" i="7"/>
  <c r="I7" i="7"/>
  <c r="I2" i="7"/>
  <c r="I6" i="7"/>
  <c r="E2" i="7"/>
  <c r="E4" i="7"/>
  <c r="E3" i="7"/>
  <c r="E7" i="7"/>
  <c r="E6" i="7"/>
  <c r="E5" i="7"/>
  <c r="E9" i="5"/>
  <c r="E17" i="5"/>
  <c r="E10" i="5"/>
  <c r="E8" i="5"/>
  <c r="E12" i="5"/>
  <c r="E16" i="5"/>
  <c r="E13" i="5"/>
  <c r="E14" i="5"/>
  <c r="E11" i="5"/>
  <c r="E15" i="5"/>
  <c r="H8" i="5"/>
  <c r="H16" i="5"/>
  <c r="H15" i="5"/>
  <c r="H10" i="5"/>
  <c r="H13" i="5"/>
  <c r="H12" i="5"/>
  <c r="H11" i="5"/>
  <c r="H9" i="5"/>
  <c r="H14" i="5"/>
  <c r="H17" i="5"/>
  <c r="G5" i="5"/>
  <c r="G6" i="5"/>
  <c r="G3" i="5"/>
  <c r="G7" i="5"/>
  <c r="G2" i="5"/>
  <c r="G4" i="5"/>
  <c r="C10" i="6"/>
  <c r="C8" i="6"/>
  <c r="C14" i="6"/>
  <c r="C12" i="6"/>
  <c r="C11" i="6"/>
  <c r="C17" i="6"/>
  <c r="C15" i="6"/>
  <c r="C9" i="6"/>
  <c r="C16" i="6"/>
  <c r="C13" i="6"/>
  <c r="C5" i="6"/>
  <c r="C3" i="6"/>
  <c r="C2" i="6"/>
  <c r="C7" i="6"/>
  <c r="C4" i="6"/>
  <c r="C6" i="6"/>
  <c r="K2" i="5"/>
  <c r="K5" i="5"/>
  <c r="K3" i="5"/>
  <c r="K6" i="5"/>
  <c r="K7" i="5"/>
  <c r="K4" i="5"/>
  <c r="B3" i="5"/>
  <c r="B2" i="5"/>
  <c r="B4" i="5"/>
  <c r="B7" i="5"/>
  <c r="B5" i="5"/>
  <c r="B6" i="5"/>
  <c r="D3" i="5"/>
  <c r="D2" i="5"/>
  <c r="D6" i="5"/>
  <c r="D7" i="5"/>
  <c r="D4" i="5"/>
  <c r="D5" i="5"/>
  <c r="J3" i="4"/>
  <c r="J6" i="4"/>
  <c r="J2" i="4"/>
  <c r="J7" i="4"/>
  <c r="J4" i="4"/>
  <c r="J5" i="4"/>
  <c r="J9" i="5"/>
  <c r="J8" i="5"/>
  <c r="J17" i="5"/>
  <c r="J15" i="5"/>
  <c r="J13" i="5"/>
  <c r="J11" i="5"/>
  <c r="J14" i="5"/>
  <c r="J16" i="5"/>
  <c r="J12" i="5"/>
  <c r="J10" i="5"/>
  <c r="K5" i="6"/>
  <c r="K2" i="6"/>
  <c r="K6" i="6"/>
  <c r="K4" i="6"/>
  <c r="K7" i="6"/>
  <c r="K3" i="6"/>
  <c r="B9" i="5"/>
  <c r="B8" i="5"/>
  <c r="B16" i="5"/>
  <c r="B14" i="5"/>
  <c r="B12" i="5"/>
  <c r="B10" i="5"/>
  <c r="B15" i="5"/>
  <c r="B11" i="5"/>
  <c r="B17" i="5"/>
  <c r="B13" i="5"/>
  <c r="H8" i="7"/>
  <c r="H10" i="7"/>
  <c r="H12" i="7"/>
  <c r="H14" i="7"/>
  <c r="H16" i="7"/>
  <c r="H11" i="7"/>
  <c r="H15" i="7"/>
  <c r="H9" i="7"/>
  <c r="H13" i="7"/>
  <c r="H17" i="7"/>
  <c r="M2" i="5"/>
  <c r="M7" i="5"/>
  <c r="M5" i="5"/>
  <c r="M3" i="5"/>
  <c r="M6" i="5"/>
  <c r="M4" i="5"/>
  <c r="M10" i="6"/>
  <c r="M14" i="6"/>
  <c r="M12" i="6"/>
  <c r="M17" i="6"/>
  <c r="M15" i="6"/>
  <c r="M16" i="6"/>
  <c r="M9" i="6"/>
  <c r="M8" i="6"/>
  <c r="M11" i="6"/>
  <c r="M13" i="6"/>
  <c r="L3" i="5"/>
  <c r="L2" i="5"/>
  <c r="L7" i="5"/>
  <c r="L6" i="5"/>
  <c r="L5" i="5"/>
  <c r="L4" i="5"/>
  <c r="L3" i="6"/>
  <c r="L6" i="6"/>
  <c r="L2" i="6"/>
  <c r="L7" i="6"/>
  <c r="L4" i="6"/>
  <c r="L5" i="6"/>
  <c r="I10" i="7"/>
  <c r="I14" i="7"/>
  <c r="I9" i="7"/>
  <c r="I11" i="7"/>
  <c r="I13" i="7"/>
  <c r="I15" i="7"/>
  <c r="I17" i="7"/>
  <c r="I8" i="7"/>
  <c r="I12" i="7"/>
  <c r="I16" i="7"/>
  <c r="L8" i="7"/>
  <c r="L9" i="7"/>
  <c r="L11" i="7"/>
  <c r="L13" i="7"/>
  <c r="L15" i="7"/>
  <c r="L17" i="7"/>
  <c r="L12" i="7"/>
  <c r="L16" i="7"/>
  <c r="L10" i="7"/>
  <c r="L14" i="7"/>
  <c r="M2" i="7"/>
  <c r="M6" i="7"/>
  <c r="M5" i="7"/>
  <c r="M4" i="7"/>
  <c r="M3" i="7"/>
  <c r="M7" i="7"/>
  <c r="E5" i="4" l="1"/>
  <c r="H29" i="4"/>
  <c r="H18" i="4"/>
  <c r="H32" i="4"/>
  <c r="H25" i="4"/>
  <c r="H37" i="4"/>
  <c r="H33" i="4"/>
  <c r="H27" i="4"/>
  <c r="H36" i="4"/>
  <c r="H31" i="4"/>
  <c r="H23" i="4"/>
  <c r="H30" i="4"/>
  <c r="H26" i="4"/>
  <c r="H22" i="4"/>
  <c r="H28" i="4"/>
  <c r="H24" i="4"/>
  <c r="H19" i="4"/>
  <c r="H20" i="4"/>
</calcChain>
</file>

<file path=xl/sharedStrings.xml><?xml version="1.0" encoding="utf-8"?>
<sst xmlns="http://schemas.openxmlformats.org/spreadsheetml/2006/main" count="385" uniqueCount="85">
  <si>
    <t>Source:</t>
  </si>
  <si>
    <t>U.S. Environmental Protection Agency</t>
  </si>
  <si>
    <t>RSM-based Benefit Per Ton Estimates</t>
  </si>
  <si>
    <t>Notes</t>
  </si>
  <si>
    <t>The document cited above is an update to the calculated benefits per ton of avoided emissions</t>
  </si>
  <si>
    <t>from a 2009 paper by Fann, Fulcher, and Hubbnell.  Positive numbers imply health damages.</t>
  </si>
  <si>
    <t>The figures account for damages from particulates (including secondary particulates formed</t>
  </si>
  <si>
    <t>by NOx, SOx, etc.) and from ozone (all of which is secondary).  It does not account for damages</t>
  </si>
  <si>
    <t>from directly breathing any other pollutants, including NOx, SOx, etc.</t>
  </si>
  <si>
    <t>Year</t>
  </si>
  <si>
    <t>uses for the social cost of carbon calculations.</t>
  </si>
  <si>
    <t>Area Source SOx</t>
  </si>
  <si>
    <t>EGU SOx</t>
  </si>
  <si>
    <t>Non-EGU SOx</t>
  </si>
  <si>
    <t>VOC</t>
  </si>
  <si>
    <t>Area Source NH3</t>
  </si>
  <si>
    <t>Mobile Source NH3</t>
  </si>
  <si>
    <t>EGU NOx</t>
  </si>
  <si>
    <t>Non-EGU NOx</t>
  </si>
  <si>
    <t>Mobile Source NOx</t>
  </si>
  <si>
    <t>SOx</t>
  </si>
  <si>
    <t>NH3</t>
  </si>
  <si>
    <t>NOx</t>
  </si>
  <si>
    <t>damages.  (Climate damages are handled in a different variable.)</t>
  </si>
  <si>
    <t>CO2</t>
  </si>
  <si>
    <t>CO</t>
  </si>
  <si>
    <t>PM10</t>
  </si>
  <si>
    <t>PM25</t>
  </si>
  <si>
    <t>CH4</t>
  </si>
  <si>
    <t>N2O</t>
  </si>
  <si>
    <t>Next, we assign each modeled pollutant to the matching type of pollutant (above)</t>
  </si>
  <si>
    <t>for which we have data.  For pollutants that do not match, we assign zero health</t>
  </si>
  <si>
    <t>Human health benefits of reducing a ton of air pollution (2006 dollars / ton pollutant)</t>
  </si>
  <si>
    <t>Now, we convert from 2006 dollars to 2012 dollars.</t>
  </si>
  <si>
    <t>Now, we convert from dollars per ton to dollars per gram of pollutant.</t>
  </si>
  <si>
    <t>Grams/ton</t>
  </si>
  <si>
    <t>Area Source Carbon (PM2.5)</t>
  </si>
  <si>
    <t>Mobile Source Carbon (PM2.5)</t>
  </si>
  <si>
    <t>EGU &amp; Non-EGU Carbon (PM2.5)</t>
  </si>
  <si>
    <t>PM2.5</t>
  </si>
  <si>
    <t>Monetized Health Impacts per Ton</t>
  </si>
  <si>
    <t>F gases</t>
  </si>
  <si>
    <t>BC</t>
  </si>
  <si>
    <t>OC</t>
  </si>
  <si>
    <t>Note that BC and OC are included in PM25 and PM10 outputs from the model, so</t>
  </si>
  <si>
    <t>it is correct to assign zero to them here to avoid double-counting.</t>
  </si>
  <si>
    <t>SCoHIbP Social Cost of Health Impacts by Pollutant</t>
  </si>
  <si>
    <t>EGU stands for electricity generating unit.  Mobile sources are vehicles.  "Non-EGU" sources are assumed</t>
  </si>
  <si>
    <t>to be stationary, such as buildings and industrial facilities.  We use this to assign impact per ton numbers</t>
  </si>
  <si>
    <t>to emissions from different sectors in our model.</t>
  </si>
  <si>
    <t>Transportation Sector</t>
  </si>
  <si>
    <t>Electricity and District Heat Sectors</t>
  </si>
  <si>
    <t>Buildings and Industry Sectors</t>
  </si>
  <si>
    <t>First, we find the monetary damages by pollutant by sector.  We group sectors based</t>
  </si>
  <si>
    <t>on whether emissions are from area sources, mobile sources, EGU, or non-EGU.</t>
  </si>
  <si>
    <t>info on stationary source NH3 impacts, and "mobile" is closer than "area" to the type of</t>
  </si>
  <si>
    <t>emissions source we are modeling in these sectors.</t>
  </si>
  <si>
    <t>but we include it in the tables immediately below for completeness.</t>
  </si>
  <si>
    <t>For EGU and stationary non-EGU NH3, we use "mobile" because our source lacks</t>
  </si>
  <si>
    <t>We currently do not model NH3 emissions,</t>
  </si>
  <si>
    <t>Lastly, we interpolate (and extrapolate) to fill in all the years from 2013-2030 (on following tabs).</t>
  </si>
  <si>
    <t>The EPA is using a 3% discount rate, which is the same discount rate as the U.S. government</t>
  </si>
  <si>
    <t>LULUCF Sector</t>
  </si>
  <si>
    <t>Although the LULUCF sector doesn't emit the types of pollutants that are assigned health impacts</t>
  </si>
  <si>
    <t>in the source document above, we nonetheless include it here and produce a CSV output file,</t>
  </si>
  <si>
    <t>in case the LULUCF sector is changed in the future to add some of the pollutant types for which</t>
  </si>
  <si>
    <t>health impacts are calculated.</t>
  </si>
  <si>
    <t>See "cpi.xlsx" in the InputData folder for source information.</t>
  </si>
  <si>
    <t>We adjust 2006 dollars to 2012 dollars using the following conversion factor:</t>
  </si>
  <si>
    <t>http://www2.epa.gov/benmap/response-surface-model-rsm-based-benefit-ton-estimates</t>
  </si>
  <si>
    <t>Next, we apply scaling factors to adjust for the country to which we are adapting the model.</t>
  </si>
  <si>
    <t>There are two scaling factors: one for population exposure and one for VoaSL (value of a statistical life).</t>
  </si>
  <si>
    <t>The population exposure scaling factor reflects the difference in average exposure level to a given quantity of</t>
  </si>
  <si>
    <t>population in closer proximity to pollution sources should lead to a higher population exposure scaling factor.</t>
  </si>
  <si>
    <t>Population Exposure Scaling Factor</t>
  </si>
  <si>
    <t>VoaSL Scaling Factor</t>
  </si>
  <si>
    <t>(If this is the U.S. version of the model, both values should be set to "1".)</t>
  </si>
  <si>
    <t>pollutant between the U.S. and the country to which the model is being adapted.  A higher population and a</t>
  </si>
  <si>
    <t>The VoaSL scaling factor must be the ratio of the adapted model's VoaSL value to the U.S. model's VoaSL value,</t>
  </si>
  <si>
    <t>to keep the VoaSL variable and this variable (SCoHIbP) in sync.</t>
  </si>
  <si>
    <t>Notes for Adapting this Variable to Other Countries</t>
  </si>
  <si>
    <t>This spreadsheet includes two scaling factors in the calculation flow near the bottom of the</t>
  </si>
  <si>
    <t>"Calculations" tab which are set up to enable quick and easy adaptation to other countries.</t>
  </si>
  <si>
    <t>Add a tab to this spreadsheet with any data or calculations to justify the choice of</t>
  </si>
  <si>
    <t>scaling factors and update the green-highlighted cells on the "Calculations" tab accordingly.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</si>
</sst>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4" fillId="0" borderId="5" applyNumberFormat="0" applyProtection="0">
      <alignment vertical="top" wrapText="1"/>
    </xf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1" xfId="0" applyNumberFormat="1" applyBorder="1"/>
    <xf numFmtId="164" fontId="0" fillId="0" borderId="0" xfId="0" applyNumberFormat="1"/>
    <xf numFmtId="0" fontId="1" fillId="2" borderId="0" xfId="0" applyFont="1" applyFill="1" applyAlignment="1">
      <alignment horizontal="left"/>
    </xf>
    <xf numFmtId="3" fontId="0" fillId="2" borderId="0" xfId="0" applyNumberFormat="1" applyFill="1"/>
    <xf numFmtId="0" fontId="0" fillId="0" borderId="0" xfId="0"/>
    <xf numFmtId="165" fontId="0" fillId="0" borderId="0" xfId="0" applyNumberFormat="1"/>
    <xf numFmtId="0" fontId="0" fillId="3" borderId="0" xfId="0" applyFill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/>
  </sheetViews>
  <sheetFormatPr defaultRowHeight="15" x14ac:dyDescent="0.25"/>
  <cols>
    <col min="2" max="2" width="47.28515625" customWidth="1"/>
  </cols>
  <sheetData>
    <row r="1" spans="1:2" x14ac:dyDescent="0.25">
      <c r="A1" s="1" t="s">
        <v>46</v>
      </c>
    </row>
    <row r="3" spans="1:2" x14ac:dyDescent="0.25">
      <c r="A3" s="1" t="s">
        <v>0</v>
      </c>
      <c r="B3" s="9" t="s">
        <v>40</v>
      </c>
    </row>
    <row r="4" spans="1:2" x14ac:dyDescent="0.25">
      <c r="B4" t="s">
        <v>1</v>
      </c>
    </row>
    <row r="5" spans="1:2" x14ac:dyDescent="0.25">
      <c r="B5" s="2">
        <v>2013</v>
      </c>
    </row>
    <row r="6" spans="1:2" x14ac:dyDescent="0.25">
      <c r="B6" t="s">
        <v>2</v>
      </c>
    </row>
    <row r="7" spans="1:2" x14ac:dyDescent="0.25">
      <c r="B7" s="3" t="s">
        <v>69</v>
      </c>
    </row>
    <row r="9" spans="1:2" x14ac:dyDescent="0.25">
      <c r="A9" s="1" t="s">
        <v>3</v>
      </c>
    </row>
    <row r="10" spans="1:2" x14ac:dyDescent="0.25">
      <c r="A10" t="s">
        <v>4</v>
      </c>
    </row>
    <row r="11" spans="1:2" x14ac:dyDescent="0.25">
      <c r="A11" t="s">
        <v>5</v>
      </c>
    </row>
    <row r="12" spans="1:2" ht="14.45" x14ac:dyDescent="0.3">
      <c r="A12" t="s">
        <v>6</v>
      </c>
    </row>
    <row r="13" spans="1:2" ht="14.45" x14ac:dyDescent="0.3">
      <c r="A13" t="s">
        <v>7</v>
      </c>
    </row>
    <row r="14" spans="1:2" ht="14.45" x14ac:dyDescent="0.3">
      <c r="A14" t="s">
        <v>8</v>
      </c>
    </row>
    <row r="16" spans="1:2" ht="14.45" x14ac:dyDescent="0.3">
      <c r="A16" t="s">
        <v>47</v>
      </c>
    </row>
    <row r="17" spans="1:1" ht="14.45" x14ac:dyDescent="0.3">
      <c r="A17" t="s">
        <v>48</v>
      </c>
    </row>
    <row r="18" spans="1:1" ht="14.45" x14ac:dyDescent="0.3">
      <c r="A18" t="s">
        <v>49</v>
      </c>
    </row>
    <row r="20" spans="1:1" x14ac:dyDescent="0.25">
      <c r="A20" t="s">
        <v>61</v>
      </c>
    </row>
    <row r="21" spans="1:1" x14ac:dyDescent="0.25">
      <c r="A21" t="s">
        <v>10</v>
      </c>
    </row>
    <row r="23" spans="1:1" x14ac:dyDescent="0.25">
      <c r="A23" t="s">
        <v>63</v>
      </c>
    </row>
    <row r="24" spans="1:1" x14ac:dyDescent="0.25">
      <c r="A24" t="s">
        <v>64</v>
      </c>
    </row>
    <row r="25" spans="1:1" x14ac:dyDescent="0.25">
      <c r="A25" t="s">
        <v>65</v>
      </c>
    </row>
    <row r="26" spans="1:1" x14ac:dyDescent="0.25">
      <c r="A26" t="s">
        <v>66</v>
      </c>
    </row>
    <row r="28" spans="1:1" x14ac:dyDescent="0.25">
      <c r="A28" s="18" t="s">
        <v>68</v>
      </c>
    </row>
    <row r="29" spans="1:1" x14ac:dyDescent="0.25">
      <c r="A29" s="18">
        <v>1.141</v>
      </c>
    </row>
    <row r="30" spans="1:1" x14ac:dyDescent="0.25">
      <c r="A30" s="18" t="s">
        <v>67</v>
      </c>
    </row>
    <row r="32" spans="1:1" x14ac:dyDescent="0.25">
      <c r="A32" s="1" t="s">
        <v>80</v>
      </c>
    </row>
    <row r="33" spans="1:1" x14ac:dyDescent="0.25">
      <c r="A33" t="s">
        <v>81</v>
      </c>
    </row>
    <row r="34" spans="1:1" x14ac:dyDescent="0.25">
      <c r="A34" t="s">
        <v>82</v>
      </c>
    </row>
    <row r="35" spans="1:1" x14ac:dyDescent="0.25">
      <c r="A35" t="s">
        <v>83</v>
      </c>
    </row>
    <row r="36" spans="1:1" x14ac:dyDescent="0.25">
      <c r="A36" t="s">
        <v>84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2" max="13" width="14.42578125" customWidth="1"/>
  </cols>
  <sheetData>
    <row r="1" spans="1:13" x14ac:dyDescent="0.25">
      <c r="A1" s="9" t="s">
        <v>32</v>
      </c>
      <c r="B1" s="10"/>
      <c r="C1" s="10"/>
      <c r="D1" s="10"/>
      <c r="E1" s="10"/>
      <c r="F1" s="10"/>
    </row>
    <row r="2" spans="1:13" s="4" customFormat="1" ht="45" x14ac:dyDescent="0.25">
      <c r="A2" s="1" t="s">
        <v>9</v>
      </c>
      <c r="B2" s="7" t="s">
        <v>36</v>
      </c>
      <c r="C2" s="7" t="s">
        <v>37</v>
      </c>
      <c r="D2" s="7" t="s">
        <v>38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</row>
    <row r="3" spans="1:13" x14ac:dyDescent="0.25">
      <c r="A3" s="6">
        <v>2015</v>
      </c>
      <c r="B3" s="5">
        <v>820000</v>
      </c>
      <c r="C3" s="5">
        <v>630000</v>
      </c>
      <c r="D3" s="5">
        <v>520000</v>
      </c>
      <c r="E3" s="5">
        <v>46000</v>
      </c>
      <c r="F3" s="5">
        <v>94000</v>
      </c>
      <c r="G3" s="5">
        <v>67000</v>
      </c>
      <c r="H3" s="5">
        <v>2800</v>
      </c>
      <c r="I3" s="5">
        <v>43000</v>
      </c>
      <c r="J3" s="5">
        <v>110000</v>
      </c>
      <c r="K3" s="5">
        <v>17000</v>
      </c>
      <c r="L3" s="5">
        <v>11000</v>
      </c>
      <c r="M3" s="5">
        <v>12000</v>
      </c>
    </row>
    <row r="4" spans="1:13" x14ac:dyDescent="0.25">
      <c r="A4" s="6">
        <v>2020</v>
      </c>
      <c r="B4" s="5">
        <v>910000</v>
      </c>
      <c r="C4" s="5">
        <v>700000</v>
      </c>
      <c r="D4" s="5">
        <v>570000</v>
      </c>
      <c r="E4" s="5">
        <v>50000</v>
      </c>
      <c r="F4" s="5">
        <v>100000</v>
      </c>
      <c r="G4" s="5">
        <v>74000</v>
      </c>
      <c r="H4" s="5">
        <v>3100</v>
      </c>
      <c r="I4" s="5">
        <v>47000</v>
      </c>
      <c r="J4" s="5">
        <v>120000</v>
      </c>
      <c r="K4" s="5">
        <v>19000</v>
      </c>
      <c r="L4" s="5">
        <v>12000</v>
      </c>
      <c r="M4" s="5">
        <v>13000</v>
      </c>
    </row>
    <row r="5" spans="1:13" x14ac:dyDescent="0.25">
      <c r="A5" s="6">
        <v>2030</v>
      </c>
      <c r="B5" s="5">
        <v>1100000</v>
      </c>
      <c r="C5" s="5">
        <v>830000</v>
      </c>
      <c r="D5" s="5">
        <v>660000</v>
      </c>
      <c r="E5" s="5">
        <v>60000</v>
      </c>
      <c r="F5" s="5">
        <v>120000</v>
      </c>
      <c r="G5" s="5">
        <v>87000</v>
      </c>
      <c r="H5" s="5">
        <v>3600</v>
      </c>
      <c r="I5" s="5">
        <v>55000</v>
      </c>
      <c r="J5" s="5">
        <v>140000</v>
      </c>
      <c r="K5" s="5">
        <v>22000</v>
      </c>
      <c r="L5" s="5">
        <v>14000</v>
      </c>
      <c r="M5" s="5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workbookViewId="0"/>
  </sheetViews>
  <sheetFormatPr defaultRowHeight="15" x14ac:dyDescent="0.25"/>
  <cols>
    <col min="1" max="1" width="11" customWidth="1"/>
    <col min="2" max="2" width="13.140625" customWidth="1"/>
    <col min="3" max="5" width="9.28515625" bestFit="1" customWidth="1"/>
    <col min="6" max="8" width="9.5703125" bestFit="1" customWidth="1"/>
    <col min="9" max="10" width="9.5703125" customWidth="1"/>
    <col min="11" max="12" width="9.28515625" bestFit="1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4" spans="1:6" x14ac:dyDescent="0.25">
      <c r="A4" t="s">
        <v>59</v>
      </c>
    </row>
    <row r="5" spans="1:6" x14ac:dyDescent="0.25">
      <c r="A5" t="s">
        <v>57</v>
      </c>
    </row>
    <row r="6" spans="1:6" x14ac:dyDescent="0.25">
      <c r="A6" t="s">
        <v>58</v>
      </c>
    </row>
    <row r="7" spans="1:6" x14ac:dyDescent="0.25">
      <c r="A7" t="s">
        <v>55</v>
      </c>
    </row>
    <row r="8" spans="1:6" x14ac:dyDescent="0.25">
      <c r="A8" t="s">
        <v>56</v>
      </c>
    </row>
    <row r="10" spans="1:6" x14ac:dyDescent="0.25">
      <c r="A10" s="9" t="s">
        <v>50</v>
      </c>
      <c r="B10" s="10"/>
      <c r="C10" s="10"/>
      <c r="D10" s="10"/>
      <c r="E10" s="10"/>
      <c r="F10" s="10"/>
    </row>
    <row r="11" spans="1:6" x14ac:dyDescent="0.25">
      <c r="A11" s="1" t="s">
        <v>9</v>
      </c>
      <c r="B11" s="8" t="s">
        <v>39</v>
      </c>
      <c r="C11" s="8" t="s">
        <v>20</v>
      </c>
      <c r="D11" s="8" t="s">
        <v>14</v>
      </c>
      <c r="E11" s="8" t="s">
        <v>21</v>
      </c>
      <c r="F11" s="8" t="s">
        <v>22</v>
      </c>
    </row>
    <row r="12" spans="1:6" x14ac:dyDescent="0.25">
      <c r="A12" s="6">
        <v>2015</v>
      </c>
      <c r="B12" s="5">
        <f>'Source Data'!C3</f>
        <v>630000</v>
      </c>
      <c r="C12" s="5">
        <f>'Source Data'!G3</f>
        <v>67000</v>
      </c>
      <c r="D12" s="5">
        <f>'Source Data'!H3</f>
        <v>2800</v>
      </c>
      <c r="E12" s="5">
        <f>'Source Data'!J3</f>
        <v>110000</v>
      </c>
      <c r="F12" s="5">
        <f>'Source Data'!M3</f>
        <v>12000</v>
      </c>
    </row>
    <row r="13" spans="1:6" x14ac:dyDescent="0.25">
      <c r="A13" s="6">
        <v>2020</v>
      </c>
      <c r="B13" s="5">
        <f>'Source Data'!C4</f>
        <v>700000</v>
      </c>
      <c r="C13" s="5">
        <f>'Source Data'!G4</f>
        <v>74000</v>
      </c>
      <c r="D13" s="5">
        <f>'Source Data'!H4</f>
        <v>3100</v>
      </c>
      <c r="E13" s="5">
        <f>'Source Data'!J4</f>
        <v>120000</v>
      </c>
      <c r="F13" s="5">
        <f>'Source Data'!M4</f>
        <v>13000</v>
      </c>
    </row>
    <row r="14" spans="1:6" x14ac:dyDescent="0.25">
      <c r="A14" s="6">
        <v>2030</v>
      </c>
      <c r="B14" s="5">
        <f>'Source Data'!C5</f>
        <v>830000</v>
      </c>
      <c r="C14" s="5">
        <f>'Source Data'!G5</f>
        <v>87000</v>
      </c>
      <c r="D14" s="5">
        <f>'Source Data'!H5</f>
        <v>3600</v>
      </c>
      <c r="E14" s="5">
        <f>'Source Data'!J5</f>
        <v>140000</v>
      </c>
      <c r="F14" s="5">
        <f>'Source Data'!M5</f>
        <v>15000</v>
      </c>
    </row>
    <row r="16" spans="1:6" x14ac:dyDescent="0.25">
      <c r="A16" s="9" t="s">
        <v>51</v>
      </c>
      <c r="B16" s="10"/>
      <c r="C16" s="10"/>
      <c r="D16" s="10"/>
      <c r="E16" s="10"/>
      <c r="F16" s="10"/>
    </row>
    <row r="17" spans="1:6" x14ac:dyDescent="0.25">
      <c r="A17" s="1" t="s">
        <v>9</v>
      </c>
      <c r="B17" s="8" t="s">
        <v>39</v>
      </c>
      <c r="C17" s="8" t="s">
        <v>20</v>
      </c>
      <c r="D17" s="8" t="s">
        <v>14</v>
      </c>
      <c r="E17" s="8" t="s">
        <v>21</v>
      </c>
      <c r="F17" s="8" t="s">
        <v>22</v>
      </c>
    </row>
    <row r="18" spans="1:6" x14ac:dyDescent="0.25">
      <c r="A18" s="6">
        <v>2015</v>
      </c>
      <c r="B18" s="5">
        <f>'Source Data'!D3</f>
        <v>520000</v>
      </c>
      <c r="C18" s="5">
        <f>'Source Data'!F3</f>
        <v>94000</v>
      </c>
      <c r="D18" s="5">
        <f>'Source Data'!H3</f>
        <v>2800</v>
      </c>
      <c r="E18" s="5">
        <f>'Source Data'!J3</f>
        <v>110000</v>
      </c>
      <c r="F18" s="5">
        <f>'Source Data'!K3</f>
        <v>17000</v>
      </c>
    </row>
    <row r="19" spans="1:6" x14ac:dyDescent="0.25">
      <c r="A19" s="6">
        <v>2020</v>
      </c>
      <c r="B19" s="5">
        <f>'Source Data'!D4</f>
        <v>570000</v>
      </c>
      <c r="C19" s="5">
        <f>'Source Data'!F4</f>
        <v>100000</v>
      </c>
      <c r="D19" s="5">
        <f>'Source Data'!H4</f>
        <v>3100</v>
      </c>
      <c r="E19" s="5">
        <f>'Source Data'!J4</f>
        <v>120000</v>
      </c>
      <c r="F19" s="5">
        <f>'Source Data'!K4</f>
        <v>19000</v>
      </c>
    </row>
    <row r="20" spans="1:6" x14ac:dyDescent="0.25">
      <c r="A20" s="6">
        <v>2030</v>
      </c>
      <c r="B20" s="5">
        <f>'Source Data'!D5</f>
        <v>660000</v>
      </c>
      <c r="C20" s="5">
        <f>'Source Data'!F5</f>
        <v>120000</v>
      </c>
      <c r="D20" s="5">
        <f>'Source Data'!H5</f>
        <v>3600</v>
      </c>
      <c r="E20" s="5">
        <f>'Source Data'!J5</f>
        <v>140000</v>
      </c>
      <c r="F20" s="5">
        <f>'Source Data'!K5</f>
        <v>22000</v>
      </c>
    </row>
    <row r="22" spans="1:6" x14ac:dyDescent="0.25">
      <c r="A22" s="9" t="s">
        <v>52</v>
      </c>
      <c r="B22" s="10"/>
      <c r="C22" s="10"/>
      <c r="D22" s="10"/>
      <c r="E22" s="10"/>
      <c r="F22" s="10"/>
    </row>
    <row r="23" spans="1:6" x14ac:dyDescent="0.25">
      <c r="A23" s="1" t="s">
        <v>9</v>
      </c>
      <c r="B23" s="8" t="s">
        <v>39</v>
      </c>
      <c r="C23" s="8" t="s">
        <v>20</v>
      </c>
      <c r="D23" s="8" t="s">
        <v>14</v>
      </c>
      <c r="E23" s="8" t="s">
        <v>21</v>
      </c>
      <c r="F23" s="8" t="s">
        <v>22</v>
      </c>
    </row>
    <row r="24" spans="1:6" x14ac:dyDescent="0.25">
      <c r="A24" s="6">
        <v>2015</v>
      </c>
      <c r="B24" s="5">
        <f>'Source Data'!D3</f>
        <v>520000</v>
      </c>
      <c r="C24" s="5">
        <f>'Source Data'!G3</f>
        <v>67000</v>
      </c>
      <c r="D24" s="5">
        <f>'Source Data'!H3</f>
        <v>2800</v>
      </c>
      <c r="E24" s="5">
        <f>'Source Data'!J3</f>
        <v>110000</v>
      </c>
      <c r="F24" s="5">
        <f>'Source Data'!L3</f>
        <v>11000</v>
      </c>
    </row>
    <row r="25" spans="1:6" x14ac:dyDescent="0.25">
      <c r="A25" s="6">
        <v>2020</v>
      </c>
      <c r="B25" s="5">
        <f>'Source Data'!D4</f>
        <v>570000</v>
      </c>
      <c r="C25" s="5">
        <f>'Source Data'!G4</f>
        <v>74000</v>
      </c>
      <c r="D25" s="5">
        <f>'Source Data'!H4</f>
        <v>3100</v>
      </c>
      <c r="E25" s="5">
        <f>'Source Data'!J4</f>
        <v>120000</v>
      </c>
      <c r="F25" s="5">
        <f>'Source Data'!L4</f>
        <v>12000</v>
      </c>
    </row>
    <row r="26" spans="1:6" x14ac:dyDescent="0.25">
      <c r="A26" s="6">
        <v>2030</v>
      </c>
      <c r="B26" s="5">
        <f>'Source Data'!D5</f>
        <v>660000</v>
      </c>
      <c r="C26" s="5">
        <f>'Source Data'!G5</f>
        <v>87000</v>
      </c>
      <c r="D26" s="5">
        <f>'Source Data'!H5</f>
        <v>3600</v>
      </c>
      <c r="E26" s="5">
        <f>'Source Data'!J5</f>
        <v>140000</v>
      </c>
      <c r="F26" s="5">
        <f>'Source Data'!L5</f>
        <v>14000</v>
      </c>
    </row>
    <row r="27" spans="1:6" x14ac:dyDescent="0.25">
      <c r="A27" s="6"/>
      <c r="B27" s="5"/>
      <c r="C27" s="5"/>
      <c r="D27" s="5"/>
      <c r="E27" s="5"/>
      <c r="F27" s="5"/>
    </row>
    <row r="28" spans="1:6" x14ac:dyDescent="0.25">
      <c r="A28" s="16" t="s">
        <v>62</v>
      </c>
      <c r="B28" s="17"/>
      <c r="C28" s="17"/>
      <c r="D28" s="17"/>
      <c r="E28" s="17"/>
      <c r="F28" s="17"/>
    </row>
    <row r="29" spans="1:6" x14ac:dyDescent="0.25">
      <c r="A29" s="1" t="s">
        <v>9</v>
      </c>
      <c r="B29" s="8" t="s">
        <v>39</v>
      </c>
      <c r="C29" s="8" t="s">
        <v>20</v>
      </c>
      <c r="D29" s="8" t="s">
        <v>14</v>
      </c>
      <c r="E29" s="8" t="s">
        <v>21</v>
      </c>
      <c r="F29" s="8" t="s">
        <v>22</v>
      </c>
    </row>
    <row r="30" spans="1:6" x14ac:dyDescent="0.25">
      <c r="A30" s="6">
        <v>2015</v>
      </c>
      <c r="B30" s="5">
        <f>'Source Data'!B3</f>
        <v>820000</v>
      </c>
      <c r="C30" s="5">
        <f>'Source Data'!E3</f>
        <v>46000</v>
      </c>
      <c r="D30" s="5">
        <f>'Source Data'!H3</f>
        <v>2800</v>
      </c>
      <c r="E30" s="5">
        <f>'Source Data'!I3</f>
        <v>43000</v>
      </c>
      <c r="F30" s="5">
        <f>'Source Data'!L3</f>
        <v>11000</v>
      </c>
    </row>
    <row r="31" spans="1:6" x14ac:dyDescent="0.25">
      <c r="A31" s="6">
        <v>2020</v>
      </c>
      <c r="B31" s="5">
        <f>'Source Data'!B4</f>
        <v>910000</v>
      </c>
      <c r="C31" s="5">
        <f>'Source Data'!E4</f>
        <v>50000</v>
      </c>
      <c r="D31" s="5">
        <f>'Source Data'!H4</f>
        <v>3100</v>
      </c>
      <c r="E31" s="5">
        <f>'Source Data'!I4</f>
        <v>47000</v>
      </c>
      <c r="F31" s="5">
        <f>'Source Data'!L4</f>
        <v>12000</v>
      </c>
    </row>
    <row r="32" spans="1:6" x14ac:dyDescent="0.25">
      <c r="A32" s="6">
        <v>2030</v>
      </c>
      <c r="B32" s="5">
        <f>'Source Data'!B5</f>
        <v>1100000</v>
      </c>
      <c r="C32" s="5">
        <f>'Source Data'!E5</f>
        <v>60000</v>
      </c>
      <c r="D32" s="5">
        <f>'Source Data'!H5</f>
        <v>3600</v>
      </c>
      <c r="E32" s="5">
        <f>'Source Data'!I5</f>
        <v>55000</v>
      </c>
      <c r="F32" s="5">
        <f>'Source Data'!L5</f>
        <v>14000</v>
      </c>
    </row>
    <row r="34" spans="1:13" x14ac:dyDescent="0.25">
      <c r="A34" t="s">
        <v>30</v>
      </c>
    </row>
    <row r="35" spans="1:13" x14ac:dyDescent="0.25">
      <c r="A35" t="s">
        <v>31</v>
      </c>
    </row>
    <row r="36" spans="1:13" x14ac:dyDescent="0.25">
      <c r="A36" t="s">
        <v>23</v>
      </c>
    </row>
    <row r="37" spans="1:13" x14ac:dyDescent="0.25">
      <c r="A37" t="s">
        <v>44</v>
      </c>
    </row>
    <row r="38" spans="1:13" x14ac:dyDescent="0.25">
      <c r="A38" t="s">
        <v>45</v>
      </c>
    </row>
    <row r="40" spans="1:13" x14ac:dyDescent="0.25">
      <c r="A40" s="9" t="s">
        <v>50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25">
      <c r="A41" s="1" t="s">
        <v>9</v>
      </c>
      <c r="B41" s="8" t="s">
        <v>24</v>
      </c>
      <c r="C41" s="8" t="s">
        <v>14</v>
      </c>
      <c r="D41" s="8" t="s">
        <v>25</v>
      </c>
      <c r="E41" s="8" t="s">
        <v>22</v>
      </c>
      <c r="F41" s="8" t="s">
        <v>26</v>
      </c>
      <c r="G41" s="8" t="s">
        <v>27</v>
      </c>
      <c r="H41" s="8" t="s">
        <v>20</v>
      </c>
      <c r="I41" s="8" t="s">
        <v>42</v>
      </c>
      <c r="J41" s="8" t="s">
        <v>43</v>
      </c>
      <c r="K41" s="8" t="s">
        <v>28</v>
      </c>
      <c r="L41" s="8" t="s">
        <v>29</v>
      </c>
      <c r="M41" s="8" t="s">
        <v>41</v>
      </c>
    </row>
    <row r="42" spans="1:13" x14ac:dyDescent="0.25">
      <c r="A42" s="6">
        <v>2015</v>
      </c>
      <c r="B42">
        <v>0</v>
      </c>
      <c r="C42" s="5">
        <f>D12</f>
        <v>2800</v>
      </c>
      <c r="D42">
        <v>0</v>
      </c>
      <c r="E42" s="5">
        <f>F12</f>
        <v>12000</v>
      </c>
      <c r="F42" s="5">
        <v>0</v>
      </c>
      <c r="G42" s="5">
        <f t="shared" ref="G42:H44" si="0">B12</f>
        <v>630000</v>
      </c>
      <c r="H42" s="5">
        <f t="shared" si="0"/>
        <v>67000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6">
        <v>2020</v>
      </c>
      <c r="B43">
        <v>0</v>
      </c>
      <c r="C43" s="5">
        <f>D13</f>
        <v>3100</v>
      </c>
      <c r="D43">
        <v>0</v>
      </c>
      <c r="E43" s="5">
        <f>F13</f>
        <v>13000</v>
      </c>
      <c r="F43" s="5">
        <v>0</v>
      </c>
      <c r="G43" s="5">
        <f t="shared" si="0"/>
        <v>700000</v>
      </c>
      <c r="H43" s="5">
        <f t="shared" si="0"/>
        <v>74000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6">
        <v>2030</v>
      </c>
      <c r="B44">
        <v>0</v>
      </c>
      <c r="C44" s="5">
        <f>D14</f>
        <v>3600</v>
      </c>
      <c r="D44">
        <v>0</v>
      </c>
      <c r="E44" s="5">
        <f>F14</f>
        <v>15000</v>
      </c>
      <c r="F44" s="5">
        <v>0</v>
      </c>
      <c r="G44" s="5">
        <f t="shared" si="0"/>
        <v>830000</v>
      </c>
      <c r="H44" s="5">
        <f t="shared" si="0"/>
        <v>87000</v>
      </c>
      <c r="I44">
        <v>0</v>
      </c>
      <c r="J44">
        <v>0</v>
      </c>
      <c r="K44">
        <v>0</v>
      </c>
      <c r="L44">
        <v>0</v>
      </c>
      <c r="M44">
        <v>0</v>
      </c>
    </row>
    <row r="46" spans="1:13" x14ac:dyDescent="0.25">
      <c r="A46" s="9" t="s">
        <v>51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25">
      <c r="A47" s="1" t="s">
        <v>9</v>
      </c>
      <c r="B47" s="8" t="s">
        <v>24</v>
      </c>
      <c r="C47" s="8" t="s">
        <v>14</v>
      </c>
      <c r="D47" s="8" t="s">
        <v>25</v>
      </c>
      <c r="E47" s="8" t="s">
        <v>22</v>
      </c>
      <c r="F47" s="8" t="s">
        <v>26</v>
      </c>
      <c r="G47" s="8" t="s">
        <v>27</v>
      </c>
      <c r="H47" s="8" t="s">
        <v>20</v>
      </c>
      <c r="I47" s="8" t="s">
        <v>42</v>
      </c>
      <c r="J47" s="8" t="s">
        <v>43</v>
      </c>
      <c r="K47" s="8" t="s">
        <v>28</v>
      </c>
      <c r="L47" s="8" t="s">
        <v>29</v>
      </c>
      <c r="M47" s="8" t="s">
        <v>41</v>
      </c>
    </row>
    <row r="48" spans="1:13" x14ac:dyDescent="0.25">
      <c r="A48" s="6">
        <v>2015</v>
      </c>
      <c r="B48">
        <v>0</v>
      </c>
      <c r="C48" s="5">
        <f>D18</f>
        <v>2800</v>
      </c>
      <c r="D48">
        <v>0</v>
      </c>
      <c r="E48" s="5">
        <f>F18</f>
        <v>17000</v>
      </c>
      <c r="F48">
        <v>0</v>
      </c>
      <c r="G48" s="5">
        <f>B18</f>
        <v>520000</v>
      </c>
      <c r="H48" s="5">
        <f>C18</f>
        <v>94000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s="6">
        <v>2020</v>
      </c>
      <c r="B49">
        <v>0</v>
      </c>
      <c r="C49" s="5">
        <f>D19</f>
        <v>3100</v>
      </c>
      <c r="D49">
        <v>0</v>
      </c>
      <c r="E49" s="5">
        <f>F19</f>
        <v>19000</v>
      </c>
      <c r="F49">
        <v>0</v>
      </c>
      <c r="G49" s="5">
        <f t="shared" ref="G49:H49" si="1">B19</f>
        <v>570000</v>
      </c>
      <c r="H49" s="5">
        <f t="shared" si="1"/>
        <v>100000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6">
        <v>2030</v>
      </c>
      <c r="B50">
        <v>0</v>
      </c>
      <c r="C50" s="5">
        <f>D20</f>
        <v>3600</v>
      </c>
      <c r="D50">
        <v>0</v>
      </c>
      <c r="E50" s="5">
        <f>F20</f>
        <v>22000</v>
      </c>
      <c r="F50">
        <v>0</v>
      </c>
      <c r="G50" s="5">
        <f t="shared" ref="G50:H50" si="2">B20</f>
        <v>660000</v>
      </c>
      <c r="H50" s="5">
        <f t="shared" si="2"/>
        <v>120000</v>
      </c>
      <c r="I50">
        <v>0</v>
      </c>
      <c r="J50">
        <v>0</v>
      </c>
      <c r="K50">
        <v>0</v>
      </c>
      <c r="L50">
        <v>0</v>
      </c>
      <c r="M50">
        <v>0</v>
      </c>
    </row>
    <row r="52" spans="1:13" x14ac:dyDescent="0.25">
      <c r="A52" s="9" t="s">
        <v>52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" t="s">
        <v>9</v>
      </c>
      <c r="B53" s="8" t="s">
        <v>24</v>
      </c>
      <c r="C53" s="8" t="s">
        <v>14</v>
      </c>
      <c r="D53" s="8" t="s">
        <v>25</v>
      </c>
      <c r="E53" s="8" t="s">
        <v>22</v>
      </c>
      <c r="F53" s="8" t="s">
        <v>26</v>
      </c>
      <c r="G53" s="8" t="s">
        <v>27</v>
      </c>
      <c r="H53" s="8" t="s">
        <v>20</v>
      </c>
      <c r="I53" s="8" t="s">
        <v>42</v>
      </c>
      <c r="J53" s="8" t="s">
        <v>43</v>
      </c>
      <c r="K53" s="8" t="s">
        <v>28</v>
      </c>
      <c r="L53" s="8" t="s">
        <v>29</v>
      </c>
      <c r="M53" s="8" t="s">
        <v>41</v>
      </c>
    </row>
    <row r="54" spans="1:13" x14ac:dyDescent="0.25">
      <c r="A54" s="6">
        <v>2015</v>
      </c>
      <c r="B54">
        <v>0</v>
      </c>
      <c r="C54" s="5">
        <f>D24</f>
        <v>2800</v>
      </c>
      <c r="D54">
        <v>0</v>
      </c>
      <c r="E54" s="5">
        <f>F24</f>
        <v>11000</v>
      </c>
      <c r="F54" s="5">
        <v>0</v>
      </c>
      <c r="G54" s="5">
        <f>B24</f>
        <v>520000</v>
      </c>
      <c r="H54" s="5">
        <f>C24</f>
        <v>67000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6">
        <v>2020</v>
      </c>
      <c r="B55">
        <v>0</v>
      </c>
      <c r="C55" s="5">
        <f>D25</f>
        <v>3100</v>
      </c>
      <c r="D55">
        <v>0</v>
      </c>
      <c r="E55" s="5">
        <f>F25</f>
        <v>12000</v>
      </c>
      <c r="F55" s="5">
        <v>0</v>
      </c>
      <c r="G55" s="5">
        <f t="shared" ref="G55:H55" si="3">B25</f>
        <v>570000</v>
      </c>
      <c r="H55" s="5">
        <f t="shared" si="3"/>
        <v>74000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 s="6">
        <v>2030</v>
      </c>
      <c r="B56">
        <v>0</v>
      </c>
      <c r="C56" s="5">
        <f>D26</f>
        <v>3600</v>
      </c>
      <c r="D56">
        <v>0</v>
      </c>
      <c r="E56" s="5">
        <f>F26</f>
        <v>14000</v>
      </c>
      <c r="F56" s="5">
        <v>0</v>
      </c>
      <c r="G56" s="5">
        <f t="shared" ref="G56:H56" si="4">B26</f>
        <v>660000</v>
      </c>
      <c r="H56" s="5">
        <f t="shared" si="4"/>
        <v>87000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 s="6"/>
      <c r="C57" s="5"/>
      <c r="E57" s="5"/>
      <c r="F57" s="5"/>
      <c r="G57" s="5"/>
      <c r="H57" s="5"/>
    </row>
    <row r="58" spans="1:13" x14ac:dyDescent="0.25">
      <c r="A58" s="16" t="s">
        <v>62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" t="s">
        <v>9</v>
      </c>
      <c r="B59" s="8" t="s">
        <v>24</v>
      </c>
      <c r="C59" s="8" t="s">
        <v>14</v>
      </c>
      <c r="D59" s="8" t="s">
        <v>25</v>
      </c>
      <c r="E59" s="8" t="s">
        <v>22</v>
      </c>
      <c r="F59" s="8" t="s">
        <v>26</v>
      </c>
      <c r="G59" s="8" t="s">
        <v>27</v>
      </c>
      <c r="H59" s="8" t="s">
        <v>20</v>
      </c>
      <c r="I59" s="8" t="s">
        <v>42</v>
      </c>
      <c r="J59" s="8" t="s">
        <v>43</v>
      </c>
      <c r="K59" s="8" t="s">
        <v>28</v>
      </c>
      <c r="L59" s="8" t="s">
        <v>29</v>
      </c>
      <c r="M59" s="8" t="s">
        <v>41</v>
      </c>
    </row>
    <row r="60" spans="1:13" x14ac:dyDescent="0.25">
      <c r="A60" s="6">
        <v>2015</v>
      </c>
      <c r="B60">
        <v>0</v>
      </c>
      <c r="C60" s="5">
        <f>D30</f>
        <v>2800</v>
      </c>
      <c r="D60">
        <v>0</v>
      </c>
      <c r="E60" s="5">
        <f>F30</f>
        <v>11000</v>
      </c>
      <c r="F60" s="5">
        <v>0</v>
      </c>
      <c r="G60" s="5">
        <f>B30</f>
        <v>820000</v>
      </c>
      <c r="H60" s="5">
        <f>C30</f>
        <v>46000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 s="6">
        <v>2020</v>
      </c>
      <c r="B61">
        <v>0</v>
      </c>
      <c r="C61" s="5">
        <f>D31</f>
        <v>3100</v>
      </c>
      <c r="D61">
        <v>0</v>
      </c>
      <c r="E61" s="5">
        <f>F31</f>
        <v>12000</v>
      </c>
      <c r="F61" s="5">
        <v>0</v>
      </c>
      <c r="G61" s="5">
        <f t="shared" ref="G61:G62" si="5">B31</f>
        <v>910000</v>
      </c>
      <c r="H61" s="5">
        <f t="shared" ref="H61:H62" si="6">C31</f>
        <v>50000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s="6">
        <v>2030</v>
      </c>
      <c r="B62">
        <v>0</v>
      </c>
      <c r="C62" s="5">
        <f>D32</f>
        <v>3600</v>
      </c>
      <c r="D62">
        <v>0</v>
      </c>
      <c r="E62" s="5">
        <f>F32</f>
        <v>14000</v>
      </c>
      <c r="F62" s="5">
        <v>0</v>
      </c>
      <c r="G62" s="5">
        <f t="shared" si="5"/>
        <v>1100000</v>
      </c>
      <c r="H62" s="5">
        <f t="shared" si="6"/>
        <v>60000</v>
      </c>
      <c r="I62">
        <v>0</v>
      </c>
      <c r="J62">
        <v>0</v>
      </c>
      <c r="K62">
        <v>0</v>
      </c>
      <c r="L62">
        <v>0</v>
      </c>
      <c r="M62">
        <v>0</v>
      </c>
    </row>
    <row r="64" spans="1:13" x14ac:dyDescent="0.25">
      <c r="A64" t="s">
        <v>33</v>
      </c>
    </row>
    <row r="66" spans="1:13" x14ac:dyDescent="0.25">
      <c r="A66" s="9" t="s">
        <v>50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25">
      <c r="A67" s="1" t="s">
        <v>9</v>
      </c>
      <c r="B67" s="8" t="s">
        <v>24</v>
      </c>
      <c r="C67" s="8" t="s">
        <v>14</v>
      </c>
      <c r="D67" s="8" t="s">
        <v>25</v>
      </c>
      <c r="E67" s="8" t="s">
        <v>22</v>
      </c>
      <c r="F67" s="8" t="s">
        <v>26</v>
      </c>
      <c r="G67" s="8" t="s">
        <v>27</v>
      </c>
      <c r="H67" s="8" t="s">
        <v>20</v>
      </c>
      <c r="I67" s="8" t="s">
        <v>42</v>
      </c>
      <c r="J67" s="8" t="s">
        <v>43</v>
      </c>
      <c r="K67" s="8" t="s">
        <v>28</v>
      </c>
      <c r="L67" s="8" t="s">
        <v>29</v>
      </c>
      <c r="M67" s="8" t="s">
        <v>41</v>
      </c>
    </row>
    <row r="68" spans="1:13" x14ac:dyDescent="0.25">
      <c r="A68" s="6">
        <v>2015</v>
      </c>
      <c r="B68" s="5">
        <f>B42*(About!$A$29)</f>
        <v>0</v>
      </c>
      <c r="C68" s="5">
        <f>C42*(About!$A$29)</f>
        <v>3194.8</v>
      </c>
      <c r="D68" s="5">
        <f>D42*(About!$A$29)</f>
        <v>0</v>
      </c>
      <c r="E68" s="5">
        <f>E42*(About!$A$29)</f>
        <v>13692</v>
      </c>
      <c r="F68" s="5">
        <f>F42*(About!$A$29)</f>
        <v>0</v>
      </c>
      <c r="G68" s="5">
        <f>G42*(About!$A$29)</f>
        <v>718830</v>
      </c>
      <c r="H68" s="5">
        <f>H42*(About!$A$29)</f>
        <v>76447</v>
      </c>
      <c r="I68" s="5">
        <f>I42*(About!$A$29)</f>
        <v>0</v>
      </c>
      <c r="J68" s="5">
        <f>J42*(About!$A$29)</f>
        <v>0</v>
      </c>
      <c r="K68" s="5">
        <f>K42*(About!$A$29)</f>
        <v>0</v>
      </c>
      <c r="L68" s="5">
        <f>L42*(About!$A$29)</f>
        <v>0</v>
      </c>
      <c r="M68" s="5">
        <f>M42*(About!$A$29)</f>
        <v>0</v>
      </c>
    </row>
    <row r="69" spans="1:13" x14ac:dyDescent="0.25">
      <c r="A69" s="6">
        <v>2020</v>
      </c>
      <c r="B69" s="5">
        <f>B43*(About!$A$29)</f>
        <v>0</v>
      </c>
      <c r="C69" s="5">
        <f>C43*(About!$A$29)</f>
        <v>3537.1</v>
      </c>
      <c r="D69" s="5">
        <f>D43*(About!$A$29)</f>
        <v>0</v>
      </c>
      <c r="E69" s="5">
        <f>E43*(About!$A$29)</f>
        <v>14833</v>
      </c>
      <c r="F69" s="5">
        <f>F43*(About!$A$29)</f>
        <v>0</v>
      </c>
      <c r="G69" s="5">
        <f>G43*(About!$A$29)</f>
        <v>798700</v>
      </c>
      <c r="H69" s="5">
        <f>H43*(About!$A$29)</f>
        <v>84434</v>
      </c>
      <c r="I69" s="5">
        <f>I43*(About!$A$29)</f>
        <v>0</v>
      </c>
      <c r="J69" s="5">
        <f>J43*(About!$A$29)</f>
        <v>0</v>
      </c>
      <c r="K69" s="5">
        <f>K43*(About!$A$29)</f>
        <v>0</v>
      </c>
      <c r="L69" s="5">
        <f>L43*(About!$A$29)</f>
        <v>0</v>
      </c>
      <c r="M69" s="5">
        <f>M43*(About!$A$29)</f>
        <v>0</v>
      </c>
    </row>
    <row r="70" spans="1:13" x14ac:dyDescent="0.25">
      <c r="A70" s="6">
        <v>2030</v>
      </c>
      <c r="B70" s="5">
        <f>B44*(About!$A$29)</f>
        <v>0</v>
      </c>
      <c r="C70" s="5">
        <f>C44*(About!$A$29)</f>
        <v>4107.6000000000004</v>
      </c>
      <c r="D70" s="5">
        <f>D44*(About!$A$29)</f>
        <v>0</v>
      </c>
      <c r="E70" s="5">
        <f>E44*(About!$A$29)</f>
        <v>17115</v>
      </c>
      <c r="F70" s="5">
        <f>F44*(About!$A$29)</f>
        <v>0</v>
      </c>
      <c r="G70" s="5">
        <f>G44*(About!$A$29)</f>
        <v>947030</v>
      </c>
      <c r="H70" s="5">
        <f>H44*(About!$A$29)</f>
        <v>99267</v>
      </c>
      <c r="I70" s="5">
        <f>I44*(About!$A$29)</f>
        <v>0</v>
      </c>
      <c r="J70" s="5">
        <f>J44*(About!$A$29)</f>
        <v>0</v>
      </c>
      <c r="K70" s="5">
        <f>K44*(About!$A$29)</f>
        <v>0</v>
      </c>
      <c r="L70" s="5">
        <f>L44*(About!$A$29)</f>
        <v>0</v>
      </c>
      <c r="M70" s="5">
        <f>M44*(About!$A$29)</f>
        <v>0</v>
      </c>
    </row>
    <row r="72" spans="1:13" x14ac:dyDescent="0.25">
      <c r="A72" s="9" t="s">
        <v>51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25">
      <c r="A73" s="1" t="s">
        <v>9</v>
      </c>
      <c r="B73" s="8" t="s">
        <v>24</v>
      </c>
      <c r="C73" s="8" t="s">
        <v>14</v>
      </c>
      <c r="D73" s="8" t="s">
        <v>25</v>
      </c>
      <c r="E73" s="8" t="s">
        <v>22</v>
      </c>
      <c r="F73" s="8" t="s">
        <v>26</v>
      </c>
      <c r="G73" s="8" t="s">
        <v>27</v>
      </c>
      <c r="H73" s="8" t="s">
        <v>20</v>
      </c>
      <c r="I73" s="8" t="s">
        <v>42</v>
      </c>
      <c r="J73" s="8" t="s">
        <v>43</v>
      </c>
      <c r="K73" s="8" t="s">
        <v>28</v>
      </c>
      <c r="L73" s="8" t="s">
        <v>29</v>
      </c>
      <c r="M73" s="8" t="s">
        <v>41</v>
      </c>
    </row>
    <row r="74" spans="1:13" x14ac:dyDescent="0.25">
      <c r="A74" s="6">
        <v>2015</v>
      </c>
      <c r="B74" s="5">
        <f>B48*(About!$A$29)</f>
        <v>0</v>
      </c>
      <c r="C74" s="5">
        <f>C48*(About!$A$29)</f>
        <v>3194.8</v>
      </c>
      <c r="D74" s="5">
        <f>D48*(About!$A$29)</f>
        <v>0</v>
      </c>
      <c r="E74" s="5">
        <f>E48*(About!$A$29)</f>
        <v>19397</v>
      </c>
      <c r="F74" s="5">
        <f>F48*(About!$A$29)</f>
        <v>0</v>
      </c>
      <c r="G74" s="5">
        <f>G48*(About!$A$29)</f>
        <v>593320</v>
      </c>
      <c r="H74" s="5">
        <f>H48*(About!$A$29)</f>
        <v>107254</v>
      </c>
      <c r="I74" s="5">
        <f>I48*(About!$A$29)</f>
        <v>0</v>
      </c>
      <c r="J74" s="5">
        <f>J48*(About!$A$29)</f>
        <v>0</v>
      </c>
      <c r="K74" s="5">
        <f>K48*(About!$A$29)</f>
        <v>0</v>
      </c>
      <c r="L74" s="5">
        <f>L48*(About!$A$29)</f>
        <v>0</v>
      </c>
      <c r="M74" s="5">
        <f>M48*(About!$A$29)</f>
        <v>0</v>
      </c>
    </row>
    <row r="75" spans="1:13" x14ac:dyDescent="0.25">
      <c r="A75" s="6">
        <v>2020</v>
      </c>
      <c r="B75" s="5">
        <f>B49*(About!$A$29)</f>
        <v>0</v>
      </c>
      <c r="C75" s="5">
        <f>C49*(About!$A$29)</f>
        <v>3537.1</v>
      </c>
      <c r="D75" s="5">
        <f>D49*(About!$A$29)</f>
        <v>0</v>
      </c>
      <c r="E75" s="5">
        <f>E49*(About!$A$29)</f>
        <v>21679</v>
      </c>
      <c r="F75" s="5">
        <f>F49*(About!$A$29)</f>
        <v>0</v>
      </c>
      <c r="G75" s="5">
        <f>G49*(About!$A$29)</f>
        <v>650370</v>
      </c>
      <c r="H75" s="5">
        <f>H49*(About!$A$29)</f>
        <v>114100</v>
      </c>
      <c r="I75" s="5">
        <f>I49*(About!$A$29)</f>
        <v>0</v>
      </c>
      <c r="J75" s="5">
        <f>J49*(About!$A$29)</f>
        <v>0</v>
      </c>
      <c r="K75" s="5">
        <f>K49*(About!$A$29)</f>
        <v>0</v>
      </c>
      <c r="L75" s="5">
        <f>L49*(About!$A$29)</f>
        <v>0</v>
      </c>
      <c r="M75" s="5">
        <f>M49*(About!$A$29)</f>
        <v>0</v>
      </c>
    </row>
    <row r="76" spans="1:13" x14ac:dyDescent="0.25">
      <c r="A76" s="6">
        <v>2030</v>
      </c>
      <c r="B76" s="5">
        <f>B50*(About!$A$29)</f>
        <v>0</v>
      </c>
      <c r="C76" s="5">
        <f>C50*(About!$A$29)</f>
        <v>4107.6000000000004</v>
      </c>
      <c r="D76" s="5">
        <f>D50*(About!$A$29)</f>
        <v>0</v>
      </c>
      <c r="E76" s="5">
        <f>E50*(About!$A$29)</f>
        <v>25102</v>
      </c>
      <c r="F76" s="5">
        <f>F50*(About!$A$29)</f>
        <v>0</v>
      </c>
      <c r="G76" s="5">
        <f>G50*(About!$A$29)</f>
        <v>753060</v>
      </c>
      <c r="H76" s="5">
        <f>H50*(About!$A$29)</f>
        <v>136920</v>
      </c>
      <c r="I76" s="5">
        <f>I50*(About!$A$29)</f>
        <v>0</v>
      </c>
      <c r="J76" s="5">
        <f>J50*(About!$A$29)</f>
        <v>0</v>
      </c>
      <c r="K76" s="5">
        <f>K50*(About!$A$29)</f>
        <v>0</v>
      </c>
      <c r="L76" s="5">
        <f>L50*(About!$A$29)</f>
        <v>0</v>
      </c>
      <c r="M76" s="5">
        <f>M50*(About!$A$29)</f>
        <v>0</v>
      </c>
    </row>
    <row r="78" spans="1:13" x14ac:dyDescent="0.25">
      <c r="A78" s="9" t="s">
        <v>52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25">
      <c r="A79" s="1" t="s">
        <v>9</v>
      </c>
      <c r="B79" s="8" t="s">
        <v>24</v>
      </c>
      <c r="C79" s="8" t="s">
        <v>14</v>
      </c>
      <c r="D79" s="8" t="s">
        <v>25</v>
      </c>
      <c r="E79" s="8" t="s">
        <v>22</v>
      </c>
      <c r="F79" s="8" t="s">
        <v>26</v>
      </c>
      <c r="G79" s="8" t="s">
        <v>27</v>
      </c>
      <c r="H79" s="8" t="s">
        <v>20</v>
      </c>
      <c r="I79" s="8" t="s">
        <v>42</v>
      </c>
      <c r="J79" s="8" t="s">
        <v>43</v>
      </c>
      <c r="K79" s="8" t="s">
        <v>28</v>
      </c>
      <c r="L79" s="8" t="s">
        <v>29</v>
      </c>
      <c r="M79" s="8" t="s">
        <v>41</v>
      </c>
    </row>
    <row r="80" spans="1:13" x14ac:dyDescent="0.25">
      <c r="A80" s="6">
        <v>2015</v>
      </c>
      <c r="B80" s="5">
        <f>B54*(About!$A$29)</f>
        <v>0</v>
      </c>
      <c r="C80" s="5">
        <f>C54*(About!$A$29)</f>
        <v>3194.8</v>
      </c>
      <c r="D80" s="5">
        <f>D54*(About!$A$29)</f>
        <v>0</v>
      </c>
      <c r="E80" s="5">
        <f>E54*(About!$A$29)</f>
        <v>12551</v>
      </c>
      <c r="F80" s="5">
        <f>F54*(About!$A$29)</f>
        <v>0</v>
      </c>
      <c r="G80" s="5">
        <f>G54*(About!$A$29)</f>
        <v>593320</v>
      </c>
      <c r="H80" s="5">
        <f>H54*(About!$A$29)</f>
        <v>76447</v>
      </c>
      <c r="I80" s="5">
        <f>I54*(About!$A$29)</f>
        <v>0</v>
      </c>
      <c r="J80" s="5">
        <f>J54*(About!$A$29)</f>
        <v>0</v>
      </c>
      <c r="K80" s="5">
        <f>K54*(About!$A$29)</f>
        <v>0</v>
      </c>
      <c r="L80" s="5">
        <f>L54*(About!$A$29)</f>
        <v>0</v>
      </c>
      <c r="M80" s="5">
        <f>M54*(About!$A$29)</f>
        <v>0</v>
      </c>
    </row>
    <row r="81" spans="1:13" x14ac:dyDescent="0.25">
      <c r="A81" s="6">
        <v>2020</v>
      </c>
      <c r="B81" s="5">
        <f>B55*(About!$A$29)</f>
        <v>0</v>
      </c>
      <c r="C81" s="5">
        <f>C55*(About!$A$29)</f>
        <v>3537.1</v>
      </c>
      <c r="D81" s="5">
        <f>D55*(About!$A$29)</f>
        <v>0</v>
      </c>
      <c r="E81" s="5">
        <f>E55*(About!$A$29)</f>
        <v>13692</v>
      </c>
      <c r="F81" s="5">
        <f>F55*(About!$A$29)</f>
        <v>0</v>
      </c>
      <c r="G81" s="5">
        <f>G55*(About!$A$29)</f>
        <v>650370</v>
      </c>
      <c r="H81" s="5">
        <f>H55*(About!$A$29)</f>
        <v>84434</v>
      </c>
      <c r="I81" s="5">
        <f>I55*(About!$A$29)</f>
        <v>0</v>
      </c>
      <c r="J81" s="5">
        <f>J55*(About!$A$29)</f>
        <v>0</v>
      </c>
      <c r="K81" s="5">
        <f>K55*(About!$A$29)</f>
        <v>0</v>
      </c>
      <c r="L81" s="5">
        <f>L55*(About!$A$29)</f>
        <v>0</v>
      </c>
      <c r="M81" s="5">
        <f>M55*(About!$A$29)</f>
        <v>0</v>
      </c>
    </row>
    <row r="82" spans="1:13" x14ac:dyDescent="0.25">
      <c r="A82" s="6">
        <v>2030</v>
      </c>
      <c r="B82" s="5">
        <f>B56*(About!$A$29)</f>
        <v>0</v>
      </c>
      <c r="C82" s="5">
        <f>C56*(About!$A$29)</f>
        <v>4107.6000000000004</v>
      </c>
      <c r="D82" s="5">
        <f>D56*(About!$A$29)</f>
        <v>0</v>
      </c>
      <c r="E82" s="5">
        <f>E56*(About!$A$29)</f>
        <v>15974</v>
      </c>
      <c r="F82" s="5">
        <f>F56*(About!$A$29)</f>
        <v>0</v>
      </c>
      <c r="G82" s="5">
        <f>G56*(About!$A$29)</f>
        <v>753060</v>
      </c>
      <c r="H82" s="5">
        <f>H56*(About!$A$29)</f>
        <v>99267</v>
      </c>
      <c r="I82" s="5">
        <f>I56*(About!$A$29)</f>
        <v>0</v>
      </c>
      <c r="J82" s="5">
        <f>J56*(About!$A$29)</f>
        <v>0</v>
      </c>
      <c r="K82" s="5">
        <f>K56*(About!$A$29)</f>
        <v>0</v>
      </c>
      <c r="L82" s="5">
        <f>L56*(About!$A$29)</f>
        <v>0</v>
      </c>
      <c r="M82" s="5">
        <f>M56*(About!$A$29)</f>
        <v>0</v>
      </c>
    </row>
    <row r="83" spans="1:13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25">
      <c r="A84" s="16" t="s">
        <v>62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25">
      <c r="A85" s="1" t="s">
        <v>9</v>
      </c>
      <c r="B85" s="8" t="s">
        <v>24</v>
      </c>
      <c r="C85" s="8" t="s">
        <v>14</v>
      </c>
      <c r="D85" s="8" t="s">
        <v>25</v>
      </c>
      <c r="E85" s="8" t="s">
        <v>22</v>
      </c>
      <c r="F85" s="8" t="s">
        <v>26</v>
      </c>
      <c r="G85" s="8" t="s">
        <v>27</v>
      </c>
      <c r="H85" s="8" t="s">
        <v>20</v>
      </c>
      <c r="I85" s="8" t="s">
        <v>42</v>
      </c>
      <c r="J85" s="8" t="s">
        <v>43</v>
      </c>
      <c r="K85" s="8" t="s">
        <v>28</v>
      </c>
      <c r="L85" s="8" t="s">
        <v>29</v>
      </c>
      <c r="M85" s="8" t="s">
        <v>41</v>
      </c>
    </row>
    <row r="86" spans="1:13" x14ac:dyDescent="0.25">
      <c r="A86" s="6">
        <v>2015</v>
      </c>
      <c r="B86" s="5">
        <f>B60*(About!$A$29)</f>
        <v>0</v>
      </c>
      <c r="C86" s="5">
        <f>C60*(About!$A$29)</f>
        <v>3194.8</v>
      </c>
      <c r="D86" s="5">
        <f>D60*(About!$A$29)</f>
        <v>0</v>
      </c>
      <c r="E86" s="5">
        <f>E60*(About!$A$29)</f>
        <v>12551</v>
      </c>
      <c r="F86" s="5">
        <f>F60*(About!$A$29)</f>
        <v>0</v>
      </c>
      <c r="G86" s="5">
        <f>G60*(About!$A$29)</f>
        <v>935620</v>
      </c>
      <c r="H86" s="5">
        <f>H60*(About!$A$29)</f>
        <v>52486</v>
      </c>
      <c r="I86" s="5">
        <f>I60*(About!$A$29)</f>
        <v>0</v>
      </c>
      <c r="J86" s="5">
        <f>J60*(About!$A$29)</f>
        <v>0</v>
      </c>
      <c r="K86" s="5">
        <f>K60*(About!$A$29)</f>
        <v>0</v>
      </c>
      <c r="L86" s="5">
        <f>L60*(About!$A$29)</f>
        <v>0</v>
      </c>
      <c r="M86" s="5">
        <f>M60*(About!$A$29)</f>
        <v>0</v>
      </c>
    </row>
    <row r="87" spans="1:13" x14ac:dyDescent="0.25">
      <c r="A87" s="6">
        <v>2020</v>
      </c>
      <c r="B87" s="5">
        <f>B61*(About!$A$29)</f>
        <v>0</v>
      </c>
      <c r="C87" s="5">
        <f>C61*(About!$A$29)</f>
        <v>3537.1</v>
      </c>
      <c r="D87" s="5">
        <f>D61*(About!$A$29)</f>
        <v>0</v>
      </c>
      <c r="E87" s="5">
        <f>E61*(About!$A$29)</f>
        <v>13692</v>
      </c>
      <c r="F87" s="5">
        <f>F61*(About!$A$29)</f>
        <v>0</v>
      </c>
      <c r="G87" s="5">
        <f>G61*(About!$A$29)</f>
        <v>1038310</v>
      </c>
      <c r="H87" s="5">
        <f>H61*(About!$A$29)</f>
        <v>57050</v>
      </c>
      <c r="I87" s="5">
        <f>I61*(About!$A$29)</f>
        <v>0</v>
      </c>
      <c r="J87" s="5">
        <f>J61*(About!$A$29)</f>
        <v>0</v>
      </c>
      <c r="K87" s="5">
        <f>K61*(About!$A$29)</f>
        <v>0</v>
      </c>
      <c r="L87" s="5">
        <f>L61*(About!$A$29)</f>
        <v>0</v>
      </c>
      <c r="M87" s="5">
        <f>M61*(About!$A$29)</f>
        <v>0</v>
      </c>
    </row>
    <row r="88" spans="1:13" x14ac:dyDescent="0.25">
      <c r="A88" s="6">
        <v>2030</v>
      </c>
      <c r="B88" s="5">
        <f>B62*(About!$A$29)</f>
        <v>0</v>
      </c>
      <c r="C88" s="5">
        <f>C62*(About!$A$29)</f>
        <v>4107.6000000000004</v>
      </c>
      <c r="D88" s="5">
        <f>D62*(About!$A$29)</f>
        <v>0</v>
      </c>
      <c r="E88" s="5">
        <f>E62*(About!$A$29)</f>
        <v>15974</v>
      </c>
      <c r="F88" s="5">
        <f>F62*(About!$A$29)</f>
        <v>0</v>
      </c>
      <c r="G88" s="5">
        <f>G62*(About!$A$29)</f>
        <v>1255100</v>
      </c>
      <c r="H88" s="5">
        <f>H62*(About!$A$29)</f>
        <v>68460</v>
      </c>
      <c r="I88" s="5">
        <f>I62*(About!$A$29)</f>
        <v>0</v>
      </c>
      <c r="J88" s="5">
        <f>J62*(About!$A$29)</f>
        <v>0</v>
      </c>
      <c r="K88" s="5">
        <f>K62*(About!$A$29)</f>
        <v>0</v>
      </c>
      <c r="L88" s="5">
        <f>L62*(About!$A$29)</f>
        <v>0</v>
      </c>
      <c r="M88" s="5">
        <f>M62*(About!$A$29)</f>
        <v>0</v>
      </c>
    </row>
    <row r="90" spans="1:13" x14ac:dyDescent="0.25">
      <c r="A90" t="s">
        <v>34</v>
      </c>
    </row>
    <row r="92" spans="1:13" x14ac:dyDescent="0.25">
      <c r="A92" s="1" t="s">
        <v>35</v>
      </c>
      <c r="B92">
        <f>10^6</f>
        <v>1000000</v>
      </c>
    </row>
    <row r="94" spans="1:13" s="18" customFormat="1" x14ac:dyDescent="0.25">
      <c r="A94" s="9" t="s">
        <v>50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s="18" customFormat="1" x14ac:dyDescent="0.25">
      <c r="A95" s="1" t="s">
        <v>9</v>
      </c>
      <c r="B95" s="8" t="s">
        <v>24</v>
      </c>
      <c r="C95" s="8" t="s">
        <v>14</v>
      </c>
      <c r="D95" s="8" t="s">
        <v>25</v>
      </c>
      <c r="E95" s="8" t="s">
        <v>22</v>
      </c>
      <c r="F95" s="8" t="s">
        <v>26</v>
      </c>
      <c r="G95" s="8" t="s">
        <v>27</v>
      </c>
      <c r="H95" s="8" t="s">
        <v>20</v>
      </c>
      <c r="I95" s="8" t="s">
        <v>42</v>
      </c>
      <c r="J95" s="8" t="s">
        <v>43</v>
      </c>
      <c r="K95" s="8" t="s">
        <v>28</v>
      </c>
      <c r="L95" s="8" t="s">
        <v>29</v>
      </c>
      <c r="M95" s="8" t="s">
        <v>41</v>
      </c>
    </row>
    <row r="96" spans="1:13" s="18" customFormat="1" x14ac:dyDescent="0.25">
      <c r="A96" s="6">
        <v>2015</v>
      </c>
      <c r="B96" s="11">
        <f>B68/$B$92</f>
        <v>0</v>
      </c>
      <c r="C96" s="19">
        <f t="shared" ref="C96:M96" si="7">C68/$B$92</f>
        <v>3.1948000000000002E-3</v>
      </c>
      <c r="D96" s="11">
        <f t="shared" si="7"/>
        <v>0</v>
      </c>
      <c r="E96" s="19">
        <f t="shared" si="7"/>
        <v>1.3691999999999999E-2</v>
      </c>
      <c r="F96" s="11">
        <f t="shared" si="7"/>
        <v>0</v>
      </c>
      <c r="G96" s="19">
        <f t="shared" si="7"/>
        <v>0.71882999999999997</v>
      </c>
      <c r="H96" s="19">
        <f t="shared" si="7"/>
        <v>7.6447000000000001E-2</v>
      </c>
      <c r="I96" s="11">
        <f t="shared" si="7"/>
        <v>0</v>
      </c>
      <c r="J96" s="11">
        <f t="shared" si="7"/>
        <v>0</v>
      </c>
      <c r="K96" s="11">
        <f t="shared" si="7"/>
        <v>0</v>
      </c>
      <c r="L96" s="11">
        <f t="shared" si="7"/>
        <v>0</v>
      </c>
      <c r="M96" s="11">
        <f t="shared" si="7"/>
        <v>0</v>
      </c>
    </row>
    <row r="97" spans="1:13" s="18" customFormat="1" x14ac:dyDescent="0.25">
      <c r="A97" s="6">
        <v>2020</v>
      </c>
      <c r="B97" s="11">
        <f t="shared" ref="B97:M98" si="8">B69/$B$92</f>
        <v>0</v>
      </c>
      <c r="C97" s="19">
        <f t="shared" si="8"/>
        <v>3.5371000000000001E-3</v>
      </c>
      <c r="D97" s="11">
        <f t="shared" si="8"/>
        <v>0</v>
      </c>
      <c r="E97" s="19">
        <f t="shared" si="8"/>
        <v>1.4833000000000001E-2</v>
      </c>
      <c r="F97" s="11">
        <f t="shared" si="8"/>
        <v>0</v>
      </c>
      <c r="G97" s="19">
        <f t="shared" si="8"/>
        <v>0.79869999999999997</v>
      </c>
      <c r="H97" s="19">
        <f t="shared" si="8"/>
        <v>8.4433999999999995E-2</v>
      </c>
      <c r="I97" s="11">
        <f t="shared" si="8"/>
        <v>0</v>
      </c>
      <c r="J97" s="11">
        <f t="shared" si="8"/>
        <v>0</v>
      </c>
      <c r="K97" s="11">
        <f t="shared" si="8"/>
        <v>0</v>
      </c>
      <c r="L97" s="11">
        <f t="shared" si="8"/>
        <v>0</v>
      </c>
      <c r="M97" s="11">
        <f t="shared" si="8"/>
        <v>0</v>
      </c>
    </row>
    <row r="98" spans="1:13" s="18" customFormat="1" x14ac:dyDescent="0.25">
      <c r="A98" s="6">
        <v>2030</v>
      </c>
      <c r="B98" s="11">
        <f t="shared" si="8"/>
        <v>0</v>
      </c>
      <c r="C98" s="19">
        <f t="shared" si="8"/>
        <v>4.1076000000000003E-3</v>
      </c>
      <c r="D98" s="11">
        <f t="shared" si="8"/>
        <v>0</v>
      </c>
      <c r="E98" s="19">
        <f t="shared" si="8"/>
        <v>1.7114999999999998E-2</v>
      </c>
      <c r="F98" s="11">
        <f t="shared" si="8"/>
        <v>0</v>
      </c>
      <c r="G98" s="19">
        <f t="shared" si="8"/>
        <v>0.94703000000000004</v>
      </c>
      <c r="H98" s="19">
        <f t="shared" si="8"/>
        <v>9.9266999999999994E-2</v>
      </c>
      <c r="I98" s="11">
        <f t="shared" si="8"/>
        <v>0</v>
      </c>
      <c r="J98" s="11">
        <f t="shared" si="8"/>
        <v>0</v>
      </c>
      <c r="K98" s="11">
        <f t="shared" si="8"/>
        <v>0</v>
      </c>
      <c r="L98" s="11">
        <f t="shared" si="8"/>
        <v>0</v>
      </c>
      <c r="M98" s="11">
        <f t="shared" si="8"/>
        <v>0</v>
      </c>
    </row>
    <row r="99" spans="1:13" s="18" customFormat="1" x14ac:dyDescent="0.25"/>
    <row r="100" spans="1:13" s="18" customFormat="1" x14ac:dyDescent="0.25">
      <c r="A100" s="9" t="s">
        <v>51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s="18" customFormat="1" x14ac:dyDescent="0.25">
      <c r="A101" s="1" t="s">
        <v>9</v>
      </c>
      <c r="B101" s="8" t="s">
        <v>24</v>
      </c>
      <c r="C101" s="8" t="s">
        <v>14</v>
      </c>
      <c r="D101" s="8" t="s">
        <v>25</v>
      </c>
      <c r="E101" s="8" t="s">
        <v>22</v>
      </c>
      <c r="F101" s="8" t="s">
        <v>26</v>
      </c>
      <c r="G101" s="8" t="s">
        <v>27</v>
      </c>
      <c r="H101" s="8" t="s">
        <v>20</v>
      </c>
      <c r="I101" s="8" t="s">
        <v>42</v>
      </c>
      <c r="J101" s="8" t="s">
        <v>43</v>
      </c>
      <c r="K101" s="8" t="s">
        <v>28</v>
      </c>
      <c r="L101" s="8" t="s">
        <v>29</v>
      </c>
      <c r="M101" s="8" t="s">
        <v>41</v>
      </c>
    </row>
    <row r="102" spans="1:13" s="18" customFormat="1" x14ac:dyDescent="0.25">
      <c r="A102" s="6">
        <v>2015</v>
      </c>
      <c r="B102" s="11">
        <f>B74/$B$92</f>
        <v>0</v>
      </c>
      <c r="C102" s="19">
        <f t="shared" ref="C102:M102" si="9">C74/$B$92</f>
        <v>3.1948000000000002E-3</v>
      </c>
      <c r="D102" s="11">
        <f t="shared" si="9"/>
        <v>0</v>
      </c>
      <c r="E102" s="19">
        <f t="shared" si="9"/>
        <v>1.9397000000000001E-2</v>
      </c>
      <c r="F102" s="11">
        <f t="shared" si="9"/>
        <v>0</v>
      </c>
      <c r="G102" s="19">
        <f t="shared" si="9"/>
        <v>0.59331999999999996</v>
      </c>
      <c r="H102" s="19">
        <f t="shared" si="9"/>
        <v>0.107254</v>
      </c>
      <c r="I102" s="11">
        <f t="shared" si="9"/>
        <v>0</v>
      </c>
      <c r="J102" s="11">
        <f t="shared" si="9"/>
        <v>0</v>
      </c>
      <c r="K102" s="11">
        <f t="shared" si="9"/>
        <v>0</v>
      </c>
      <c r="L102" s="11">
        <f t="shared" si="9"/>
        <v>0</v>
      </c>
      <c r="M102" s="11">
        <f t="shared" si="9"/>
        <v>0</v>
      </c>
    </row>
    <row r="103" spans="1:13" s="18" customFormat="1" x14ac:dyDescent="0.25">
      <c r="A103" s="6">
        <v>2020</v>
      </c>
      <c r="B103" s="11">
        <f t="shared" ref="B103:M103" si="10">B75/$B$92</f>
        <v>0</v>
      </c>
      <c r="C103" s="19">
        <f t="shared" si="10"/>
        <v>3.5371000000000001E-3</v>
      </c>
      <c r="D103" s="11">
        <f t="shared" si="10"/>
        <v>0</v>
      </c>
      <c r="E103" s="19">
        <f t="shared" si="10"/>
        <v>2.1679E-2</v>
      </c>
      <c r="F103" s="11">
        <f t="shared" si="10"/>
        <v>0</v>
      </c>
      <c r="G103" s="19">
        <f t="shared" si="10"/>
        <v>0.65037</v>
      </c>
      <c r="H103" s="19">
        <f t="shared" si="10"/>
        <v>0.11409999999999999</v>
      </c>
      <c r="I103" s="11">
        <f t="shared" si="10"/>
        <v>0</v>
      </c>
      <c r="J103" s="11">
        <f t="shared" si="10"/>
        <v>0</v>
      </c>
      <c r="K103" s="11">
        <f t="shared" si="10"/>
        <v>0</v>
      </c>
      <c r="L103" s="11">
        <f t="shared" si="10"/>
        <v>0</v>
      </c>
      <c r="M103" s="11">
        <f t="shared" si="10"/>
        <v>0</v>
      </c>
    </row>
    <row r="104" spans="1:13" s="18" customFormat="1" x14ac:dyDescent="0.25">
      <c r="A104" s="6">
        <v>2030</v>
      </c>
      <c r="B104" s="11">
        <f t="shared" ref="B104:M104" si="11">B76/$B$92</f>
        <v>0</v>
      </c>
      <c r="C104" s="19">
        <f t="shared" si="11"/>
        <v>4.1076000000000003E-3</v>
      </c>
      <c r="D104" s="11">
        <f t="shared" si="11"/>
        <v>0</v>
      </c>
      <c r="E104" s="19">
        <f t="shared" si="11"/>
        <v>2.5101999999999999E-2</v>
      </c>
      <c r="F104" s="11">
        <f t="shared" si="11"/>
        <v>0</v>
      </c>
      <c r="G104" s="19">
        <f t="shared" si="11"/>
        <v>0.75305999999999995</v>
      </c>
      <c r="H104" s="19">
        <f t="shared" si="11"/>
        <v>0.13691999999999999</v>
      </c>
      <c r="I104" s="11">
        <f t="shared" si="11"/>
        <v>0</v>
      </c>
      <c r="J104" s="11">
        <f t="shared" si="11"/>
        <v>0</v>
      </c>
      <c r="K104" s="11">
        <f t="shared" si="11"/>
        <v>0</v>
      </c>
      <c r="L104" s="11">
        <f t="shared" si="11"/>
        <v>0</v>
      </c>
      <c r="M104" s="11">
        <f t="shared" si="11"/>
        <v>0</v>
      </c>
    </row>
    <row r="105" spans="1:13" s="18" customFormat="1" x14ac:dyDescent="0.25"/>
    <row r="106" spans="1:13" s="18" customFormat="1" x14ac:dyDescent="0.25">
      <c r="A106" s="9" t="s">
        <v>52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s="18" customFormat="1" x14ac:dyDescent="0.25">
      <c r="A107" s="1" t="s">
        <v>9</v>
      </c>
      <c r="B107" s="8" t="s">
        <v>24</v>
      </c>
      <c r="C107" s="8" t="s">
        <v>14</v>
      </c>
      <c r="D107" s="8" t="s">
        <v>25</v>
      </c>
      <c r="E107" s="8" t="s">
        <v>22</v>
      </c>
      <c r="F107" s="8" t="s">
        <v>26</v>
      </c>
      <c r="G107" s="8" t="s">
        <v>27</v>
      </c>
      <c r="H107" s="8" t="s">
        <v>20</v>
      </c>
      <c r="I107" s="8" t="s">
        <v>42</v>
      </c>
      <c r="J107" s="8" t="s">
        <v>43</v>
      </c>
      <c r="K107" s="8" t="s">
        <v>28</v>
      </c>
      <c r="L107" s="8" t="s">
        <v>29</v>
      </c>
      <c r="M107" s="8" t="s">
        <v>41</v>
      </c>
    </row>
    <row r="108" spans="1:13" s="18" customFormat="1" x14ac:dyDescent="0.25">
      <c r="A108" s="6">
        <v>2015</v>
      </c>
      <c r="B108" s="11">
        <f>B80/$B$92</f>
        <v>0</v>
      </c>
      <c r="C108" s="19">
        <f t="shared" ref="C108:M108" si="12">C80/$B$92</f>
        <v>3.1948000000000002E-3</v>
      </c>
      <c r="D108" s="11">
        <f t="shared" si="12"/>
        <v>0</v>
      </c>
      <c r="E108" s="19">
        <f t="shared" si="12"/>
        <v>1.2551E-2</v>
      </c>
      <c r="F108" s="11">
        <f t="shared" si="12"/>
        <v>0</v>
      </c>
      <c r="G108" s="19">
        <f t="shared" si="12"/>
        <v>0.59331999999999996</v>
      </c>
      <c r="H108" s="19">
        <f t="shared" si="12"/>
        <v>7.6447000000000001E-2</v>
      </c>
      <c r="I108" s="11">
        <f t="shared" si="12"/>
        <v>0</v>
      </c>
      <c r="J108" s="11">
        <f t="shared" si="12"/>
        <v>0</v>
      </c>
      <c r="K108" s="11">
        <f t="shared" si="12"/>
        <v>0</v>
      </c>
      <c r="L108" s="11">
        <f t="shared" si="12"/>
        <v>0</v>
      </c>
      <c r="M108" s="11">
        <f t="shared" si="12"/>
        <v>0</v>
      </c>
    </row>
    <row r="109" spans="1:13" s="18" customFormat="1" x14ac:dyDescent="0.25">
      <c r="A109" s="6">
        <v>2020</v>
      </c>
      <c r="B109" s="11">
        <f t="shared" ref="B109:M109" si="13">B81/$B$92</f>
        <v>0</v>
      </c>
      <c r="C109" s="19">
        <f t="shared" si="13"/>
        <v>3.5371000000000001E-3</v>
      </c>
      <c r="D109" s="11">
        <f t="shared" si="13"/>
        <v>0</v>
      </c>
      <c r="E109" s="19">
        <f t="shared" si="13"/>
        <v>1.3691999999999999E-2</v>
      </c>
      <c r="F109" s="11">
        <f t="shared" si="13"/>
        <v>0</v>
      </c>
      <c r="G109" s="19">
        <f t="shared" si="13"/>
        <v>0.65037</v>
      </c>
      <c r="H109" s="19">
        <f t="shared" si="13"/>
        <v>8.4433999999999995E-2</v>
      </c>
      <c r="I109" s="11">
        <f t="shared" si="13"/>
        <v>0</v>
      </c>
      <c r="J109" s="11">
        <f t="shared" si="13"/>
        <v>0</v>
      </c>
      <c r="K109" s="11">
        <f t="shared" si="13"/>
        <v>0</v>
      </c>
      <c r="L109" s="11">
        <f t="shared" si="13"/>
        <v>0</v>
      </c>
      <c r="M109" s="11">
        <f t="shared" si="13"/>
        <v>0</v>
      </c>
    </row>
    <row r="110" spans="1:13" s="18" customFormat="1" x14ac:dyDescent="0.25">
      <c r="A110" s="6">
        <v>2030</v>
      </c>
      <c r="B110" s="11">
        <f t="shared" ref="B110:M110" si="14">B82/$B$92</f>
        <v>0</v>
      </c>
      <c r="C110" s="19">
        <f t="shared" si="14"/>
        <v>4.1076000000000003E-3</v>
      </c>
      <c r="D110" s="11">
        <f t="shared" si="14"/>
        <v>0</v>
      </c>
      <c r="E110" s="19">
        <f t="shared" si="14"/>
        <v>1.5973999999999999E-2</v>
      </c>
      <c r="F110" s="11">
        <f t="shared" si="14"/>
        <v>0</v>
      </c>
      <c r="G110" s="19">
        <f t="shared" si="14"/>
        <v>0.75305999999999995</v>
      </c>
      <c r="H110" s="19">
        <f t="shared" si="14"/>
        <v>9.9266999999999994E-2</v>
      </c>
      <c r="I110" s="11">
        <f t="shared" si="14"/>
        <v>0</v>
      </c>
      <c r="J110" s="11">
        <f t="shared" si="14"/>
        <v>0</v>
      </c>
      <c r="K110" s="11">
        <f t="shared" si="14"/>
        <v>0</v>
      </c>
      <c r="L110" s="11">
        <f t="shared" si="14"/>
        <v>0</v>
      </c>
      <c r="M110" s="11">
        <f t="shared" si="14"/>
        <v>0</v>
      </c>
    </row>
    <row r="111" spans="1:13" s="18" customFormat="1" x14ac:dyDescent="0.25">
      <c r="A111" s="6"/>
      <c r="B111" s="5"/>
      <c r="C111" s="15"/>
      <c r="D111" s="5"/>
      <c r="E111" s="15"/>
      <c r="F111" s="5"/>
      <c r="G111" s="15"/>
      <c r="H111" s="15"/>
      <c r="I111" s="5"/>
      <c r="J111" s="5"/>
      <c r="K111" s="5"/>
      <c r="L111" s="5"/>
      <c r="M111" s="5"/>
    </row>
    <row r="112" spans="1:13" s="18" customFormat="1" x14ac:dyDescent="0.25">
      <c r="A112" s="16" t="s">
        <v>62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s="18" customFormat="1" x14ac:dyDescent="0.25">
      <c r="A113" s="1" t="s">
        <v>9</v>
      </c>
      <c r="B113" s="8" t="s">
        <v>24</v>
      </c>
      <c r="C113" s="8" t="s">
        <v>14</v>
      </c>
      <c r="D113" s="8" t="s">
        <v>25</v>
      </c>
      <c r="E113" s="8" t="s">
        <v>22</v>
      </c>
      <c r="F113" s="8" t="s">
        <v>26</v>
      </c>
      <c r="G113" s="8" t="s">
        <v>27</v>
      </c>
      <c r="H113" s="8" t="s">
        <v>20</v>
      </c>
      <c r="I113" s="8" t="s">
        <v>42</v>
      </c>
      <c r="J113" s="8" t="s">
        <v>43</v>
      </c>
      <c r="K113" s="8" t="s">
        <v>28</v>
      </c>
      <c r="L113" s="8" t="s">
        <v>29</v>
      </c>
      <c r="M113" s="8" t="s">
        <v>41</v>
      </c>
    </row>
    <row r="114" spans="1:13" s="18" customFormat="1" x14ac:dyDescent="0.25">
      <c r="A114" s="6">
        <v>2015</v>
      </c>
      <c r="B114" s="11">
        <f>B86/$B$92</f>
        <v>0</v>
      </c>
      <c r="C114" s="19">
        <f t="shared" ref="C114:M114" si="15">C86/$B$92</f>
        <v>3.1948000000000002E-3</v>
      </c>
      <c r="D114" s="11">
        <f t="shared" si="15"/>
        <v>0</v>
      </c>
      <c r="E114" s="19">
        <f t="shared" si="15"/>
        <v>1.2551E-2</v>
      </c>
      <c r="F114" s="11">
        <f t="shared" si="15"/>
        <v>0</v>
      </c>
      <c r="G114" s="19">
        <f t="shared" si="15"/>
        <v>0.93562000000000001</v>
      </c>
      <c r="H114" s="19">
        <f t="shared" si="15"/>
        <v>5.2485999999999998E-2</v>
      </c>
      <c r="I114" s="11">
        <f t="shared" si="15"/>
        <v>0</v>
      </c>
      <c r="J114" s="11">
        <f t="shared" si="15"/>
        <v>0</v>
      </c>
      <c r="K114" s="11">
        <f t="shared" si="15"/>
        <v>0</v>
      </c>
      <c r="L114" s="11">
        <f t="shared" si="15"/>
        <v>0</v>
      </c>
      <c r="M114" s="11">
        <f t="shared" si="15"/>
        <v>0</v>
      </c>
    </row>
    <row r="115" spans="1:13" s="18" customFormat="1" x14ac:dyDescent="0.25">
      <c r="A115" s="6">
        <v>2020</v>
      </c>
      <c r="B115" s="11">
        <f t="shared" ref="B115:M115" si="16">B87/$B$92</f>
        <v>0</v>
      </c>
      <c r="C115" s="19">
        <f t="shared" si="16"/>
        <v>3.5371000000000001E-3</v>
      </c>
      <c r="D115" s="11">
        <f t="shared" si="16"/>
        <v>0</v>
      </c>
      <c r="E115" s="19">
        <f t="shared" si="16"/>
        <v>1.3691999999999999E-2</v>
      </c>
      <c r="F115" s="11">
        <f t="shared" si="16"/>
        <v>0</v>
      </c>
      <c r="G115" s="19">
        <f t="shared" si="16"/>
        <v>1.0383100000000001</v>
      </c>
      <c r="H115" s="19">
        <f t="shared" si="16"/>
        <v>5.7049999999999997E-2</v>
      </c>
      <c r="I115" s="11">
        <f t="shared" si="16"/>
        <v>0</v>
      </c>
      <c r="J115" s="11">
        <f t="shared" si="16"/>
        <v>0</v>
      </c>
      <c r="K115" s="11">
        <f t="shared" si="16"/>
        <v>0</v>
      </c>
      <c r="L115" s="11">
        <f t="shared" si="16"/>
        <v>0</v>
      </c>
      <c r="M115" s="11">
        <f t="shared" si="16"/>
        <v>0</v>
      </c>
    </row>
    <row r="116" spans="1:13" s="18" customFormat="1" x14ac:dyDescent="0.25">
      <c r="A116" s="6">
        <v>2030</v>
      </c>
      <c r="B116" s="11">
        <f t="shared" ref="B116:M116" si="17">B88/$B$92</f>
        <v>0</v>
      </c>
      <c r="C116" s="19">
        <f t="shared" si="17"/>
        <v>4.1076000000000003E-3</v>
      </c>
      <c r="D116" s="11">
        <f t="shared" si="17"/>
        <v>0</v>
      </c>
      <c r="E116" s="19">
        <f t="shared" si="17"/>
        <v>1.5973999999999999E-2</v>
      </c>
      <c r="F116" s="11">
        <f t="shared" si="17"/>
        <v>0</v>
      </c>
      <c r="G116" s="19">
        <f t="shared" si="17"/>
        <v>1.2551000000000001</v>
      </c>
      <c r="H116" s="19">
        <f t="shared" si="17"/>
        <v>6.8459999999999993E-2</v>
      </c>
      <c r="I116" s="11">
        <f t="shared" si="17"/>
        <v>0</v>
      </c>
      <c r="J116" s="11">
        <f t="shared" si="17"/>
        <v>0</v>
      </c>
      <c r="K116" s="11">
        <f t="shared" si="17"/>
        <v>0</v>
      </c>
      <c r="L116" s="11">
        <f t="shared" si="17"/>
        <v>0</v>
      </c>
      <c r="M116" s="11">
        <f t="shared" si="17"/>
        <v>0</v>
      </c>
    </row>
    <row r="117" spans="1:13" s="18" customFormat="1" x14ac:dyDescent="0.25"/>
    <row r="118" spans="1:13" s="18" customFormat="1" x14ac:dyDescent="0.25"/>
    <row r="119" spans="1:13" s="18" customFormat="1" x14ac:dyDescent="0.25">
      <c r="A119" s="18" t="s">
        <v>70</v>
      </c>
    </row>
    <row r="120" spans="1:13" s="18" customFormat="1" x14ac:dyDescent="0.25">
      <c r="A120" s="18" t="s">
        <v>76</v>
      </c>
    </row>
    <row r="121" spans="1:13" s="18" customFormat="1" x14ac:dyDescent="0.25">
      <c r="A121" s="18" t="s">
        <v>71</v>
      </c>
    </row>
    <row r="122" spans="1:13" s="18" customFormat="1" x14ac:dyDescent="0.25"/>
    <row r="123" spans="1:13" s="18" customFormat="1" x14ac:dyDescent="0.25">
      <c r="A123" s="18" t="s">
        <v>72</v>
      </c>
    </row>
    <row r="124" spans="1:13" s="18" customFormat="1" x14ac:dyDescent="0.25">
      <c r="A124" s="18" t="s">
        <v>77</v>
      </c>
    </row>
    <row r="125" spans="1:13" s="18" customFormat="1" x14ac:dyDescent="0.25">
      <c r="A125" s="18" t="s">
        <v>73</v>
      </c>
    </row>
    <row r="126" spans="1:13" s="18" customFormat="1" x14ac:dyDescent="0.25"/>
    <row r="127" spans="1:13" s="18" customFormat="1" x14ac:dyDescent="0.25">
      <c r="A127" s="18" t="s">
        <v>78</v>
      </c>
    </row>
    <row r="128" spans="1:13" s="18" customFormat="1" x14ac:dyDescent="0.25">
      <c r="A128" s="18" t="s">
        <v>79</v>
      </c>
    </row>
    <row r="129" spans="1:13" s="18" customFormat="1" x14ac:dyDescent="0.25"/>
    <row r="130" spans="1:13" s="18" customFormat="1" x14ac:dyDescent="0.25">
      <c r="A130" s="1" t="s">
        <v>74</v>
      </c>
    </row>
    <row r="131" spans="1:13" s="18" customFormat="1" x14ac:dyDescent="0.25">
      <c r="A131" s="20">
        <v>1</v>
      </c>
    </row>
    <row r="132" spans="1:13" s="18" customFormat="1" x14ac:dyDescent="0.25"/>
    <row r="133" spans="1:13" s="18" customFormat="1" x14ac:dyDescent="0.25">
      <c r="A133" s="1" t="s">
        <v>75</v>
      </c>
    </row>
    <row r="134" spans="1:13" s="18" customFormat="1" x14ac:dyDescent="0.25">
      <c r="A134" s="20">
        <v>1</v>
      </c>
    </row>
    <row r="135" spans="1:13" s="18" customFormat="1" x14ac:dyDescent="0.25"/>
    <row r="136" spans="1:13" x14ac:dyDescent="0.25">
      <c r="A136" s="9" t="s">
        <v>50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x14ac:dyDescent="0.25">
      <c r="A137" s="1" t="s">
        <v>9</v>
      </c>
      <c r="B137" s="8" t="s">
        <v>24</v>
      </c>
      <c r="C137" s="8" t="s">
        <v>14</v>
      </c>
      <c r="D137" s="8" t="s">
        <v>25</v>
      </c>
      <c r="E137" s="8" t="s">
        <v>22</v>
      </c>
      <c r="F137" s="8" t="s">
        <v>26</v>
      </c>
      <c r="G137" s="8" t="s">
        <v>27</v>
      </c>
      <c r="H137" s="8" t="s">
        <v>20</v>
      </c>
      <c r="I137" s="8" t="s">
        <v>42</v>
      </c>
      <c r="J137" s="8" t="s">
        <v>43</v>
      </c>
      <c r="K137" s="8" t="s">
        <v>28</v>
      </c>
      <c r="L137" s="8" t="s">
        <v>29</v>
      </c>
      <c r="M137" s="8" t="s">
        <v>41</v>
      </c>
    </row>
    <row r="138" spans="1:13" x14ac:dyDescent="0.25">
      <c r="A138" s="6">
        <v>2015</v>
      </c>
      <c r="B138" s="5">
        <f>B96*$A$131*$A$134</f>
        <v>0</v>
      </c>
      <c r="C138" s="19">
        <f t="shared" ref="C138:M138" si="18">C96*$A$131*$A$134</f>
        <v>3.1948000000000002E-3</v>
      </c>
      <c r="D138" s="5">
        <f t="shared" si="18"/>
        <v>0</v>
      </c>
      <c r="E138" s="19">
        <f t="shared" si="18"/>
        <v>1.3691999999999999E-2</v>
      </c>
      <c r="F138" s="5">
        <f t="shared" si="18"/>
        <v>0</v>
      </c>
      <c r="G138" s="19">
        <f t="shared" si="18"/>
        <v>0.71882999999999997</v>
      </c>
      <c r="H138" s="19">
        <f t="shared" si="18"/>
        <v>7.6447000000000001E-2</v>
      </c>
      <c r="I138" s="5">
        <f t="shared" si="18"/>
        <v>0</v>
      </c>
      <c r="J138" s="5">
        <f t="shared" si="18"/>
        <v>0</v>
      </c>
      <c r="K138" s="5">
        <f t="shared" si="18"/>
        <v>0</v>
      </c>
      <c r="L138" s="5">
        <f t="shared" si="18"/>
        <v>0</v>
      </c>
      <c r="M138" s="5">
        <f t="shared" si="18"/>
        <v>0</v>
      </c>
    </row>
    <row r="139" spans="1:13" x14ac:dyDescent="0.25">
      <c r="A139" s="6">
        <v>2020</v>
      </c>
      <c r="B139" s="5">
        <f t="shared" ref="B139:M139" si="19">B97*$A$131*$A$134</f>
        <v>0</v>
      </c>
      <c r="C139" s="19">
        <f t="shared" si="19"/>
        <v>3.5371000000000001E-3</v>
      </c>
      <c r="D139" s="5">
        <f t="shared" si="19"/>
        <v>0</v>
      </c>
      <c r="E139" s="19">
        <f t="shared" si="19"/>
        <v>1.4833000000000001E-2</v>
      </c>
      <c r="F139" s="5">
        <f t="shared" si="19"/>
        <v>0</v>
      </c>
      <c r="G139" s="19">
        <f t="shared" si="19"/>
        <v>0.79869999999999997</v>
      </c>
      <c r="H139" s="19">
        <f t="shared" si="19"/>
        <v>8.4433999999999995E-2</v>
      </c>
      <c r="I139" s="5">
        <f t="shared" si="19"/>
        <v>0</v>
      </c>
      <c r="J139" s="5">
        <f t="shared" si="19"/>
        <v>0</v>
      </c>
      <c r="K139" s="5">
        <f t="shared" si="19"/>
        <v>0</v>
      </c>
      <c r="L139" s="5">
        <f t="shared" si="19"/>
        <v>0</v>
      </c>
      <c r="M139" s="5">
        <f t="shared" si="19"/>
        <v>0</v>
      </c>
    </row>
    <row r="140" spans="1:13" x14ac:dyDescent="0.25">
      <c r="A140" s="6">
        <v>2030</v>
      </c>
      <c r="B140" s="5">
        <f t="shared" ref="B140:M140" si="20">B98*$A$131*$A$134</f>
        <v>0</v>
      </c>
      <c r="C140" s="19">
        <f t="shared" si="20"/>
        <v>4.1076000000000003E-3</v>
      </c>
      <c r="D140" s="5">
        <f t="shared" si="20"/>
        <v>0</v>
      </c>
      <c r="E140" s="19">
        <f t="shared" si="20"/>
        <v>1.7114999999999998E-2</v>
      </c>
      <c r="F140" s="5">
        <f t="shared" si="20"/>
        <v>0</v>
      </c>
      <c r="G140" s="19">
        <f t="shared" si="20"/>
        <v>0.94703000000000004</v>
      </c>
      <c r="H140" s="19">
        <f t="shared" si="20"/>
        <v>9.9266999999999994E-2</v>
      </c>
      <c r="I140" s="5">
        <f t="shared" si="20"/>
        <v>0</v>
      </c>
      <c r="J140" s="5">
        <f t="shared" si="20"/>
        <v>0</v>
      </c>
      <c r="K140" s="5">
        <f t="shared" si="20"/>
        <v>0</v>
      </c>
      <c r="L140" s="5">
        <f t="shared" si="20"/>
        <v>0</v>
      </c>
      <c r="M140" s="5">
        <f t="shared" si="20"/>
        <v>0</v>
      </c>
    </row>
    <row r="142" spans="1:13" x14ac:dyDescent="0.25">
      <c r="A142" s="9" t="s">
        <v>51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x14ac:dyDescent="0.25">
      <c r="A143" s="1" t="s">
        <v>9</v>
      </c>
      <c r="B143" s="8" t="s">
        <v>24</v>
      </c>
      <c r="C143" s="8" t="s">
        <v>14</v>
      </c>
      <c r="D143" s="8" t="s">
        <v>25</v>
      </c>
      <c r="E143" s="8" t="s">
        <v>22</v>
      </c>
      <c r="F143" s="8" t="s">
        <v>26</v>
      </c>
      <c r="G143" s="8" t="s">
        <v>27</v>
      </c>
      <c r="H143" s="8" t="s">
        <v>20</v>
      </c>
      <c r="I143" s="8" t="s">
        <v>42</v>
      </c>
      <c r="J143" s="8" t="s">
        <v>43</v>
      </c>
      <c r="K143" s="8" t="s">
        <v>28</v>
      </c>
      <c r="L143" s="8" t="s">
        <v>29</v>
      </c>
      <c r="M143" s="8" t="s">
        <v>41</v>
      </c>
    </row>
    <row r="144" spans="1:13" x14ac:dyDescent="0.25">
      <c r="A144" s="6">
        <v>2015</v>
      </c>
      <c r="B144" s="5">
        <f>B102*$A$131*$A$134</f>
        <v>0</v>
      </c>
      <c r="C144" s="19">
        <f t="shared" ref="C144:M144" si="21">C102*$A$131*$A$134</f>
        <v>3.1948000000000002E-3</v>
      </c>
      <c r="D144" s="5">
        <f t="shared" si="21"/>
        <v>0</v>
      </c>
      <c r="E144" s="19">
        <f t="shared" si="21"/>
        <v>1.9397000000000001E-2</v>
      </c>
      <c r="F144" s="5">
        <f t="shared" si="21"/>
        <v>0</v>
      </c>
      <c r="G144" s="19">
        <f t="shared" si="21"/>
        <v>0.59331999999999996</v>
      </c>
      <c r="H144" s="19">
        <f t="shared" si="21"/>
        <v>0.107254</v>
      </c>
      <c r="I144" s="5">
        <f t="shared" si="21"/>
        <v>0</v>
      </c>
      <c r="J144" s="5">
        <f t="shared" si="21"/>
        <v>0</v>
      </c>
      <c r="K144" s="5">
        <f t="shared" si="21"/>
        <v>0</v>
      </c>
      <c r="L144" s="5">
        <f t="shared" si="21"/>
        <v>0</v>
      </c>
      <c r="M144" s="5">
        <f t="shared" si="21"/>
        <v>0</v>
      </c>
    </row>
    <row r="145" spans="1:13" x14ac:dyDescent="0.25">
      <c r="A145" s="6">
        <v>2020</v>
      </c>
      <c r="B145" s="5">
        <f t="shared" ref="B145:M145" si="22">B103*$A$131*$A$134</f>
        <v>0</v>
      </c>
      <c r="C145" s="19">
        <f t="shared" si="22"/>
        <v>3.5371000000000001E-3</v>
      </c>
      <c r="D145" s="5">
        <f t="shared" si="22"/>
        <v>0</v>
      </c>
      <c r="E145" s="19">
        <f t="shared" si="22"/>
        <v>2.1679E-2</v>
      </c>
      <c r="F145" s="5">
        <f t="shared" si="22"/>
        <v>0</v>
      </c>
      <c r="G145" s="19">
        <f t="shared" si="22"/>
        <v>0.65037</v>
      </c>
      <c r="H145" s="19">
        <f t="shared" si="22"/>
        <v>0.11409999999999999</v>
      </c>
      <c r="I145" s="5">
        <f t="shared" si="22"/>
        <v>0</v>
      </c>
      <c r="J145" s="5">
        <f t="shared" si="22"/>
        <v>0</v>
      </c>
      <c r="K145" s="5">
        <f t="shared" si="22"/>
        <v>0</v>
      </c>
      <c r="L145" s="5">
        <f t="shared" si="22"/>
        <v>0</v>
      </c>
      <c r="M145" s="5">
        <f t="shared" si="22"/>
        <v>0</v>
      </c>
    </row>
    <row r="146" spans="1:13" x14ac:dyDescent="0.25">
      <c r="A146" s="6">
        <v>2030</v>
      </c>
      <c r="B146" s="5">
        <f t="shared" ref="B146:M146" si="23">B104*$A$131*$A$134</f>
        <v>0</v>
      </c>
      <c r="C146" s="19">
        <f t="shared" si="23"/>
        <v>4.1076000000000003E-3</v>
      </c>
      <c r="D146" s="5">
        <f t="shared" si="23"/>
        <v>0</v>
      </c>
      <c r="E146" s="19">
        <f t="shared" si="23"/>
        <v>2.5101999999999999E-2</v>
      </c>
      <c r="F146" s="5">
        <f t="shared" si="23"/>
        <v>0</v>
      </c>
      <c r="G146" s="19">
        <f t="shared" si="23"/>
        <v>0.75305999999999995</v>
      </c>
      <c r="H146" s="19">
        <f t="shared" si="23"/>
        <v>0.13691999999999999</v>
      </c>
      <c r="I146" s="5">
        <f t="shared" si="23"/>
        <v>0</v>
      </c>
      <c r="J146" s="5">
        <f t="shared" si="23"/>
        <v>0</v>
      </c>
      <c r="K146" s="5">
        <f t="shared" si="23"/>
        <v>0</v>
      </c>
      <c r="L146" s="5">
        <f t="shared" si="23"/>
        <v>0</v>
      </c>
      <c r="M146" s="5">
        <f t="shared" si="23"/>
        <v>0</v>
      </c>
    </row>
    <row r="148" spans="1:13" x14ac:dyDescent="0.25">
      <c r="A148" s="9" t="s">
        <v>52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x14ac:dyDescent="0.25">
      <c r="A149" s="1" t="s">
        <v>9</v>
      </c>
      <c r="B149" s="8" t="s">
        <v>24</v>
      </c>
      <c r="C149" s="8" t="s">
        <v>14</v>
      </c>
      <c r="D149" s="8" t="s">
        <v>25</v>
      </c>
      <c r="E149" s="8" t="s">
        <v>22</v>
      </c>
      <c r="F149" s="8" t="s">
        <v>26</v>
      </c>
      <c r="G149" s="8" t="s">
        <v>27</v>
      </c>
      <c r="H149" s="8" t="s">
        <v>20</v>
      </c>
      <c r="I149" s="8" t="s">
        <v>42</v>
      </c>
      <c r="J149" s="8" t="s">
        <v>43</v>
      </c>
      <c r="K149" s="8" t="s">
        <v>28</v>
      </c>
      <c r="L149" s="8" t="s">
        <v>29</v>
      </c>
      <c r="M149" s="8" t="s">
        <v>41</v>
      </c>
    </row>
    <row r="150" spans="1:13" x14ac:dyDescent="0.25">
      <c r="A150" s="6">
        <v>2015</v>
      </c>
      <c r="B150" s="5">
        <f>B108*$A$131*$A$134</f>
        <v>0</v>
      </c>
      <c r="C150" s="19">
        <f t="shared" ref="C150:M150" si="24">C108*$A$131*$A$134</f>
        <v>3.1948000000000002E-3</v>
      </c>
      <c r="D150" s="5">
        <f t="shared" si="24"/>
        <v>0</v>
      </c>
      <c r="E150" s="19">
        <f t="shared" si="24"/>
        <v>1.2551E-2</v>
      </c>
      <c r="F150" s="5">
        <f t="shared" si="24"/>
        <v>0</v>
      </c>
      <c r="G150" s="19">
        <f t="shared" si="24"/>
        <v>0.59331999999999996</v>
      </c>
      <c r="H150" s="19">
        <f t="shared" si="24"/>
        <v>7.6447000000000001E-2</v>
      </c>
      <c r="I150" s="5">
        <f t="shared" si="24"/>
        <v>0</v>
      </c>
      <c r="J150" s="5">
        <f t="shared" si="24"/>
        <v>0</v>
      </c>
      <c r="K150" s="5">
        <f t="shared" si="24"/>
        <v>0</v>
      </c>
      <c r="L150" s="5">
        <f t="shared" si="24"/>
        <v>0</v>
      </c>
      <c r="M150" s="5">
        <f t="shared" si="24"/>
        <v>0</v>
      </c>
    </row>
    <row r="151" spans="1:13" x14ac:dyDescent="0.25">
      <c r="A151" s="6">
        <v>2020</v>
      </c>
      <c r="B151" s="5">
        <f t="shared" ref="B151:M151" si="25">B109*$A$131*$A$134</f>
        <v>0</v>
      </c>
      <c r="C151" s="19">
        <f t="shared" si="25"/>
        <v>3.5371000000000001E-3</v>
      </c>
      <c r="D151" s="5">
        <f t="shared" si="25"/>
        <v>0</v>
      </c>
      <c r="E151" s="19">
        <f t="shared" si="25"/>
        <v>1.3691999999999999E-2</v>
      </c>
      <c r="F151" s="5">
        <f t="shared" si="25"/>
        <v>0</v>
      </c>
      <c r="G151" s="19">
        <f t="shared" si="25"/>
        <v>0.65037</v>
      </c>
      <c r="H151" s="19">
        <f t="shared" si="25"/>
        <v>8.4433999999999995E-2</v>
      </c>
      <c r="I151" s="5">
        <f t="shared" si="25"/>
        <v>0</v>
      </c>
      <c r="J151" s="5">
        <f t="shared" si="25"/>
        <v>0</v>
      </c>
      <c r="K151" s="5">
        <f t="shared" si="25"/>
        <v>0</v>
      </c>
      <c r="L151" s="5">
        <f t="shared" si="25"/>
        <v>0</v>
      </c>
      <c r="M151" s="5">
        <f t="shared" si="25"/>
        <v>0</v>
      </c>
    </row>
    <row r="152" spans="1:13" x14ac:dyDescent="0.25">
      <c r="A152" s="6">
        <v>2030</v>
      </c>
      <c r="B152" s="5">
        <f t="shared" ref="B152:M152" si="26">B110*$A$131*$A$134</f>
        <v>0</v>
      </c>
      <c r="C152" s="19">
        <f t="shared" si="26"/>
        <v>4.1076000000000003E-3</v>
      </c>
      <c r="D152" s="5">
        <f t="shared" si="26"/>
        <v>0</v>
      </c>
      <c r="E152" s="19">
        <f t="shared" si="26"/>
        <v>1.5973999999999999E-2</v>
      </c>
      <c r="F152" s="5">
        <f t="shared" si="26"/>
        <v>0</v>
      </c>
      <c r="G152" s="19">
        <f t="shared" si="26"/>
        <v>0.75305999999999995</v>
      </c>
      <c r="H152" s="19">
        <f t="shared" si="26"/>
        <v>9.9266999999999994E-2</v>
      </c>
      <c r="I152" s="5">
        <f t="shared" si="26"/>
        <v>0</v>
      </c>
      <c r="J152" s="5">
        <f t="shared" si="26"/>
        <v>0</v>
      </c>
      <c r="K152" s="5">
        <f t="shared" si="26"/>
        <v>0</v>
      </c>
      <c r="L152" s="5">
        <f t="shared" si="26"/>
        <v>0</v>
      </c>
      <c r="M152" s="5">
        <f t="shared" si="26"/>
        <v>0</v>
      </c>
    </row>
    <row r="153" spans="1:13" x14ac:dyDescent="0.25">
      <c r="A153" s="6"/>
      <c r="B153" s="5"/>
      <c r="C153" s="15"/>
      <c r="D153" s="5"/>
      <c r="E153" s="15"/>
      <c r="F153" s="5"/>
      <c r="G153" s="15"/>
      <c r="H153" s="15"/>
      <c r="I153" s="5"/>
      <c r="J153" s="5"/>
      <c r="K153" s="5"/>
      <c r="L153" s="5"/>
      <c r="M153" s="5"/>
    </row>
    <row r="154" spans="1:13" x14ac:dyDescent="0.25">
      <c r="A154" s="16" t="s">
        <v>62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x14ac:dyDescent="0.25">
      <c r="A155" s="1" t="s">
        <v>9</v>
      </c>
      <c r="B155" s="8" t="s">
        <v>24</v>
      </c>
      <c r="C155" s="8" t="s">
        <v>14</v>
      </c>
      <c r="D155" s="8" t="s">
        <v>25</v>
      </c>
      <c r="E155" s="8" t="s">
        <v>22</v>
      </c>
      <c r="F155" s="8" t="s">
        <v>26</v>
      </c>
      <c r="G155" s="8" t="s">
        <v>27</v>
      </c>
      <c r="H155" s="8" t="s">
        <v>20</v>
      </c>
      <c r="I155" s="8" t="s">
        <v>42</v>
      </c>
      <c r="J155" s="8" t="s">
        <v>43</v>
      </c>
      <c r="K155" s="8" t="s">
        <v>28</v>
      </c>
      <c r="L155" s="8" t="s">
        <v>29</v>
      </c>
      <c r="M155" s="8" t="s">
        <v>41</v>
      </c>
    </row>
    <row r="156" spans="1:13" x14ac:dyDescent="0.25">
      <c r="A156" s="6">
        <v>2015</v>
      </c>
      <c r="B156" s="5">
        <f>B114*$A$131*$A$134</f>
        <v>0</v>
      </c>
      <c r="C156" s="19">
        <f t="shared" ref="C156:M156" si="27">C114*$A$131*$A$134</f>
        <v>3.1948000000000002E-3</v>
      </c>
      <c r="D156" s="5">
        <f t="shared" si="27"/>
        <v>0</v>
      </c>
      <c r="E156" s="19">
        <f t="shared" si="27"/>
        <v>1.2551E-2</v>
      </c>
      <c r="F156" s="5">
        <f t="shared" si="27"/>
        <v>0</v>
      </c>
      <c r="G156" s="19">
        <f t="shared" si="27"/>
        <v>0.93562000000000001</v>
      </c>
      <c r="H156" s="19">
        <f t="shared" si="27"/>
        <v>5.2485999999999998E-2</v>
      </c>
      <c r="I156" s="5">
        <f t="shared" si="27"/>
        <v>0</v>
      </c>
      <c r="J156" s="5">
        <f t="shared" si="27"/>
        <v>0</v>
      </c>
      <c r="K156" s="5">
        <f t="shared" si="27"/>
        <v>0</v>
      </c>
      <c r="L156" s="5">
        <f t="shared" si="27"/>
        <v>0</v>
      </c>
      <c r="M156" s="5">
        <f t="shared" si="27"/>
        <v>0</v>
      </c>
    </row>
    <row r="157" spans="1:13" x14ac:dyDescent="0.25">
      <c r="A157" s="6">
        <v>2020</v>
      </c>
      <c r="B157" s="5">
        <f t="shared" ref="B157:M157" si="28">B115*$A$131*$A$134</f>
        <v>0</v>
      </c>
      <c r="C157" s="19">
        <f t="shared" si="28"/>
        <v>3.5371000000000001E-3</v>
      </c>
      <c r="D157" s="5">
        <f t="shared" si="28"/>
        <v>0</v>
      </c>
      <c r="E157" s="19">
        <f t="shared" si="28"/>
        <v>1.3691999999999999E-2</v>
      </c>
      <c r="F157" s="5">
        <f t="shared" si="28"/>
        <v>0</v>
      </c>
      <c r="G157" s="19">
        <f t="shared" si="28"/>
        <v>1.0383100000000001</v>
      </c>
      <c r="H157" s="19">
        <f t="shared" si="28"/>
        <v>5.7049999999999997E-2</v>
      </c>
      <c r="I157" s="5">
        <f t="shared" si="28"/>
        <v>0</v>
      </c>
      <c r="J157" s="5">
        <f t="shared" si="28"/>
        <v>0</v>
      </c>
      <c r="K157" s="5">
        <f t="shared" si="28"/>
        <v>0</v>
      </c>
      <c r="L157" s="5">
        <f t="shared" si="28"/>
        <v>0</v>
      </c>
      <c r="M157" s="5">
        <f t="shared" si="28"/>
        <v>0</v>
      </c>
    </row>
    <row r="158" spans="1:13" x14ac:dyDescent="0.25">
      <c r="A158" s="6">
        <v>2030</v>
      </c>
      <c r="B158" s="5">
        <f t="shared" ref="B158:M158" si="29">B116*$A$131*$A$134</f>
        <v>0</v>
      </c>
      <c r="C158" s="19">
        <f t="shared" si="29"/>
        <v>4.1076000000000003E-3</v>
      </c>
      <c r="D158" s="5">
        <f t="shared" si="29"/>
        <v>0</v>
      </c>
      <c r="E158" s="19">
        <f t="shared" si="29"/>
        <v>1.5973999999999999E-2</v>
      </c>
      <c r="F158" s="5">
        <f t="shared" si="29"/>
        <v>0</v>
      </c>
      <c r="G158" s="19">
        <f t="shared" si="29"/>
        <v>1.2551000000000001</v>
      </c>
      <c r="H158" s="19">
        <f t="shared" si="29"/>
        <v>6.8459999999999993E-2</v>
      </c>
      <c r="I158" s="5">
        <f t="shared" si="29"/>
        <v>0</v>
      </c>
      <c r="J158" s="5">
        <f t="shared" si="29"/>
        <v>0</v>
      </c>
      <c r="K158" s="5">
        <f t="shared" si="29"/>
        <v>0</v>
      </c>
      <c r="L158" s="5">
        <f t="shared" si="29"/>
        <v>0</v>
      </c>
      <c r="M158" s="5">
        <f t="shared" si="29"/>
        <v>0</v>
      </c>
    </row>
    <row r="160" spans="1:13" x14ac:dyDescent="0.25">
      <c r="A160" t="s">
        <v>60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>
      <selection activeCell="C2" sqref="C2"/>
    </sheetView>
  </sheetViews>
  <sheetFormatPr defaultRowHeight="15" x14ac:dyDescent="0.2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TREND(Calculations!B$138:B$139,Calculations!$A$138:$A$139,$A2)</f>
        <v>0</v>
      </c>
      <c r="C2" s="11">
        <f>TREND(Calculations!C$138:C$139,Calculations!$A$138:$A$139,$A2)</f>
        <v>3.1947999999999976E-3</v>
      </c>
      <c r="D2" s="11">
        <f>TREND(Calculations!D$138:D$139,Calculations!$A$138:$A$139,$A2)</f>
        <v>0</v>
      </c>
      <c r="E2" s="11">
        <f>TREND(Calculations!E$138:E$139,Calculations!$A$138:$A$139,$A2)</f>
        <v>1.3692000000000037E-2</v>
      </c>
      <c r="F2" s="11">
        <f>TREND(Calculations!F$138:F$139,Calculations!$A$138:$A$139,$A2)</f>
        <v>0</v>
      </c>
      <c r="G2" s="11">
        <f>TREND(Calculations!G$138:G$139,Calculations!$A$138:$A$139,$A2)</f>
        <v>0.71883000000000052</v>
      </c>
      <c r="H2" s="11">
        <f>TREND(Calculations!H$138:H$139,Calculations!$A$138:$A$139,$A2)</f>
        <v>7.6446999999999932E-2</v>
      </c>
      <c r="I2" s="11">
        <f>TREND(Calculations!I$138:I$139,Calculations!$A$138:$A$139,$A2)</f>
        <v>0</v>
      </c>
      <c r="J2" s="11">
        <f>TREND(Calculations!J$138:J$139,Calculations!$A$138:$A$139,$A2)</f>
        <v>0</v>
      </c>
      <c r="K2" s="11">
        <f>TREND(Calculations!K$138:K$139,Calculations!$A$138:$A$139,$A2)</f>
        <v>0</v>
      </c>
      <c r="L2" s="11">
        <f>TREND(Calculations!L$138:L$139,Calculations!$A$138:$A$139,$A2)</f>
        <v>0</v>
      </c>
      <c r="M2" s="11">
        <f>TREND(Calculations!M$138:M$139,Calculations!$A$138:$A$139,$A2)</f>
        <v>0</v>
      </c>
    </row>
    <row r="3" spans="1:13" x14ac:dyDescent="0.25">
      <c r="A3">
        <v>2016</v>
      </c>
      <c r="B3" s="11">
        <f>TREND(Calculations!B$138:B$139,Calculations!$A$138:$A$139,$A3)</f>
        <v>0</v>
      </c>
      <c r="C3" s="11">
        <f>TREND(Calculations!C$138:C$139,Calculations!$A$138:$A$139,$A3)</f>
        <v>3.2632599999999901E-3</v>
      </c>
      <c r="D3" s="11">
        <f>TREND(Calculations!D$138:D$139,Calculations!$A$138:$A$139,$A3)</f>
        <v>0</v>
      </c>
      <c r="E3" s="11">
        <f>TREND(Calculations!E$138:E$139,Calculations!$A$138:$A$139,$A3)</f>
        <v>1.3920200000000049E-2</v>
      </c>
      <c r="F3" s="11">
        <f>TREND(Calculations!F$138:F$139,Calculations!$A$138:$A$139,$A3)</f>
        <v>0</v>
      </c>
      <c r="G3" s="11">
        <f>TREND(Calculations!G$138:G$139,Calculations!$A$138:$A$139,$A3)</f>
        <v>0.73480400000000046</v>
      </c>
      <c r="H3" s="11">
        <f>TREND(Calculations!H$138:H$139,Calculations!$A$138:$A$139,$A3)</f>
        <v>7.8044400000000014E-2</v>
      </c>
      <c r="I3" s="11">
        <f>TREND(Calculations!I$138:I$139,Calculations!$A$138:$A$139,$A3)</f>
        <v>0</v>
      </c>
      <c r="J3" s="11">
        <f>TREND(Calculations!J$138:J$139,Calculations!$A$138:$A$139,$A3)</f>
        <v>0</v>
      </c>
      <c r="K3" s="11">
        <f>TREND(Calculations!K$138:K$139,Calculations!$A$138:$A$139,$A3)</f>
        <v>0</v>
      </c>
      <c r="L3" s="11">
        <f>TREND(Calculations!L$138:L$139,Calculations!$A$138:$A$139,$A3)</f>
        <v>0</v>
      </c>
      <c r="M3" s="11">
        <f>TREND(Calculations!M$138:M$139,Calculations!$A$138:$A$139,$A3)</f>
        <v>0</v>
      </c>
    </row>
    <row r="4" spans="1:13" x14ac:dyDescent="0.25">
      <c r="A4">
        <v>2017</v>
      </c>
      <c r="B4" s="11">
        <f>TREND(Calculations!B$138:B$139,Calculations!$A$138:$A$139,$A4)</f>
        <v>0</v>
      </c>
      <c r="C4" s="11">
        <f>TREND(Calculations!C$138:C$139,Calculations!$A$138:$A$139,$A4)</f>
        <v>3.3317200000000102E-3</v>
      </c>
      <c r="D4" s="11">
        <f>TREND(Calculations!D$138:D$139,Calculations!$A$138:$A$139,$A4)</f>
        <v>0</v>
      </c>
      <c r="E4" s="11">
        <f>TREND(Calculations!E$138:E$139,Calculations!$A$138:$A$139,$A4)</f>
        <v>1.4148400000000005E-2</v>
      </c>
      <c r="F4" s="11">
        <f>TREND(Calculations!F$138:F$139,Calculations!$A$138:$A$139,$A4)</f>
        <v>0</v>
      </c>
      <c r="G4" s="11">
        <f>TREND(Calculations!G$138:G$139,Calculations!$A$138:$A$139,$A4)</f>
        <v>0.75077800000000039</v>
      </c>
      <c r="H4" s="11">
        <f>TREND(Calculations!H$138:H$139,Calculations!$A$138:$A$139,$A4)</f>
        <v>7.9641800000000096E-2</v>
      </c>
      <c r="I4" s="11">
        <f>TREND(Calculations!I$138:I$139,Calculations!$A$138:$A$139,$A4)</f>
        <v>0</v>
      </c>
      <c r="J4" s="11">
        <f>TREND(Calculations!J$138:J$139,Calculations!$A$138:$A$139,$A4)</f>
        <v>0</v>
      </c>
      <c r="K4" s="11">
        <f>TREND(Calculations!K$138:K$139,Calculations!$A$138:$A$139,$A4)</f>
        <v>0</v>
      </c>
      <c r="L4" s="11">
        <f>TREND(Calculations!L$138:L$139,Calculations!$A$138:$A$139,$A4)</f>
        <v>0</v>
      </c>
      <c r="M4" s="11">
        <f>TREND(Calculations!M$138:M$139,Calculations!$A$138:$A$139,$A4)</f>
        <v>0</v>
      </c>
    </row>
    <row r="5" spans="1:13" x14ac:dyDescent="0.25">
      <c r="A5">
        <v>2018</v>
      </c>
      <c r="B5" s="11">
        <f>TREND(Calculations!B$138:B$139,Calculations!$A$138:$A$139,$A5)</f>
        <v>0</v>
      </c>
      <c r="C5" s="11">
        <f>TREND(Calculations!C$138:C$139,Calculations!$A$138:$A$139,$A5)</f>
        <v>3.4001800000000026E-3</v>
      </c>
      <c r="D5" s="11">
        <f>TREND(Calculations!D$138:D$139,Calculations!$A$138:$A$139,$A5)</f>
        <v>0</v>
      </c>
      <c r="E5" s="11">
        <f>TREND(Calculations!E$138:E$139,Calculations!$A$138:$A$139,$A5)</f>
        <v>1.4376600000000017E-2</v>
      </c>
      <c r="F5" s="11">
        <f>TREND(Calculations!F$138:F$139,Calculations!$A$138:$A$139,$A5)</f>
        <v>0</v>
      </c>
      <c r="G5" s="11">
        <f>TREND(Calculations!G$138:G$139,Calculations!$A$138:$A$139,$A5)</f>
        <v>0.76675200000000032</v>
      </c>
      <c r="H5" s="11">
        <f>TREND(Calculations!H$138:H$139,Calculations!$A$138:$A$139,$A5)</f>
        <v>8.1239200000000178E-2</v>
      </c>
      <c r="I5" s="11">
        <f>TREND(Calculations!I$138:I$139,Calculations!$A$138:$A$139,$A5)</f>
        <v>0</v>
      </c>
      <c r="J5" s="11">
        <f>TREND(Calculations!J$138:J$139,Calculations!$A$138:$A$139,$A5)</f>
        <v>0</v>
      </c>
      <c r="K5" s="11">
        <f>TREND(Calculations!K$138:K$139,Calculations!$A$138:$A$139,$A5)</f>
        <v>0</v>
      </c>
      <c r="L5" s="11">
        <f>TREND(Calculations!L$138:L$139,Calculations!$A$138:$A$139,$A5)</f>
        <v>0</v>
      </c>
      <c r="M5" s="11">
        <f>TREND(Calculations!M$138:M$139,Calculations!$A$138:$A$139,$A5)</f>
        <v>0</v>
      </c>
    </row>
    <row r="6" spans="1:13" x14ac:dyDescent="0.25">
      <c r="A6">
        <v>2019</v>
      </c>
      <c r="B6" s="11">
        <f>TREND(Calculations!B$138:B$139,Calculations!$A$138:$A$139,$A6)</f>
        <v>0</v>
      </c>
      <c r="C6" s="11">
        <f>TREND(Calculations!C$138:C$139,Calculations!$A$138:$A$139,$A6)</f>
        <v>3.4686399999999951E-3</v>
      </c>
      <c r="D6" s="11">
        <f>TREND(Calculations!D$138:D$139,Calculations!$A$138:$A$139,$A6)</f>
        <v>0</v>
      </c>
      <c r="E6" s="11">
        <f>TREND(Calculations!E$138:E$139,Calculations!$A$138:$A$139,$A6)</f>
        <v>1.4604800000000029E-2</v>
      </c>
      <c r="F6" s="11">
        <f>TREND(Calculations!F$138:F$139,Calculations!$A$138:$A$139,$A6)</f>
        <v>0</v>
      </c>
      <c r="G6" s="11">
        <f>TREND(Calculations!G$138:G$139,Calculations!$A$138:$A$139,$A6)</f>
        <v>0.78272600000000025</v>
      </c>
      <c r="H6" s="11">
        <f>TREND(Calculations!H$138:H$139,Calculations!$A$138:$A$139,$A6)</f>
        <v>8.2836599999999816E-2</v>
      </c>
      <c r="I6" s="11">
        <f>TREND(Calculations!I$138:I$139,Calculations!$A$138:$A$139,$A6)</f>
        <v>0</v>
      </c>
      <c r="J6" s="11">
        <f>TREND(Calculations!J$138:J$139,Calculations!$A$138:$A$139,$A6)</f>
        <v>0</v>
      </c>
      <c r="K6" s="11">
        <f>TREND(Calculations!K$138:K$139,Calculations!$A$138:$A$139,$A6)</f>
        <v>0</v>
      </c>
      <c r="L6" s="11">
        <f>TREND(Calculations!L$138:L$139,Calculations!$A$138:$A$139,$A6)</f>
        <v>0</v>
      </c>
      <c r="M6" s="11">
        <f>TREND(Calculations!M$138:M$139,Calculations!$A$138:$A$139,$A6)</f>
        <v>0</v>
      </c>
    </row>
    <row r="7" spans="1:13" x14ac:dyDescent="0.25">
      <c r="A7" s="13">
        <v>2020</v>
      </c>
      <c r="B7" s="14">
        <f>TREND(Calculations!B$138:B$139,Calculations!$A$138:$A$139,$A7)</f>
        <v>0</v>
      </c>
      <c r="C7" s="14">
        <f>TREND(Calculations!C$138:C$139,Calculations!$A$138:$A$139,$A7)</f>
        <v>3.5370999999999875E-3</v>
      </c>
      <c r="D7" s="14">
        <f>TREND(Calculations!D$138:D$139,Calculations!$A$138:$A$139,$A7)</f>
        <v>0</v>
      </c>
      <c r="E7" s="14">
        <f>TREND(Calculations!E$138:E$139,Calculations!$A$138:$A$139,$A7)</f>
        <v>1.4833000000000041E-2</v>
      </c>
      <c r="F7" s="14">
        <f>TREND(Calculations!F$138:F$139,Calculations!$A$138:$A$139,$A7)</f>
        <v>0</v>
      </c>
      <c r="G7" s="14">
        <f>TREND(Calculations!G$138:G$139,Calculations!$A$138:$A$139,$A7)</f>
        <v>0.79870000000000019</v>
      </c>
      <c r="H7" s="14">
        <f>TREND(Calculations!H$138:H$139,Calculations!$A$138:$A$139,$A7)</f>
        <v>8.4433999999999898E-2</v>
      </c>
      <c r="I7" s="14">
        <f>TREND(Calculations!I$138:I$139,Calculations!$A$138:$A$139,$A7)</f>
        <v>0</v>
      </c>
      <c r="J7" s="14">
        <f>TREND(Calculations!J$138:J$139,Calculations!$A$138:$A$139,$A7)</f>
        <v>0</v>
      </c>
      <c r="K7" s="14">
        <f>TREND(Calculations!K$138:K$139,Calculations!$A$138:$A$139,$A7)</f>
        <v>0</v>
      </c>
      <c r="L7" s="14">
        <f>TREND(Calculations!L$138:L$139,Calculations!$A$138:$A$139,$A7)</f>
        <v>0</v>
      </c>
      <c r="M7" s="14">
        <f>TREND(Calculations!M$138:M$139,Calculations!$A$138:$A$139,$A7)</f>
        <v>0</v>
      </c>
    </row>
    <row r="8" spans="1:13" x14ac:dyDescent="0.25">
      <c r="A8">
        <v>2021</v>
      </c>
      <c r="B8" s="11">
        <f>TREND(Calculations!B$139:B$140,Calculations!$A$139:$A$140,$A8)</f>
        <v>0</v>
      </c>
      <c r="C8" s="11">
        <f>TREND(Calculations!C$139:C$140,Calculations!$A$139:$A$140,$A8)</f>
        <v>3.5941500000000043E-3</v>
      </c>
      <c r="D8" s="11">
        <f>TREND(Calculations!D$139:D$140,Calculations!$A$139:$A$140,$A8)</f>
        <v>0</v>
      </c>
      <c r="E8" s="11">
        <f>TREND(Calculations!E$139:E$140,Calculations!$A$139:$A$140,$A8)</f>
        <v>1.5061199999999997E-2</v>
      </c>
      <c r="F8" s="11">
        <f>TREND(Calculations!F$139:F$140,Calculations!$A$139:$A$140,$A8)</f>
        <v>0</v>
      </c>
      <c r="G8" s="11">
        <f>TREND(Calculations!G$139:G$140,Calculations!$A$139:$A$140,$A8)</f>
        <v>0.81353300000000317</v>
      </c>
      <c r="H8" s="11">
        <f>TREND(Calculations!H$139:H$140,Calculations!$A$139:$A$140,$A8)</f>
        <v>8.5917300000000196E-2</v>
      </c>
      <c r="I8" s="11">
        <f>TREND(Calculations!I$139:I$140,Calculations!$A$139:$A$140,$A8)</f>
        <v>0</v>
      </c>
      <c r="J8" s="11">
        <f>TREND(Calculations!J$139:J$140,Calculations!$A$139:$A$140,$A8)</f>
        <v>0</v>
      </c>
      <c r="K8" s="11">
        <f>TREND(Calculations!K$139:K$140,Calculations!$A$139:$A$140,$A8)</f>
        <v>0</v>
      </c>
      <c r="L8" s="11">
        <f>TREND(Calculations!L$139:L$140,Calculations!$A$139:$A$140,$A8)</f>
        <v>0</v>
      </c>
      <c r="M8" s="11">
        <f>TREND(Calculations!M$139:M$140,Calculations!$A$139:$A$140,$A8)</f>
        <v>0</v>
      </c>
    </row>
    <row r="9" spans="1:13" x14ac:dyDescent="0.25">
      <c r="A9">
        <v>2022</v>
      </c>
      <c r="B9" s="11">
        <f>TREND(Calculations!B$139:B$140,Calculations!$A$139:$A$140,$A9)</f>
        <v>0</v>
      </c>
      <c r="C9" s="11">
        <f>TREND(Calculations!C$139:C$140,Calculations!$A$139:$A$140,$A9)</f>
        <v>3.6511999999999933E-3</v>
      </c>
      <c r="D9" s="11">
        <f>TREND(Calculations!D$139:D$140,Calculations!$A$139:$A$140,$A9)</f>
        <v>0</v>
      </c>
      <c r="E9" s="11">
        <f>TREND(Calculations!E$139:E$140,Calculations!$A$139:$A$140,$A9)</f>
        <v>1.5289400000000009E-2</v>
      </c>
      <c r="F9" s="11">
        <f>TREND(Calculations!F$139:F$140,Calculations!$A$139:$A$140,$A9)</f>
        <v>0</v>
      </c>
      <c r="G9" s="11">
        <f>TREND(Calculations!G$139:G$140,Calculations!$A$139:$A$140,$A9)</f>
        <v>0.8283660000000026</v>
      </c>
      <c r="H9" s="11">
        <f>TREND(Calculations!H$139:H$140,Calculations!$A$139:$A$140,$A9)</f>
        <v>8.740060000000005E-2</v>
      </c>
      <c r="I9" s="11">
        <f>TREND(Calculations!I$139:I$140,Calculations!$A$139:$A$140,$A9)</f>
        <v>0</v>
      </c>
      <c r="J9" s="11">
        <f>TREND(Calculations!J$139:J$140,Calculations!$A$139:$A$140,$A9)</f>
        <v>0</v>
      </c>
      <c r="K9" s="11">
        <f>TREND(Calculations!K$139:K$140,Calculations!$A$139:$A$140,$A9)</f>
        <v>0</v>
      </c>
      <c r="L9" s="11">
        <f>TREND(Calculations!L$139:L$140,Calculations!$A$139:$A$140,$A9)</f>
        <v>0</v>
      </c>
      <c r="M9" s="11">
        <f>TREND(Calculations!M$139:M$140,Calculations!$A$139:$A$140,$A9)</f>
        <v>0</v>
      </c>
    </row>
    <row r="10" spans="1:13" x14ac:dyDescent="0.25">
      <c r="A10">
        <v>2023</v>
      </c>
      <c r="B10" s="11">
        <f>TREND(Calculations!B$139:B$140,Calculations!$A$139:$A$140,$A10)</f>
        <v>0</v>
      </c>
      <c r="C10" s="11">
        <f>TREND(Calculations!C$139:C$140,Calculations!$A$139:$A$140,$A10)</f>
        <v>3.7082499999999963E-3</v>
      </c>
      <c r="D10" s="11">
        <f>TREND(Calculations!D$139:D$140,Calculations!$A$139:$A$140,$A10)</f>
        <v>0</v>
      </c>
      <c r="E10" s="11">
        <f>TREND(Calculations!E$139:E$140,Calculations!$A$139:$A$140,$A10)</f>
        <v>1.5517599999999965E-2</v>
      </c>
      <c r="F10" s="11">
        <f>TREND(Calculations!F$139:F$140,Calculations!$A$139:$A$140,$A10)</f>
        <v>0</v>
      </c>
      <c r="G10" s="11">
        <f>TREND(Calculations!G$139:G$140,Calculations!$A$139:$A$140,$A10)</f>
        <v>0.84319900000000203</v>
      </c>
      <c r="H10" s="11">
        <f>TREND(Calculations!H$139:H$140,Calculations!$A$139:$A$140,$A10)</f>
        <v>8.8883900000000349E-2</v>
      </c>
      <c r="I10" s="11">
        <f>TREND(Calculations!I$139:I$140,Calculations!$A$139:$A$140,$A10)</f>
        <v>0</v>
      </c>
      <c r="J10" s="11">
        <f>TREND(Calculations!J$139:J$140,Calculations!$A$139:$A$140,$A10)</f>
        <v>0</v>
      </c>
      <c r="K10" s="11">
        <f>TREND(Calculations!K$139:K$140,Calculations!$A$139:$A$140,$A10)</f>
        <v>0</v>
      </c>
      <c r="L10" s="11">
        <f>TREND(Calculations!L$139:L$140,Calculations!$A$139:$A$140,$A10)</f>
        <v>0</v>
      </c>
      <c r="M10" s="11">
        <f>TREND(Calculations!M$139:M$140,Calculations!$A$139:$A$140,$A10)</f>
        <v>0</v>
      </c>
    </row>
    <row r="11" spans="1:13" x14ac:dyDescent="0.25">
      <c r="A11">
        <v>2024</v>
      </c>
      <c r="B11" s="11">
        <f>TREND(Calculations!B$139:B$140,Calculations!$A$139:$A$140,$A11)</f>
        <v>0</v>
      </c>
      <c r="C11" s="11">
        <f>TREND(Calculations!C$139:C$140,Calculations!$A$139:$A$140,$A11)</f>
        <v>3.7652999999999992E-3</v>
      </c>
      <c r="D11" s="11">
        <f>TREND(Calculations!D$139:D$140,Calculations!$A$139:$A$140,$A11)</f>
        <v>0</v>
      </c>
      <c r="E11" s="11">
        <f>TREND(Calculations!E$139:E$140,Calculations!$A$139:$A$140,$A11)</f>
        <v>1.5745799999999976E-2</v>
      </c>
      <c r="F11" s="11">
        <f>TREND(Calculations!F$139:F$140,Calculations!$A$139:$A$140,$A11)</f>
        <v>0</v>
      </c>
      <c r="G11" s="11">
        <f>TREND(Calculations!G$139:G$140,Calculations!$A$139:$A$140,$A11)</f>
        <v>0.85803200000000146</v>
      </c>
      <c r="H11" s="11">
        <f>TREND(Calculations!H$139:H$140,Calculations!$A$139:$A$140,$A11)</f>
        <v>9.0367200000000203E-2</v>
      </c>
      <c r="I11" s="11">
        <f>TREND(Calculations!I$139:I$140,Calculations!$A$139:$A$140,$A11)</f>
        <v>0</v>
      </c>
      <c r="J11" s="11">
        <f>TREND(Calculations!J$139:J$140,Calculations!$A$139:$A$140,$A11)</f>
        <v>0</v>
      </c>
      <c r="K11" s="11">
        <f>TREND(Calculations!K$139:K$140,Calculations!$A$139:$A$140,$A11)</f>
        <v>0</v>
      </c>
      <c r="L11" s="11">
        <f>TREND(Calculations!L$139:L$140,Calculations!$A$139:$A$140,$A11)</f>
        <v>0</v>
      </c>
      <c r="M11" s="11">
        <f>TREND(Calculations!M$139:M$140,Calculations!$A$139:$A$140,$A11)</f>
        <v>0</v>
      </c>
    </row>
    <row r="12" spans="1:13" x14ac:dyDescent="0.25">
      <c r="A12">
        <v>2025</v>
      </c>
      <c r="B12" s="11">
        <f>TREND(Calculations!B$139:B$140,Calculations!$A$139:$A$140,$A12)</f>
        <v>0</v>
      </c>
      <c r="C12" s="11">
        <f>TREND(Calculations!C$139:C$140,Calculations!$A$139:$A$140,$A12)</f>
        <v>3.8223500000000021E-3</v>
      </c>
      <c r="D12" s="11">
        <f>TREND(Calculations!D$139:D$140,Calculations!$A$139:$A$140,$A12)</f>
        <v>0</v>
      </c>
      <c r="E12" s="11">
        <f>TREND(Calculations!E$139:E$140,Calculations!$A$139:$A$140,$A12)</f>
        <v>1.5973999999999988E-2</v>
      </c>
      <c r="F12" s="11">
        <f>TREND(Calculations!F$139:F$140,Calculations!$A$139:$A$140,$A12)</f>
        <v>0</v>
      </c>
      <c r="G12" s="11">
        <f>TREND(Calculations!G$139:G$140,Calculations!$A$139:$A$140,$A12)</f>
        <v>0.87286500000000089</v>
      </c>
      <c r="H12" s="11">
        <f>TREND(Calculations!H$139:H$140,Calculations!$A$139:$A$140,$A12)</f>
        <v>9.1850500000000057E-2</v>
      </c>
      <c r="I12" s="11">
        <f>TREND(Calculations!I$139:I$140,Calculations!$A$139:$A$140,$A12)</f>
        <v>0</v>
      </c>
      <c r="J12" s="11">
        <f>TREND(Calculations!J$139:J$140,Calculations!$A$139:$A$140,$A12)</f>
        <v>0</v>
      </c>
      <c r="K12" s="11">
        <f>TREND(Calculations!K$139:K$140,Calculations!$A$139:$A$140,$A12)</f>
        <v>0</v>
      </c>
      <c r="L12" s="11">
        <f>TREND(Calculations!L$139:L$140,Calculations!$A$139:$A$140,$A12)</f>
        <v>0</v>
      </c>
      <c r="M12" s="11">
        <f>TREND(Calculations!M$139:M$140,Calculations!$A$139:$A$140,$A12)</f>
        <v>0</v>
      </c>
    </row>
    <row r="13" spans="1:13" x14ac:dyDescent="0.25">
      <c r="A13">
        <v>2026</v>
      </c>
      <c r="B13" s="11">
        <f>TREND(Calculations!B$139:B$140,Calculations!$A$139:$A$140,$A13)</f>
        <v>0</v>
      </c>
      <c r="C13" s="11">
        <f>TREND(Calculations!C$139:C$140,Calculations!$A$139:$A$140,$A13)</f>
        <v>3.8794000000000051E-3</v>
      </c>
      <c r="D13" s="11">
        <f>TREND(Calculations!D$139:D$140,Calculations!$A$139:$A$140,$A13)</f>
        <v>0</v>
      </c>
      <c r="E13" s="11">
        <f>TREND(Calculations!E$139:E$140,Calculations!$A$139:$A$140,$A13)</f>
        <v>1.62022E-2</v>
      </c>
      <c r="F13" s="11">
        <f>TREND(Calculations!F$139:F$140,Calculations!$A$139:$A$140,$A13)</f>
        <v>0</v>
      </c>
      <c r="G13" s="11">
        <f>TREND(Calculations!G$139:G$140,Calculations!$A$139:$A$140,$A13)</f>
        <v>0.88769800000000032</v>
      </c>
      <c r="H13" s="11">
        <f>TREND(Calculations!H$139:H$140,Calculations!$A$139:$A$140,$A13)</f>
        <v>9.3333800000000355E-2</v>
      </c>
      <c r="I13" s="11">
        <f>TREND(Calculations!I$139:I$140,Calculations!$A$139:$A$140,$A13)</f>
        <v>0</v>
      </c>
      <c r="J13" s="11">
        <f>TREND(Calculations!J$139:J$140,Calculations!$A$139:$A$140,$A13)</f>
        <v>0</v>
      </c>
      <c r="K13" s="11">
        <f>TREND(Calculations!K$139:K$140,Calculations!$A$139:$A$140,$A13)</f>
        <v>0</v>
      </c>
      <c r="L13" s="11">
        <f>TREND(Calculations!L$139:L$140,Calculations!$A$139:$A$140,$A13)</f>
        <v>0</v>
      </c>
      <c r="M13" s="11">
        <f>TREND(Calculations!M$139:M$140,Calculations!$A$139:$A$140,$A13)</f>
        <v>0</v>
      </c>
    </row>
    <row r="14" spans="1:13" x14ac:dyDescent="0.25">
      <c r="A14">
        <v>2027</v>
      </c>
      <c r="B14" s="11">
        <f>TREND(Calculations!B$139:B$140,Calculations!$A$139:$A$140,$A14)</f>
        <v>0</v>
      </c>
      <c r="C14" s="11">
        <f>TREND(Calculations!C$139:C$140,Calculations!$A$139:$A$140,$A14)</f>
        <v>3.9364499999999941E-3</v>
      </c>
      <c r="D14" s="11">
        <f>TREND(Calculations!D$139:D$140,Calculations!$A$139:$A$140,$A14)</f>
        <v>0</v>
      </c>
      <c r="E14" s="11">
        <f>TREND(Calculations!E$139:E$140,Calculations!$A$139:$A$140,$A14)</f>
        <v>1.6430400000000012E-2</v>
      </c>
      <c r="F14" s="11">
        <f>TREND(Calculations!F$139:F$140,Calculations!$A$139:$A$140,$A14)</f>
        <v>0</v>
      </c>
      <c r="G14" s="11">
        <f>TREND(Calculations!G$139:G$140,Calculations!$A$139:$A$140,$A14)</f>
        <v>0.9025310000000033</v>
      </c>
      <c r="H14" s="11">
        <f>TREND(Calculations!H$139:H$140,Calculations!$A$139:$A$140,$A14)</f>
        <v>9.481710000000021E-2</v>
      </c>
      <c r="I14" s="11">
        <f>TREND(Calculations!I$139:I$140,Calculations!$A$139:$A$140,$A14)</f>
        <v>0</v>
      </c>
      <c r="J14" s="11">
        <f>TREND(Calculations!J$139:J$140,Calculations!$A$139:$A$140,$A14)</f>
        <v>0</v>
      </c>
      <c r="K14" s="11">
        <f>TREND(Calculations!K$139:K$140,Calculations!$A$139:$A$140,$A14)</f>
        <v>0</v>
      </c>
      <c r="L14" s="11">
        <f>TREND(Calculations!L$139:L$140,Calculations!$A$139:$A$140,$A14)</f>
        <v>0</v>
      </c>
      <c r="M14" s="11">
        <f>TREND(Calculations!M$139:M$140,Calculations!$A$139:$A$140,$A14)</f>
        <v>0</v>
      </c>
    </row>
    <row r="15" spans="1:13" x14ac:dyDescent="0.25">
      <c r="A15">
        <v>2028</v>
      </c>
      <c r="B15" s="11">
        <f>TREND(Calculations!B$139:B$140,Calculations!$A$139:$A$140,$A15)</f>
        <v>0</v>
      </c>
      <c r="C15" s="11">
        <f>TREND(Calculations!C$139:C$140,Calculations!$A$139:$A$140,$A15)</f>
        <v>3.9934999999999971E-3</v>
      </c>
      <c r="D15" s="11">
        <f>TREND(Calculations!D$139:D$140,Calculations!$A$139:$A$140,$A15)</f>
        <v>0</v>
      </c>
      <c r="E15" s="11">
        <f>TREND(Calculations!E$139:E$140,Calculations!$A$139:$A$140,$A15)</f>
        <v>1.6658599999999968E-2</v>
      </c>
      <c r="F15" s="11">
        <f>TREND(Calculations!F$139:F$140,Calculations!$A$139:$A$140,$A15)</f>
        <v>0</v>
      </c>
      <c r="G15" s="11">
        <f>TREND(Calculations!G$139:G$140,Calculations!$A$139:$A$140,$A15)</f>
        <v>0.91736400000000273</v>
      </c>
      <c r="H15" s="11">
        <f>TREND(Calculations!H$139:H$140,Calculations!$A$139:$A$140,$A15)</f>
        <v>9.6300400000000064E-2</v>
      </c>
      <c r="I15" s="11">
        <f>TREND(Calculations!I$139:I$140,Calculations!$A$139:$A$140,$A15)</f>
        <v>0</v>
      </c>
      <c r="J15" s="11">
        <f>TREND(Calculations!J$139:J$140,Calculations!$A$139:$A$140,$A15)</f>
        <v>0</v>
      </c>
      <c r="K15" s="11">
        <f>TREND(Calculations!K$139:K$140,Calculations!$A$139:$A$140,$A15)</f>
        <v>0</v>
      </c>
      <c r="L15" s="11">
        <f>TREND(Calculations!L$139:L$140,Calculations!$A$139:$A$140,$A15)</f>
        <v>0</v>
      </c>
      <c r="M15" s="11">
        <f>TREND(Calculations!M$139:M$140,Calculations!$A$139:$A$140,$A15)</f>
        <v>0</v>
      </c>
    </row>
    <row r="16" spans="1:13" x14ac:dyDescent="0.25">
      <c r="A16">
        <v>2029</v>
      </c>
      <c r="B16" s="11">
        <f>TREND(Calculations!B$139:B$140,Calculations!$A$139:$A$140,$A16)</f>
        <v>0</v>
      </c>
      <c r="C16" s="11">
        <f>TREND(Calculations!C$139:C$140,Calculations!$A$139:$A$140,$A16)</f>
        <v>4.05055E-3</v>
      </c>
      <c r="D16" s="11">
        <f>TREND(Calculations!D$139:D$140,Calculations!$A$139:$A$140,$A16)</f>
        <v>0</v>
      </c>
      <c r="E16" s="11">
        <f>TREND(Calculations!E$139:E$140,Calculations!$A$139:$A$140,$A16)</f>
        <v>1.688679999999998E-2</v>
      </c>
      <c r="F16" s="11">
        <f>TREND(Calculations!F$139:F$140,Calculations!$A$139:$A$140,$A16)</f>
        <v>0</v>
      </c>
      <c r="G16" s="11">
        <f>TREND(Calculations!G$139:G$140,Calculations!$A$139:$A$140,$A16)</f>
        <v>0.93219700000000216</v>
      </c>
      <c r="H16" s="11">
        <f>TREND(Calculations!H$139:H$140,Calculations!$A$139:$A$140,$A16)</f>
        <v>9.7783700000000362E-2</v>
      </c>
      <c r="I16" s="11">
        <f>TREND(Calculations!I$139:I$140,Calculations!$A$139:$A$140,$A16)</f>
        <v>0</v>
      </c>
      <c r="J16" s="11">
        <f>TREND(Calculations!J$139:J$140,Calculations!$A$139:$A$140,$A16)</f>
        <v>0</v>
      </c>
      <c r="K16" s="11">
        <f>TREND(Calculations!K$139:K$140,Calculations!$A$139:$A$140,$A16)</f>
        <v>0</v>
      </c>
      <c r="L16" s="11">
        <f>TREND(Calculations!L$139:L$140,Calculations!$A$139:$A$140,$A16)</f>
        <v>0</v>
      </c>
      <c r="M16" s="11">
        <f>TREND(Calculations!M$139:M$140,Calculations!$A$139:$A$140,$A16)</f>
        <v>0</v>
      </c>
    </row>
    <row r="17" spans="1:13" x14ac:dyDescent="0.25">
      <c r="A17">
        <v>2030</v>
      </c>
      <c r="B17" s="11">
        <f>TREND(Calculations!B$139:B$140,Calculations!$A$139:$A$140,$A17)</f>
        <v>0</v>
      </c>
      <c r="C17" s="11">
        <f>TREND(Calculations!C$139:C$140,Calculations!$A$139:$A$140,$A17)</f>
        <v>4.1076000000000029E-3</v>
      </c>
      <c r="D17" s="11">
        <f>TREND(Calculations!D$139:D$140,Calculations!$A$139:$A$140,$A17)</f>
        <v>0</v>
      </c>
      <c r="E17" s="11">
        <f>TREND(Calculations!E$139:E$140,Calculations!$A$139:$A$140,$A17)</f>
        <v>1.7114999999999991E-2</v>
      </c>
      <c r="F17" s="11">
        <f>TREND(Calculations!F$139:F$140,Calculations!$A$139:$A$140,$A17)</f>
        <v>0</v>
      </c>
      <c r="G17" s="11">
        <f>TREND(Calculations!G$139:G$140,Calculations!$A$139:$A$140,$A17)</f>
        <v>0.94703000000000159</v>
      </c>
      <c r="H17" s="11">
        <f>TREND(Calculations!H$139:H$140,Calculations!$A$139:$A$140,$A17)</f>
        <v>9.9267000000000216E-2</v>
      </c>
      <c r="I17" s="11">
        <f>TREND(Calculations!I$139:I$140,Calculations!$A$139:$A$140,$A17)</f>
        <v>0</v>
      </c>
      <c r="J17" s="11">
        <f>TREND(Calculations!J$139:J$140,Calculations!$A$139:$A$140,$A17)</f>
        <v>0</v>
      </c>
      <c r="K17" s="11">
        <f>TREND(Calculations!K$139:K$140,Calculations!$A$139:$A$140,$A17)</f>
        <v>0</v>
      </c>
      <c r="L17" s="11">
        <f>TREND(Calculations!L$139:L$140,Calculations!$A$139:$A$140,$A17)</f>
        <v>0</v>
      </c>
      <c r="M17" s="11">
        <f>TREND(Calculations!M$139:M$140,Calculations!$A$139:$A$140,$A17)</f>
        <v>0</v>
      </c>
    </row>
    <row r="18" spans="1:13" x14ac:dyDescent="0.25">
      <c r="A18" s="18">
        <v>2031</v>
      </c>
      <c r="B18" s="11">
        <f>TREND(Calculations!B$139:B$140,Calculations!$A$139:$A$140,$A18)</f>
        <v>0</v>
      </c>
      <c r="C18" s="11">
        <f>TREND(Calculations!C$139:C$140,Calculations!$A$139:$A$140,$A18)</f>
        <v>4.1646500000000058E-3</v>
      </c>
      <c r="D18" s="11">
        <f>TREND(Calculations!D$139:D$140,Calculations!$A$139:$A$140,$A18)</f>
        <v>0</v>
      </c>
      <c r="E18" s="11">
        <f>TREND(Calculations!E$139:E$140,Calculations!$A$139:$A$140,$A18)</f>
        <v>1.7343200000000003E-2</v>
      </c>
      <c r="F18" s="11">
        <f>TREND(Calculations!F$139:F$140,Calculations!$A$139:$A$140,$A18)</f>
        <v>0</v>
      </c>
      <c r="G18" s="11">
        <f>TREND(Calculations!G$139:G$140,Calculations!$A$139:$A$140,$A18)</f>
        <v>0.96186300000000102</v>
      </c>
      <c r="H18" s="11">
        <f>TREND(Calculations!H$139:H$140,Calculations!$A$139:$A$140,$A18)</f>
        <v>0.10075030000000007</v>
      </c>
      <c r="I18" s="11">
        <f>TREND(Calculations!I$139:I$140,Calculations!$A$139:$A$140,$A18)</f>
        <v>0</v>
      </c>
      <c r="J18" s="11">
        <f>TREND(Calculations!J$139:J$140,Calculations!$A$139:$A$140,$A18)</f>
        <v>0</v>
      </c>
      <c r="K18" s="11">
        <f>TREND(Calculations!K$139:K$140,Calculations!$A$139:$A$140,$A18)</f>
        <v>0</v>
      </c>
      <c r="L18" s="11">
        <f>TREND(Calculations!L$139:L$140,Calculations!$A$139:$A$140,$A18)</f>
        <v>0</v>
      </c>
      <c r="M18" s="11">
        <f>TREND(Calculations!M$139:M$140,Calculations!$A$139:$A$140,$A18)</f>
        <v>0</v>
      </c>
    </row>
    <row r="19" spans="1:13" x14ac:dyDescent="0.25">
      <c r="A19" s="18">
        <v>2032</v>
      </c>
      <c r="B19" s="11">
        <f>TREND(Calculations!B$139:B$140,Calculations!$A$139:$A$140,$A19)</f>
        <v>0</v>
      </c>
      <c r="C19" s="11">
        <f>TREND(Calculations!C$139:C$140,Calculations!$A$139:$A$140,$A19)</f>
        <v>4.2216999999999949E-3</v>
      </c>
      <c r="D19" s="11">
        <f>TREND(Calculations!D$139:D$140,Calculations!$A$139:$A$140,$A19)</f>
        <v>0</v>
      </c>
      <c r="E19" s="11">
        <f>TREND(Calculations!E$139:E$140,Calculations!$A$139:$A$140,$A19)</f>
        <v>1.7571399999999959E-2</v>
      </c>
      <c r="F19" s="11">
        <f>TREND(Calculations!F$139:F$140,Calculations!$A$139:$A$140,$A19)</f>
        <v>0</v>
      </c>
      <c r="G19" s="11">
        <f>TREND(Calculations!G$139:G$140,Calculations!$A$139:$A$140,$A19)</f>
        <v>0.97669600000000045</v>
      </c>
      <c r="H19" s="11">
        <f>TREND(Calculations!H$139:H$140,Calculations!$A$139:$A$140,$A19)</f>
        <v>0.10223360000000037</v>
      </c>
      <c r="I19" s="11">
        <f>TREND(Calculations!I$139:I$140,Calculations!$A$139:$A$140,$A19)</f>
        <v>0</v>
      </c>
      <c r="J19" s="11">
        <f>TREND(Calculations!J$139:J$140,Calculations!$A$139:$A$140,$A19)</f>
        <v>0</v>
      </c>
      <c r="K19" s="11">
        <f>TREND(Calculations!K$139:K$140,Calculations!$A$139:$A$140,$A19)</f>
        <v>0</v>
      </c>
      <c r="L19" s="11">
        <f>TREND(Calculations!L$139:L$140,Calculations!$A$139:$A$140,$A19)</f>
        <v>0</v>
      </c>
      <c r="M19" s="11">
        <f>TREND(Calculations!M$139:M$140,Calculations!$A$139:$A$140,$A19)</f>
        <v>0</v>
      </c>
    </row>
    <row r="20" spans="1:13" x14ac:dyDescent="0.25">
      <c r="A20" s="18">
        <v>2033</v>
      </c>
      <c r="B20" s="11">
        <f>TREND(Calculations!B$139:B$140,Calculations!$A$139:$A$140,$A20)</f>
        <v>0</v>
      </c>
      <c r="C20" s="11">
        <f>TREND(Calculations!C$139:C$140,Calculations!$A$139:$A$140,$A20)</f>
        <v>4.2787499999999978E-3</v>
      </c>
      <c r="D20" s="11">
        <f>TREND(Calculations!D$139:D$140,Calculations!$A$139:$A$140,$A20)</f>
        <v>0</v>
      </c>
      <c r="E20" s="11">
        <f>TREND(Calculations!E$139:E$140,Calculations!$A$139:$A$140,$A20)</f>
        <v>1.7799599999999971E-2</v>
      </c>
      <c r="F20" s="11">
        <f>TREND(Calculations!F$139:F$140,Calculations!$A$139:$A$140,$A20)</f>
        <v>0</v>
      </c>
      <c r="G20" s="11">
        <f>TREND(Calculations!G$139:G$140,Calculations!$A$139:$A$140,$A20)</f>
        <v>0.99152900000000344</v>
      </c>
      <c r="H20" s="11">
        <f>TREND(Calculations!H$139:H$140,Calculations!$A$139:$A$140,$A20)</f>
        <v>0.10371690000000022</v>
      </c>
      <c r="I20" s="11">
        <f>TREND(Calculations!I$139:I$140,Calculations!$A$139:$A$140,$A20)</f>
        <v>0</v>
      </c>
      <c r="J20" s="11">
        <f>TREND(Calculations!J$139:J$140,Calculations!$A$139:$A$140,$A20)</f>
        <v>0</v>
      </c>
      <c r="K20" s="11">
        <f>TREND(Calculations!K$139:K$140,Calculations!$A$139:$A$140,$A20)</f>
        <v>0</v>
      </c>
      <c r="L20" s="11">
        <f>TREND(Calculations!L$139:L$140,Calculations!$A$139:$A$140,$A20)</f>
        <v>0</v>
      </c>
      <c r="M20" s="11">
        <f>TREND(Calculations!M$139:M$140,Calculations!$A$139:$A$140,$A20)</f>
        <v>0</v>
      </c>
    </row>
    <row r="21" spans="1:13" x14ac:dyDescent="0.25">
      <c r="A21" s="18">
        <v>2034</v>
      </c>
      <c r="B21" s="11">
        <f>TREND(Calculations!B$139:B$140,Calculations!$A$139:$A$140,$A21)</f>
        <v>0</v>
      </c>
      <c r="C21" s="11">
        <f>TREND(Calculations!C$139:C$140,Calculations!$A$139:$A$140,$A21)</f>
        <v>4.3358000000000008E-3</v>
      </c>
      <c r="D21" s="11">
        <f>TREND(Calculations!D$139:D$140,Calculations!$A$139:$A$140,$A21)</f>
        <v>0</v>
      </c>
      <c r="E21" s="11">
        <f>TREND(Calculations!E$139:E$140,Calculations!$A$139:$A$140,$A21)</f>
        <v>1.8027799999999983E-2</v>
      </c>
      <c r="F21" s="11">
        <f>TREND(Calculations!F$139:F$140,Calculations!$A$139:$A$140,$A21)</f>
        <v>0</v>
      </c>
      <c r="G21" s="11">
        <f>TREND(Calculations!G$139:G$140,Calculations!$A$139:$A$140,$A21)</f>
        <v>1.0063620000000029</v>
      </c>
      <c r="H21" s="11">
        <f>TREND(Calculations!H$139:H$140,Calculations!$A$139:$A$140,$A21)</f>
        <v>0.10520020000000008</v>
      </c>
      <c r="I21" s="11">
        <f>TREND(Calculations!I$139:I$140,Calculations!$A$139:$A$140,$A21)</f>
        <v>0</v>
      </c>
      <c r="J21" s="11">
        <f>TREND(Calculations!J$139:J$140,Calculations!$A$139:$A$140,$A21)</f>
        <v>0</v>
      </c>
      <c r="K21" s="11">
        <f>TREND(Calculations!K$139:K$140,Calculations!$A$139:$A$140,$A21)</f>
        <v>0</v>
      </c>
      <c r="L21" s="11">
        <f>TREND(Calculations!L$139:L$140,Calculations!$A$139:$A$140,$A21)</f>
        <v>0</v>
      </c>
      <c r="M21" s="11">
        <f>TREND(Calculations!M$139:M$140,Calculations!$A$139:$A$140,$A21)</f>
        <v>0</v>
      </c>
    </row>
    <row r="22" spans="1:13" x14ac:dyDescent="0.25">
      <c r="A22" s="18">
        <v>2035</v>
      </c>
      <c r="B22" s="11">
        <f>TREND(Calculations!B$139:B$140,Calculations!$A$139:$A$140,$A22)</f>
        <v>0</v>
      </c>
      <c r="C22" s="11">
        <f>TREND(Calculations!C$139:C$140,Calculations!$A$139:$A$140,$A22)</f>
        <v>4.3928500000000037E-3</v>
      </c>
      <c r="D22" s="11">
        <f>TREND(Calculations!D$139:D$140,Calculations!$A$139:$A$140,$A22)</f>
        <v>0</v>
      </c>
      <c r="E22" s="11">
        <f>TREND(Calculations!E$139:E$140,Calculations!$A$139:$A$140,$A22)</f>
        <v>1.8255999999999994E-2</v>
      </c>
      <c r="F22" s="11">
        <f>TREND(Calculations!F$139:F$140,Calculations!$A$139:$A$140,$A22)</f>
        <v>0</v>
      </c>
      <c r="G22" s="11">
        <f>TREND(Calculations!G$139:G$140,Calculations!$A$139:$A$140,$A22)</f>
        <v>1.0211950000000023</v>
      </c>
      <c r="H22" s="11">
        <f>TREND(Calculations!H$139:H$140,Calculations!$A$139:$A$140,$A22)</f>
        <v>0.10668350000000038</v>
      </c>
      <c r="I22" s="11">
        <f>TREND(Calculations!I$139:I$140,Calculations!$A$139:$A$140,$A22)</f>
        <v>0</v>
      </c>
      <c r="J22" s="11">
        <f>TREND(Calculations!J$139:J$140,Calculations!$A$139:$A$140,$A22)</f>
        <v>0</v>
      </c>
      <c r="K22" s="11">
        <f>TREND(Calculations!K$139:K$140,Calculations!$A$139:$A$140,$A22)</f>
        <v>0</v>
      </c>
      <c r="L22" s="11">
        <f>TREND(Calculations!L$139:L$140,Calculations!$A$139:$A$140,$A22)</f>
        <v>0</v>
      </c>
      <c r="M22" s="11">
        <f>TREND(Calculations!M$139:M$140,Calculations!$A$139:$A$140,$A22)</f>
        <v>0</v>
      </c>
    </row>
    <row r="23" spans="1:13" x14ac:dyDescent="0.25">
      <c r="A23" s="18">
        <v>2036</v>
      </c>
      <c r="B23" s="11">
        <f>TREND(Calculations!B$139:B$140,Calculations!$A$139:$A$140,$A23)</f>
        <v>0</v>
      </c>
      <c r="C23" s="11">
        <f>TREND(Calculations!C$139:C$140,Calculations!$A$139:$A$140,$A23)</f>
        <v>4.4499000000000066E-3</v>
      </c>
      <c r="D23" s="11">
        <f>TREND(Calculations!D$139:D$140,Calculations!$A$139:$A$140,$A23)</f>
        <v>0</v>
      </c>
      <c r="E23" s="11">
        <f>TREND(Calculations!E$139:E$140,Calculations!$A$139:$A$140,$A23)</f>
        <v>1.8484200000000006E-2</v>
      </c>
      <c r="F23" s="11">
        <f>TREND(Calculations!F$139:F$140,Calculations!$A$139:$A$140,$A23)</f>
        <v>0</v>
      </c>
      <c r="G23" s="11">
        <f>TREND(Calculations!G$139:G$140,Calculations!$A$139:$A$140,$A23)</f>
        <v>1.0360280000000017</v>
      </c>
      <c r="H23" s="11">
        <f>TREND(Calculations!H$139:H$140,Calculations!$A$139:$A$140,$A23)</f>
        <v>0.10816680000000023</v>
      </c>
      <c r="I23" s="11">
        <f>TREND(Calculations!I$139:I$140,Calculations!$A$139:$A$140,$A23)</f>
        <v>0</v>
      </c>
      <c r="J23" s="11">
        <f>TREND(Calculations!J$139:J$140,Calculations!$A$139:$A$140,$A23)</f>
        <v>0</v>
      </c>
      <c r="K23" s="11">
        <f>TREND(Calculations!K$139:K$140,Calculations!$A$139:$A$140,$A23)</f>
        <v>0</v>
      </c>
      <c r="L23" s="11">
        <f>TREND(Calculations!L$139:L$140,Calculations!$A$139:$A$140,$A23)</f>
        <v>0</v>
      </c>
      <c r="M23" s="11">
        <f>TREND(Calculations!M$139:M$140,Calculations!$A$139:$A$140,$A23)</f>
        <v>0</v>
      </c>
    </row>
    <row r="24" spans="1:13" x14ac:dyDescent="0.25">
      <c r="A24" s="18">
        <v>2037</v>
      </c>
      <c r="B24" s="11">
        <f>TREND(Calculations!B$139:B$140,Calculations!$A$139:$A$140,$A24)</f>
        <v>0</v>
      </c>
      <c r="C24" s="11">
        <f>TREND(Calculations!C$139:C$140,Calculations!$A$139:$A$140,$A24)</f>
        <v>4.5069499999999957E-3</v>
      </c>
      <c r="D24" s="11">
        <f>TREND(Calculations!D$139:D$140,Calculations!$A$139:$A$140,$A24)</f>
        <v>0</v>
      </c>
      <c r="E24" s="11">
        <f>TREND(Calculations!E$139:E$140,Calculations!$A$139:$A$140,$A24)</f>
        <v>1.8712399999999962E-2</v>
      </c>
      <c r="F24" s="11">
        <f>TREND(Calculations!F$139:F$140,Calculations!$A$139:$A$140,$A24)</f>
        <v>0</v>
      </c>
      <c r="G24" s="11">
        <f>TREND(Calculations!G$139:G$140,Calculations!$A$139:$A$140,$A24)</f>
        <v>1.0508610000000012</v>
      </c>
      <c r="H24" s="11">
        <f>TREND(Calculations!H$139:H$140,Calculations!$A$139:$A$140,$A24)</f>
        <v>0.10965010000000008</v>
      </c>
      <c r="I24" s="11">
        <f>TREND(Calculations!I$139:I$140,Calculations!$A$139:$A$140,$A24)</f>
        <v>0</v>
      </c>
      <c r="J24" s="11">
        <f>TREND(Calculations!J$139:J$140,Calculations!$A$139:$A$140,$A24)</f>
        <v>0</v>
      </c>
      <c r="K24" s="11">
        <f>TREND(Calculations!K$139:K$140,Calculations!$A$139:$A$140,$A24)</f>
        <v>0</v>
      </c>
      <c r="L24" s="11">
        <f>TREND(Calculations!L$139:L$140,Calculations!$A$139:$A$140,$A24)</f>
        <v>0</v>
      </c>
      <c r="M24" s="11">
        <f>TREND(Calculations!M$139:M$140,Calculations!$A$139:$A$140,$A24)</f>
        <v>0</v>
      </c>
    </row>
    <row r="25" spans="1:13" x14ac:dyDescent="0.25">
      <c r="A25" s="18">
        <v>2038</v>
      </c>
      <c r="B25" s="11">
        <f>TREND(Calculations!B$139:B$140,Calculations!$A$139:$A$140,$A25)</f>
        <v>0</v>
      </c>
      <c r="C25" s="11">
        <f>TREND(Calculations!C$139:C$140,Calculations!$A$139:$A$140,$A25)</f>
        <v>4.5639999999999986E-3</v>
      </c>
      <c r="D25" s="11">
        <f>TREND(Calculations!D$139:D$140,Calculations!$A$139:$A$140,$A25)</f>
        <v>0</v>
      </c>
      <c r="E25" s="11">
        <f>TREND(Calculations!E$139:E$140,Calculations!$A$139:$A$140,$A25)</f>
        <v>1.8940599999999974E-2</v>
      </c>
      <c r="F25" s="11">
        <f>TREND(Calculations!F$139:F$140,Calculations!$A$139:$A$140,$A25)</f>
        <v>0</v>
      </c>
      <c r="G25" s="11">
        <f>TREND(Calculations!G$139:G$140,Calculations!$A$139:$A$140,$A25)</f>
        <v>1.0656940000000006</v>
      </c>
      <c r="H25" s="11">
        <f>TREND(Calculations!H$139:H$140,Calculations!$A$139:$A$140,$A25)</f>
        <v>0.11113340000000038</v>
      </c>
      <c r="I25" s="11">
        <f>TREND(Calculations!I$139:I$140,Calculations!$A$139:$A$140,$A25)</f>
        <v>0</v>
      </c>
      <c r="J25" s="11">
        <f>TREND(Calculations!J$139:J$140,Calculations!$A$139:$A$140,$A25)</f>
        <v>0</v>
      </c>
      <c r="K25" s="11">
        <f>TREND(Calculations!K$139:K$140,Calculations!$A$139:$A$140,$A25)</f>
        <v>0</v>
      </c>
      <c r="L25" s="11">
        <f>TREND(Calculations!L$139:L$140,Calculations!$A$139:$A$140,$A25)</f>
        <v>0</v>
      </c>
      <c r="M25" s="11">
        <f>TREND(Calculations!M$139:M$140,Calculations!$A$139:$A$140,$A25)</f>
        <v>0</v>
      </c>
    </row>
    <row r="26" spans="1:13" x14ac:dyDescent="0.25">
      <c r="A26" s="18">
        <v>2039</v>
      </c>
      <c r="B26" s="11">
        <f>TREND(Calculations!B$139:B$140,Calculations!$A$139:$A$140,$A26)</f>
        <v>0</v>
      </c>
      <c r="C26" s="11">
        <f>TREND(Calculations!C$139:C$140,Calculations!$A$139:$A$140,$A26)</f>
        <v>4.6210500000000015E-3</v>
      </c>
      <c r="D26" s="11">
        <f>TREND(Calculations!D$139:D$140,Calculations!$A$139:$A$140,$A26)</f>
        <v>0</v>
      </c>
      <c r="E26" s="11">
        <f>TREND(Calculations!E$139:E$140,Calculations!$A$139:$A$140,$A26)</f>
        <v>1.9168799999999986E-2</v>
      </c>
      <c r="F26" s="11">
        <f>TREND(Calculations!F$139:F$140,Calculations!$A$139:$A$140,$A26)</f>
        <v>0</v>
      </c>
      <c r="G26" s="11">
        <f>TREND(Calculations!G$139:G$140,Calculations!$A$139:$A$140,$A26)</f>
        <v>1.0805270000000036</v>
      </c>
      <c r="H26" s="11">
        <f>TREND(Calculations!H$139:H$140,Calculations!$A$139:$A$140,$A26)</f>
        <v>0.11261670000000024</v>
      </c>
      <c r="I26" s="11">
        <f>TREND(Calculations!I$139:I$140,Calculations!$A$139:$A$140,$A26)</f>
        <v>0</v>
      </c>
      <c r="J26" s="11">
        <f>TREND(Calculations!J$139:J$140,Calculations!$A$139:$A$140,$A26)</f>
        <v>0</v>
      </c>
      <c r="K26" s="11">
        <f>TREND(Calculations!K$139:K$140,Calculations!$A$139:$A$140,$A26)</f>
        <v>0</v>
      </c>
      <c r="L26" s="11">
        <f>TREND(Calculations!L$139:L$140,Calculations!$A$139:$A$140,$A26)</f>
        <v>0</v>
      </c>
      <c r="M26" s="11">
        <f>TREND(Calculations!M$139:M$140,Calculations!$A$139:$A$140,$A26)</f>
        <v>0</v>
      </c>
    </row>
    <row r="27" spans="1:13" x14ac:dyDescent="0.25">
      <c r="A27" s="18">
        <v>2040</v>
      </c>
      <c r="B27" s="11">
        <f>TREND(Calculations!B$139:B$140,Calculations!$A$139:$A$140,$A27)</f>
        <v>0</v>
      </c>
      <c r="C27" s="11">
        <f>TREND(Calculations!C$139:C$140,Calculations!$A$139:$A$140,$A27)</f>
        <v>4.6781000000000045E-3</v>
      </c>
      <c r="D27" s="11">
        <f>TREND(Calculations!D$139:D$140,Calculations!$A$139:$A$140,$A27)</f>
        <v>0</v>
      </c>
      <c r="E27" s="11">
        <f>TREND(Calculations!E$139:E$140,Calculations!$A$139:$A$140,$A27)</f>
        <v>1.9396999999999998E-2</v>
      </c>
      <c r="F27" s="11">
        <f>TREND(Calculations!F$139:F$140,Calculations!$A$139:$A$140,$A27)</f>
        <v>0</v>
      </c>
      <c r="G27" s="11">
        <f>TREND(Calculations!G$139:G$140,Calculations!$A$139:$A$140,$A27)</f>
        <v>1.095360000000003</v>
      </c>
      <c r="H27" s="11">
        <f>TREND(Calculations!H$139:H$140,Calculations!$A$139:$A$140,$A27)</f>
        <v>0.11410000000000009</v>
      </c>
      <c r="I27" s="11">
        <f>TREND(Calculations!I$139:I$140,Calculations!$A$139:$A$140,$A27)</f>
        <v>0</v>
      </c>
      <c r="J27" s="11">
        <f>TREND(Calculations!J$139:J$140,Calculations!$A$139:$A$140,$A27)</f>
        <v>0</v>
      </c>
      <c r="K27" s="11">
        <f>TREND(Calculations!K$139:K$140,Calculations!$A$139:$A$140,$A27)</f>
        <v>0</v>
      </c>
      <c r="L27" s="11">
        <f>TREND(Calculations!L$139:L$140,Calculations!$A$139:$A$140,$A27)</f>
        <v>0</v>
      </c>
      <c r="M27" s="11">
        <f>TREND(Calculations!M$139:M$140,Calculations!$A$139:$A$140,$A27)</f>
        <v>0</v>
      </c>
    </row>
    <row r="28" spans="1:13" x14ac:dyDescent="0.25">
      <c r="A28" s="18">
        <v>2041</v>
      </c>
      <c r="B28" s="11">
        <f>TREND(Calculations!B$139:B$140,Calculations!$A$139:$A$140,$A28)</f>
        <v>0</v>
      </c>
      <c r="C28" s="11">
        <f>TREND(Calculations!C$139:C$140,Calculations!$A$139:$A$140,$A28)</f>
        <v>4.7351499999999935E-3</v>
      </c>
      <c r="D28" s="11">
        <f>TREND(Calculations!D$139:D$140,Calculations!$A$139:$A$140,$A28)</f>
        <v>0</v>
      </c>
      <c r="E28" s="11">
        <f>TREND(Calculations!E$139:E$140,Calculations!$A$139:$A$140,$A28)</f>
        <v>1.9625200000000009E-2</v>
      </c>
      <c r="F28" s="11">
        <f>TREND(Calculations!F$139:F$140,Calculations!$A$139:$A$140,$A28)</f>
        <v>0</v>
      </c>
      <c r="G28" s="11">
        <f>TREND(Calculations!G$139:G$140,Calculations!$A$139:$A$140,$A28)</f>
        <v>1.1101930000000024</v>
      </c>
      <c r="H28" s="11">
        <f>TREND(Calculations!H$139:H$140,Calculations!$A$139:$A$140,$A28)</f>
        <v>0.11558330000000039</v>
      </c>
      <c r="I28" s="11">
        <f>TREND(Calculations!I$139:I$140,Calculations!$A$139:$A$140,$A28)</f>
        <v>0</v>
      </c>
      <c r="J28" s="11">
        <f>TREND(Calculations!J$139:J$140,Calculations!$A$139:$A$140,$A28)</f>
        <v>0</v>
      </c>
      <c r="K28" s="11">
        <f>TREND(Calculations!K$139:K$140,Calculations!$A$139:$A$140,$A28)</f>
        <v>0</v>
      </c>
      <c r="L28" s="11">
        <f>TREND(Calculations!L$139:L$140,Calculations!$A$139:$A$140,$A28)</f>
        <v>0</v>
      </c>
      <c r="M28" s="11">
        <f>TREND(Calculations!M$139:M$140,Calculations!$A$139:$A$140,$A28)</f>
        <v>0</v>
      </c>
    </row>
    <row r="29" spans="1:13" x14ac:dyDescent="0.25">
      <c r="A29" s="18">
        <v>2042</v>
      </c>
      <c r="B29" s="11">
        <f>TREND(Calculations!B$139:B$140,Calculations!$A$139:$A$140,$A29)</f>
        <v>0</v>
      </c>
      <c r="C29" s="11">
        <f>TREND(Calculations!C$139:C$140,Calculations!$A$139:$A$140,$A29)</f>
        <v>4.7921999999999965E-3</v>
      </c>
      <c r="D29" s="11">
        <f>TREND(Calculations!D$139:D$140,Calculations!$A$139:$A$140,$A29)</f>
        <v>0</v>
      </c>
      <c r="E29" s="11">
        <f>TREND(Calculations!E$139:E$140,Calculations!$A$139:$A$140,$A29)</f>
        <v>1.9853399999999966E-2</v>
      </c>
      <c r="F29" s="11">
        <f>TREND(Calculations!F$139:F$140,Calculations!$A$139:$A$140,$A29)</f>
        <v>0</v>
      </c>
      <c r="G29" s="11">
        <f>TREND(Calculations!G$139:G$140,Calculations!$A$139:$A$140,$A29)</f>
        <v>1.1250260000000019</v>
      </c>
      <c r="H29" s="11">
        <f>TREND(Calculations!H$139:H$140,Calculations!$A$139:$A$140,$A29)</f>
        <v>0.11706660000000024</v>
      </c>
      <c r="I29" s="11">
        <f>TREND(Calculations!I$139:I$140,Calculations!$A$139:$A$140,$A29)</f>
        <v>0</v>
      </c>
      <c r="J29" s="11">
        <f>TREND(Calculations!J$139:J$140,Calculations!$A$139:$A$140,$A29)</f>
        <v>0</v>
      </c>
      <c r="K29" s="11">
        <f>TREND(Calculations!K$139:K$140,Calculations!$A$139:$A$140,$A29)</f>
        <v>0</v>
      </c>
      <c r="L29" s="11">
        <f>TREND(Calculations!L$139:L$140,Calculations!$A$139:$A$140,$A29)</f>
        <v>0</v>
      </c>
      <c r="M29" s="11">
        <f>TREND(Calculations!M$139:M$140,Calculations!$A$139:$A$140,$A29)</f>
        <v>0</v>
      </c>
    </row>
    <row r="30" spans="1:13" x14ac:dyDescent="0.25">
      <c r="A30" s="18">
        <v>2043</v>
      </c>
      <c r="B30" s="11">
        <f>TREND(Calculations!B$139:B$140,Calculations!$A$139:$A$140,$A30)</f>
        <v>0</v>
      </c>
      <c r="C30" s="11">
        <f>TREND(Calculations!C$139:C$140,Calculations!$A$139:$A$140,$A30)</f>
        <v>4.8492499999999994E-3</v>
      </c>
      <c r="D30" s="11">
        <f>TREND(Calculations!D$139:D$140,Calculations!$A$139:$A$140,$A30)</f>
        <v>0</v>
      </c>
      <c r="E30" s="11">
        <f>TREND(Calculations!E$139:E$140,Calculations!$A$139:$A$140,$A30)</f>
        <v>2.0081599999999977E-2</v>
      </c>
      <c r="F30" s="11">
        <f>TREND(Calculations!F$139:F$140,Calculations!$A$139:$A$140,$A30)</f>
        <v>0</v>
      </c>
      <c r="G30" s="11">
        <f>TREND(Calculations!G$139:G$140,Calculations!$A$139:$A$140,$A30)</f>
        <v>1.1398590000000013</v>
      </c>
      <c r="H30" s="11">
        <f>TREND(Calculations!H$139:H$140,Calculations!$A$139:$A$140,$A30)</f>
        <v>0.1185499000000001</v>
      </c>
      <c r="I30" s="11">
        <f>TREND(Calculations!I$139:I$140,Calculations!$A$139:$A$140,$A30)</f>
        <v>0</v>
      </c>
      <c r="J30" s="11">
        <f>TREND(Calculations!J$139:J$140,Calculations!$A$139:$A$140,$A30)</f>
        <v>0</v>
      </c>
      <c r="K30" s="11">
        <f>TREND(Calculations!K$139:K$140,Calculations!$A$139:$A$140,$A30)</f>
        <v>0</v>
      </c>
      <c r="L30" s="11">
        <f>TREND(Calculations!L$139:L$140,Calculations!$A$139:$A$140,$A30)</f>
        <v>0</v>
      </c>
      <c r="M30" s="11">
        <f>TREND(Calculations!M$139:M$140,Calculations!$A$139:$A$140,$A30)</f>
        <v>0</v>
      </c>
    </row>
    <row r="31" spans="1:13" x14ac:dyDescent="0.25">
      <c r="A31" s="18">
        <v>2044</v>
      </c>
      <c r="B31" s="11">
        <f>TREND(Calculations!B$139:B$140,Calculations!$A$139:$A$140,$A31)</f>
        <v>0</v>
      </c>
      <c r="C31" s="11">
        <f>TREND(Calculations!C$139:C$140,Calculations!$A$139:$A$140,$A31)</f>
        <v>4.9063000000000023E-3</v>
      </c>
      <c r="D31" s="11">
        <f>TREND(Calculations!D$139:D$140,Calculations!$A$139:$A$140,$A31)</f>
        <v>0</v>
      </c>
      <c r="E31" s="11">
        <f>TREND(Calculations!E$139:E$140,Calculations!$A$139:$A$140,$A31)</f>
        <v>2.0309799999999989E-2</v>
      </c>
      <c r="F31" s="11">
        <f>TREND(Calculations!F$139:F$140,Calculations!$A$139:$A$140,$A31)</f>
        <v>0</v>
      </c>
      <c r="G31" s="11">
        <f>TREND(Calculations!G$139:G$140,Calculations!$A$139:$A$140,$A31)</f>
        <v>1.1546920000000007</v>
      </c>
      <c r="H31" s="11">
        <f>TREND(Calculations!H$139:H$140,Calculations!$A$139:$A$140,$A31)</f>
        <v>0.1200332000000004</v>
      </c>
      <c r="I31" s="11">
        <f>TREND(Calculations!I$139:I$140,Calculations!$A$139:$A$140,$A31)</f>
        <v>0</v>
      </c>
      <c r="J31" s="11">
        <f>TREND(Calculations!J$139:J$140,Calculations!$A$139:$A$140,$A31)</f>
        <v>0</v>
      </c>
      <c r="K31" s="11">
        <f>TREND(Calculations!K$139:K$140,Calculations!$A$139:$A$140,$A31)</f>
        <v>0</v>
      </c>
      <c r="L31" s="11">
        <f>TREND(Calculations!L$139:L$140,Calculations!$A$139:$A$140,$A31)</f>
        <v>0</v>
      </c>
      <c r="M31" s="11">
        <f>TREND(Calculations!M$139:M$140,Calculations!$A$139:$A$140,$A31)</f>
        <v>0</v>
      </c>
    </row>
    <row r="32" spans="1:13" x14ac:dyDescent="0.25">
      <c r="A32" s="18">
        <v>2045</v>
      </c>
      <c r="B32" s="11">
        <f>TREND(Calculations!B$139:B$140,Calculations!$A$139:$A$140,$A32)</f>
        <v>0</v>
      </c>
      <c r="C32" s="11">
        <f>TREND(Calculations!C$139:C$140,Calculations!$A$139:$A$140,$A32)</f>
        <v>4.9633500000000053E-3</v>
      </c>
      <c r="D32" s="11">
        <f>TREND(Calculations!D$139:D$140,Calculations!$A$139:$A$140,$A32)</f>
        <v>0</v>
      </c>
      <c r="E32" s="11">
        <f>TREND(Calculations!E$139:E$140,Calculations!$A$139:$A$140,$A32)</f>
        <v>2.0538000000000001E-2</v>
      </c>
      <c r="F32" s="11">
        <f>TREND(Calculations!F$139:F$140,Calculations!$A$139:$A$140,$A32)</f>
        <v>0</v>
      </c>
      <c r="G32" s="11">
        <f>TREND(Calculations!G$139:G$140,Calculations!$A$139:$A$140,$A32)</f>
        <v>1.1695250000000037</v>
      </c>
      <c r="H32" s="11">
        <f>TREND(Calculations!H$139:H$140,Calculations!$A$139:$A$140,$A32)</f>
        <v>0.12151650000000025</v>
      </c>
      <c r="I32" s="11">
        <f>TREND(Calculations!I$139:I$140,Calculations!$A$139:$A$140,$A32)</f>
        <v>0</v>
      </c>
      <c r="J32" s="11">
        <f>TREND(Calculations!J$139:J$140,Calculations!$A$139:$A$140,$A32)</f>
        <v>0</v>
      </c>
      <c r="K32" s="11">
        <f>TREND(Calculations!K$139:K$140,Calculations!$A$139:$A$140,$A32)</f>
        <v>0</v>
      </c>
      <c r="L32" s="11">
        <f>TREND(Calculations!L$139:L$140,Calculations!$A$139:$A$140,$A32)</f>
        <v>0</v>
      </c>
      <c r="M32" s="11">
        <f>TREND(Calculations!M$139:M$140,Calculations!$A$139:$A$140,$A32)</f>
        <v>0</v>
      </c>
    </row>
    <row r="33" spans="1:13" x14ac:dyDescent="0.25">
      <c r="A33" s="18">
        <v>2046</v>
      </c>
      <c r="B33" s="11">
        <f>TREND(Calculations!B$139:B$140,Calculations!$A$139:$A$140,$A33)</f>
        <v>0</v>
      </c>
      <c r="C33" s="11">
        <f>TREND(Calculations!C$139:C$140,Calculations!$A$139:$A$140,$A33)</f>
        <v>5.0203999999999943E-3</v>
      </c>
      <c r="D33" s="11">
        <f>TREND(Calculations!D$139:D$140,Calculations!$A$139:$A$140,$A33)</f>
        <v>0</v>
      </c>
      <c r="E33" s="11">
        <f>TREND(Calculations!E$139:E$140,Calculations!$A$139:$A$140,$A33)</f>
        <v>2.0766199999999957E-2</v>
      </c>
      <c r="F33" s="11">
        <f>TREND(Calculations!F$139:F$140,Calculations!$A$139:$A$140,$A33)</f>
        <v>0</v>
      </c>
      <c r="G33" s="11">
        <f>TREND(Calculations!G$139:G$140,Calculations!$A$139:$A$140,$A33)</f>
        <v>1.1843580000000031</v>
      </c>
      <c r="H33" s="11">
        <f>TREND(Calculations!H$139:H$140,Calculations!$A$139:$A$140,$A33)</f>
        <v>0.1229998000000001</v>
      </c>
      <c r="I33" s="11">
        <f>TREND(Calculations!I$139:I$140,Calculations!$A$139:$A$140,$A33)</f>
        <v>0</v>
      </c>
      <c r="J33" s="11">
        <f>TREND(Calculations!J$139:J$140,Calculations!$A$139:$A$140,$A33)</f>
        <v>0</v>
      </c>
      <c r="K33" s="11">
        <f>TREND(Calculations!K$139:K$140,Calculations!$A$139:$A$140,$A33)</f>
        <v>0</v>
      </c>
      <c r="L33" s="11">
        <f>TREND(Calculations!L$139:L$140,Calculations!$A$139:$A$140,$A33)</f>
        <v>0</v>
      </c>
      <c r="M33" s="11">
        <f>TREND(Calculations!M$139:M$140,Calculations!$A$139:$A$140,$A33)</f>
        <v>0</v>
      </c>
    </row>
    <row r="34" spans="1:13" x14ac:dyDescent="0.25">
      <c r="A34" s="18">
        <v>2047</v>
      </c>
      <c r="B34" s="11">
        <f>TREND(Calculations!B$139:B$140,Calculations!$A$139:$A$140,$A34)</f>
        <v>0</v>
      </c>
      <c r="C34" s="11">
        <f>TREND(Calculations!C$139:C$140,Calculations!$A$139:$A$140,$A34)</f>
        <v>5.0774499999999972E-3</v>
      </c>
      <c r="D34" s="11">
        <f>TREND(Calculations!D$139:D$140,Calculations!$A$139:$A$140,$A34)</f>
        <v>0</v>
      </c>
      <c r="E34" s="11">
        <f>TREND(Calculations!E$139:E$140,Calculations!$A$139:$A$140,$A34)</f>
        <v>2.0994399999999969E-2</v>
      </c>
      <c r="F34" s="11">
        <f>TREND(Calculations!F$139:F$140,Calculations!$A$139:$A$140,$A34)</f>
        <v>0</v>
      </c>
      <c r="G34" s="11">
        <f>TREND(Calculations!G$139:G$140,Calculations!$A$139:$A$140,$A34)</f>
        <v>1.1991910000000026</v>
      </c>
      <c r="H34" s="11">
        <f>TREND(Calculations!H$139:H$140,Calculations!$A$139:$A$140,$A34)</f>
        <v>0.1244831000000004</v>
      </c>
      <c r="I34" s="11">
        <f>TREND(Calculations!I$139:I$140,Calculations!$A$139:$A$140,$A34)</f>
        <v>0</v>
      </c>
      <c r="J34" s="11">
        <f>TREND(Calculations!J$139:J$140,Calculations!$A$139:$A$140,$A34)</f>
        <v>0</v>
      </c>
      <c r="K34" s="11">
        <f>TREND(Calculations!K$139:K$140,Calculations!$A$139:$A$140,$A34)</f>
        <v>0</v>
      </c>
      <c r="L34" s="11">
        <f>TREND(Calculations!L$139:L$140,Calculations!$A$139:$A$140,$A34)</f>
        <v>0</v>
      </c>
      <c r="M34" s="11">
        <f>TREND(Calculations!M$139:M$140,Calculations!$A$139:$A$140,$A34)</f>
        <v>0</v>
      </c>
    </row>
    <row r="35" spans="1:13" x14ac:dyDescent="0.25">
      <c r="A35" s="18">
        <v>2048</v>
      </c>
      <c r="B35" s="11">
        <f>TREND(Calculations!B$139:B$140,Calculations!$A$139:$A$140,$A35)</f>
        <v>0</v>
      </c>
      <c r="C35" s="11">
        <f>TREND(Calculations!C$139:C$140,Calculations!$A$139:$A$140,$A35)</f>
        <v>5.1345000000000002E-3</v>
      </c>
      <c r="D35" s="11">
        <f>TREND(Calculations!D$139:D$140,Calculations!$A$139:$A$140,$A35)</f>
        <v>0</v>
      </c>
      <c r="E35" s="11">
        <f>TREND(Calculations!E$139:E$140,Calculations!$A$139:$A$140,$A35)</f>
        <v>2.122259999999998E-2</v>
      </c>
      <c r="F35" s="11">
        <f>TREND(Calculations!F$139:F$140,Calculations!$A$139:$A$140,$A35)</f>
        <v>0</v>
      </c>
      <c r="G35" s="11">
        <f>TREND(Calculations!G$139:G$140,Calculations!$A$139:$A$140,$A35)</f>
        <v>1.214024000000002</v>
      </c>
      <c r="H35" s="11">
        <f>TREND(Calculations!H$139:H$140,Calculations!$A$139:$A$140,$A35)</f>
        <v>0.12596640000000026</v>
      </c>
      <c r="I35" s="11">
        <f>TREND(Calculations!I$139:I$140,Calculations!$A$139:$A$140,$A35)</f>
        <v>0</v>
      </c>
      <c r="J35" s="11">
        <f>TREND(Calculations!J$139:J$140,Calculations!$A$139:$A$140,$A35)</f>
        <v>0</v>
      </c>
      <c r="K35" s="11">
        <f>TREND(Calculations!K$139:K$140,Calculations!$A$139:$A$140,$A35)</f>
        <v>0</v>
      </c>
      <c r="L35" s="11">
        <f>TREND(Calculations!L$139:L$140,Calculations!$A$139:$A$140,$A35)</f>
        <v>0</v>
      </c>
      <c r="M35" s="11">
        <f>TREND(Calculations!M$139:M$140,Calculations!$A$139:$A$140,$A35)</f>
        <v>0</v>
      </c>
    </row>
    <row r="36" spans="1:13" x14ac:dyDescent="0.25">
      <c r="A36" s="18">
        <v>2049</v>
      </c>
      <c r="B36" s="11">
        <f>TREND(Calculations!B$139:B$140,Calculations!$A$139:$A$140,$A36)</f>
        <v>0</v>
      </c>
      <c r="C36" s="11">
        <f>TREND(Calculations!C$139:C$140,Calculations!$A$139:$A$140,$A36)</f>
        <v>5.1915500000000031E-3</v>
      </c>
      <c r="D36" s="11">
        <f>TREND(Calculations!D$139:D$140,Calculations!$A$139:$A$140,$A36)</f>
        <v>0</v>
      </c>
      <c r="E36" s="11">
        <f>TREND(Calculations!E$139:E$140,Calculations!$A$139:$A$140,$A36)</f>
        <v>2.1450799999999992E-2</v>
      </c>
      <c r="F36" s="11">
        <f>TREND(Calculations!F$139:F$140,Calculations!$A$139:$A$140,$A36)</f>
        <v>0</v>
      </c>
      <c r="G36" s="11">
        <f>TREND(Calculations!G$139:G$140,Calculations!$A$139:$A$140,$A36)</f>
        <v>1.2288570000000014</v>
      </c>
      <c r="H36" s="11">
        <f>TREND(Calculations!H$139:H$140,Calculations!$A$139:$A$140,$A36)</f>
        <v>0.12744970000000011</v>
      </c>
      <c r="I36" s="11">
        <f>TREND(Calculations!I$139:I$140,Calculations!$A$139:$A$140,$A36)</f>
        <v>0</v>
      </c>
      <c r="J36" s="11">
        <f>TREND(Calculations!J$139:J$140,Calculations!$A$139:$A$140,$A36)</f>
        <v>0</v>
      </c>
      <c r="K36" s="11">
        <f>TREND(Calculations!K$139:K$140,Calculations!$A$139:$A$140,$A36)</f>
        <v>0</v>
      </c>
      <c r="L36" s="11">
        <f>TREND(Calculations!L$139:L$140,Calculations!$A$139:$A$140,$A36)</f>
        <v>0</v>
      </c>
      <c r="M36" s="11">
        <f>TREND(Calculations!M$139:M$140,Calculations!$A$139:$A$140,$A36)</f>
        <v>0</v>
      </c>
    </row>
    <row r="37" spans="1:13" x14ac:dyDescent="0.25">
      <c r="A37" s="18">
        <v>2050</v>
      </c>
      <c r="B37" s="11">
        <f>TREND(Calculations!B$139:B$140,Calculations!$A$139:$A$140,$A37)</f>
        <v>0</v>
      </c>
      <c r="C37" s="11">
        <f>TREND(Calculations!C$139:C$140,Calculations!$A$139:$A$140,$A37)</f>
        <v>5.248600000000006E-3</v>
      </c>
      <c r="D37" s="11">
        <f>TREND(Calculations!D$139:D$140,Calculations!$A$139:$A$140,$A37)</f>
        <v>0</v>
      </c>
      <c r="E37" s="11">
        <f>TREND(Calculations!E$139:E$140,Calculations!$A$139:$A$140,$A37)</f>
        <v>2.1679000000000004E-2</v>
      </c>
      <c r="F37" s="11">
        <f>TREND(Calculations!F$139:F$140,Calculations!$A$139:$A$140,$A37)</f>
        <v>0</v>
      </c>
      <c r="G37" s="11">
        <f>TREND(Calculations!G$139:G$140,Calculations!$A$139:$A$140,$A37)</f>
        <v>1.2436900000000009</v>
      </c>
      <c r="H37" s="11">
        <f>TREND(Calculations!H$139:H$140,Calculations!$A$139:$A$140,$A37)</f>
        <v>0.12893300000000041</v>
      </c>
      <c r="I37" s="11">
        <f>TREND(Calculations!I$139:I$140,Calculations!$A$139:$A$140,$A37)</f>
        <v>0</v>
      </c>
      <c r="J37" s="11">
        <f>TREND(Calculations!J$139:J$140,Calculations!$A$139:$A$140,$A37)</f>
        <v>0</v>
      </c>
      <c r="K37" s="11">
        <f>TREND(Calculations!K$139:K$140,Calculations!$A$139:$A$140,$A37)</f>
        <v>0</v>
      </c>
      <c r="L37" s="11">
        <f>TREND(Calculations!L$139:L$140,Calculations!$A$139:$A$140,$A37)</f>
        <v>0</v>
      </c>
      <c r="M37" s="11">
        <f>TREND(Calculations!M$139:M$140,Calculations!$A$139:$A$140,$A37)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TREND(Calculations!B$144:B$145,Calculations!$A$144:$A$145,$A2)</f>
        <v>0</v>
      </c>
      <c r="C2" s="11">
        <f>TREND(Calculations!C$144:C$145,Calculations!$A$144:$A$145,$A2)</f>
        <v>3.1947999999999976E-3</v>
      </c>
      <c r="D2" s="11">
        <f>TREND(Calculations!D$144:D$145,Calculations!$A$144:$A$145,$A2)</f>
        <v>0</v>
      </c>
      <c r="E2" s="11">
        <f>TREND(Calculations!E$144:E$145,Calculations!$A$144:$A$145,$A2)</f>
        <v>1.9396999999999998E-2</v>
      </c>
      <c r="F2" s="11">
        <f>TREND(Calculations!F$144:F$145,Calculations!$A$144:$A$145,$A2)</f>
        <v>0</v>
      </c>
      <c r="G2" s="11">
        <f>TREND(Calculations!G$144:G$145,Calculations!$A$144:$A$145,$A2)</f>
        <v>0.59332000000000207</v>
      </c>
      <c r="H2" s="11">
        <f>TREND(Calculations!H$144:H$145,Calculations!$A$144:$A$145,$A2)</f>
        <v>0.10725399999999974</v>
      </c>
      <c r="I2" s="11">
        <f>TREND(Calculations!I$144:I$145,Calculations!$A$144:$A$145,$A2)</f>
        <v>0</v>
      </c>
      <c r="J2" s="11">
        <f>TREND(Calculations!J$144:J$145,Calculations!$A$144:$A$145,$A2)</f>
        <v>0</v>
      </c>
      <c r="K2" s="11">
        <f>TREND(Calculations!K$144:K$145,Calculations!$A$144:$A$145,$A2)</f>
        <v>0</v>
      </c>
      <c r="L2" s="11">
        <f>TREND(Calculations!L$144:L$145,Calculations!$A$144:$A$145,$A2)</f>
        <v>0</v>
      </c>
      <c r="M2" s="11">
        <f>TREND(Calculations!M$144:M$145,Calculations!$A$144:$A$145,$A2)</f>
        <v>0</v>
      </c>
    </row>
    <row r="3" spans="1:13" x14ac:dyDescent="0.25">
      <c r="A3">
        <v>2016</v>
      </c>
      <c r="B3" s="11">
        <f>TREND(Calculations!B$144:B$145,Calculations!$A$144:$A$145,$A3)</f>
        <v>0</v>
      </c>
      <c r="C3" s="11">
        <f>TREND(Calculations!C$144:C$145,Calculations!$A$144:$A$145,$A3)</f>
        <v>3.2632599999999901E-3</v>
      </c>
      <c r="D3" s="11">
        <f>TREND(Calculations!D$144:D$145,Calculations!$A$144:$A$145,$A3)</f>
        <v>0</v>
      </c>
      <c r="E3" s="11">
        <f>TREND(Calculations!E$144:E$145,Calculations!$A$144:$A$145,$A3)</f>
        <v>1.9853400000000021E-2</v>
      </c>
      <c r="F3" s="11">
        <f>TREND(Calculations!F$144:F$145,Calculations!$A$144:$A$145,$A3)</f>
        <v>0</v>
      </c>
      <c r="G3" s="11">
        <f>TREND(Calculations!G$144:G$145,Calculations!$A$144:$A$145,$A3)</f>
        <v>0.60472999999999999</v>
      </c>
      <c r="H3" s="11">
        <f>TREND(Calculations!H$144:H$145,Calculations!$A$144:$A$145,$A3)</f>
        <v>0.10862319999999981</v>
      </c>
      <c r="I3" s="11">
        <f>TREND(Calculations!I$144:I$145,Calculations!$A$144:$A$145,$A3)</f>
        <v>0</v>
      </c>
      <c r="J3" s="11">
        <f>TREND(Calculations!J$144:J$145,Calculations!$A$144:$A$145,$A3)</f>
        <v>0</v>
      </c>
      <c r="K3" s="11">
        <f>TREND(Calculations!K$144:K$145,Calculations!$A$144:$A$145,$A3)</f>
        <v>0</v>
      </c>
      <c r="L3" s="11">
        <f>TREND(Calculations!L$144:L$145,Calculations!$A$144:$A$145,$A3)</f>
        <v>0</v>
      </c>
      <c r="M3" s="11">
        <f>TREND(Calculations!M$144:M$145,Calculations!$A$144:$A$145,$A3)</f>
        <v>0</v>
      </c>
    </row>
    <row r="4" spans="1:13" x14ac:dyDescent="0.25">
      <c r="A4">
        <v>2017</v>
      </c>
      <c r="B4" s="11">
        <f>TREND(Calculations!B$144:B$145,Calculations!$A$144:$A$145,$A4)</f>
        <v>0</v>
      </c>
      <c r="C4" s="11">
        <f>TREND(Calculations!C$144:C$145,Calculations!$A$144:$A$145,$A4)</f>
        <v>3.3317200000000102E-3</v>
      </c>
      <c r="D4" s="11">
        <f>TREND(Calculations!D$144:D$145,Calculations!$A$144:$A$145,$A4)</f>
        <v>0</v>
      </c>
      <c r="E4" s="11">
        <f>TREND(Calculations!E$144:E$145,Calculations!$A$144:$A$145,$A4)</f>
        <v>2.0309800000000044E-2</v>
      </c>
      <c r="F4" s="11">
        <f>TREND(Calculations!F$144:F$145,Calculations!$A$144:$A$145,$A4)</f>
        <v>0</v>
      </c>
      <c r="G4" s="11">
        <f>TREND(Calculations!G$144:G$145,Calculations!$A$144:$A$145,$A4)</f>
        <v>0.61614000000000146</v>
      </c>
      <c r="H4" s="11">
        <f>TREND(Calculations!H$144:H$145,Calculations!$A$144:$A$145,$A4)</f>
        <v>0.10999239999999988</v>
      </c>
      <c r="I4" s="11">
        <f>TREND(Calculations!I$144:I$145,Calculations!$A$144:$A$145,$A4)</f>
        <v>0</v>
      </c>
      <c r="J4" s="11">
        <f>TREND(Calculations!J$144:J$145,Calculations!$A$144:$A$145,$A4)</f>
        <v>0</v>
      </c>
      <c r="K4" s="11">
        <f>TREND(Calculations!K$144:K$145,Calculations!$A$144:$A$145,$A4)</f>
        <v>0</v>
      </c>
      <c r="L4" s="11">
        <f>TREND(Calculations!L$144:L$145,Calculations!$A$144:$A$145,$A4)</f>
        <v>0</v>
      </c>
      <c r="M4" s="11">
        <f>TREND(Calculations!M$144:M$145,Calculations!$A$144:$A$145,$A4)</f>
        <v>0</v>
      </c>
    </row>
    <row r="5" spans="1:13" x14ac:dyDescent="0.25">
      <c r="A5">
        <v>2018</v>
      </c>
      <c r="B5" s="11">
        <f>TREND(Calculations!B$144:B$145,Calculations!$A$144:$A$145,$A5)</f>
        <v>0</v>
      </c>
      <c r="C5" s="11">
        <f>TREND(Calculations!C$144:C$145,Calculations!$A$144:$A$145,$A5)</f>
        <v>3.4001800000000026E-3</v>
      </c>
      <c r="D5" s="11">
        <f>TREND(Calculations!D$144:D$145,Calculations!$A$144:$A$145,$A5)</f>
        <v>0</v>
      </c>
      <c r="E5" s="11">
        <f>TREND(Calculations!E$144:E$145,Calculations!$A$144:$A$145,$A5)</f>
        <v>2.0766199999999957E-2</v>
      </c>
      <c r="F5" s="11">
        <f>TREND(Calculations!F$144:F$145,Calculations!$A$144:$A$145,$A5)</f>
        <v>0</v>
      </c>
      <c r="G5" s="11">
        <f>TREND(Calculations!G$144:G$145,Calculations!$A$144:$A$145,$A5)</f>
        <v>0.62754999999999939</v>
      </c>
      <c r="H5" s="11">
        <f>TREND(Calculations!H$144:H$145,Calculations!$A$144:$A$145,$A5)</f>
        <v>0.11136159999999995</v>
      </c>
      <c r="I5" s="11">
        <f>TREND(Calculations!I$144:I$145,Calculations!$A$144:$A$145,$A5)</f>
        <v>0</v>
      </c>
      <c r="J5" s="11">
        <f>TREND(Calculations!J$144:J$145,Calculations!$A$144:$A$145,$A5)</f>
        <v>0</v>
      </c>
      <c r="K5" s="11">
        <f>TREND(Calculations!K$144:K$145,Calculations!$A$144:$A$145,$A5)</f>
        <v>0</v>
      </c>
      <c r="L5" s="11">
        <f>TREND(Calculations!L$144:L$145,Calculations!$A$144:$A$145,$A5)</f>
        <v>0</v>
      </c>
      <c r="M5" s="11">
        <f>TREND(Calculations!M$144:M$145,Calculations!$A$144:$A$145,$A5)</f>
        <v>0</v>
      </c>
    </row>
    <row r="6" spans="1:13" x14ac:dyDescent="0.25">
      <c r="A6">
        <v>2019</v>
      </c>
      <c r="B6" s="11">
        <f>TREND(Calculations!B$144:B$145,Calculations!$A$144:$A$145,$A6)</f>
        <v>0</v>
      </c>
      <c r="C6" s="11">
        <f>TREND(Calculations!C$144:C$145,Calculations!$A$144:$A$145,$A6)</f>
        <v>3.4686399999999951E-3</v>
      </c>
      <c r="D6" s="11">
        <f>TREND(Calculations!D$144:D$145,Calculations!$A$144:$A$145,$A6)</f>
        <v>0</v>
      </c>
      <c r="E6" s="11">
        <f>TREND(Calculations!E$144:E$145,Calculations!$A$144:$A$145,$A6)</f>
        <v>2.122259999999998E-2</v>
      </c>
      <c r="F6" s="11">
        <f>TREND(Calculations!F$144:F$145,Calculations!$A$144:$A$145,$A6)</f>
        <v>0</v>
      </c>
      <c r="G6" s="11">
        <f>TREND(Calculations!G$144:G$145,Calculations!$A$144:$A$145,$A6)</f>
        <v>0.63896000000000086</v>
      </c>
      <c r="H6" s="11">
        <f>TREND(Calculations!H$144:H$145,Calculations!$A$144:$A$145,$A6)</f>
        <v>0.11273080000000002</v>
      </c>
      <c r="I6" s="11">
        <f>TREND(Calculations!I$144:I$145,Calculations!$A$144:$A$145,$A6)</f>
        <v>0</v>
      </c>
      <c r="J6" s="11">
        <f>TREND(Calculations!J$144:J$145,Calculations!$A$144:$A$145,$A6)</f>
        <v>0</v>
      </c>
      <c r="K6" s="11">
        <f>TREND(Calculations!K$144:K$145,Calculations!$A$144:$A$145,$A6)</f>
        <v>0</v>
      </c>
      <c r="L6" s="11">
        <f>TREND(Calculations!L$144:L$145,Calculations!$A$144:$A$145,$A6)</f>
        <v>0</v>
      </c>
      <c r="M6" s="11">
        <f>TREND(Calculations!M$144:M$145,Calculations!$A$144:$A$145,$A6)</f>
        <v>0</v>
      </c>
    </row>
    <row r="7" spans="1:13" x14ac:dyDescent="0.25">
      <c r="A7" s="13">
        <v>2020</v>
      </c>
      <c r="B7" s="14">
        <f>TREND(Calculations!B$144:B$145,Calculations!$A$144:$A$145,$A7)</f>
        <v>0</v>
      </c>
      <c r="C7" s="14">
        <f>TREND(Calculations!C$144:C$145,Calculations!$A$144:$A$145,$A7)</f>
        <v>3.5370999999999875E-3</v>
      </c>
      <c r="D7" s="14">
        <f>TREND(Calculations!D$144:D$145,Calculations!$A$144:$A$145,$A7)</f>
        <v>0</v>
      </c>
      <c r="E7" s="14">
        <f>TREND(Calculations!E$144:E$145,Calculations!$A$144:$A$145,$A7)</f>
        <v>2.1679000000000004E-2</v>
      </c>
      <c r="F7" s="14">
        <f>TREND(Calculations!F$144:F$145,Calculations!$A$144:$A$145,$A7)</f>
        <v>0</v>
      </c>
      <c r="G7" s="14">
        <f>TREND(Calculations!G$144:G$145,Calculations!$A$144:$A$145,$A7)</f>
        <v>0.65037000000000234</v>
      </c>
      <c r="H7" s="14">
        <f>TREND(Calculations!H$144:H$145,Calculations!$A$144:$A$145,$A7)</f>
        <v>0.11410000000000009</v>
      </c>
      <c r="I7" s="14">
        <f>TREND(Calculations!I$144:I$145,Calculations!$A$144:$A$145,$A7)</f>
        <v>0</v>
      </c>
      <c r="J7" s="14">
        <f>TREND(Calculations!J$144:J$145,Calculations!$A$144:$A$145,$A7)</f>
        <v>0</v>
      </c>
      <c r="K7" s="14">
        <f>TREND(Calculations!K$144:K$145,Calculations!$A$144:$A$145,$A7)</f>
        <v>0</v>
      </c>
      <c r="L7" s="14">
        <f>TREND(Calculations!L$144:L$145,Calculations!$A$144:$A$145,$A7)</f>
        <v>0</v>
      </c>
      <c r="M7" s="14">
        <f>TREND(Calculations!M$144:M$145,Calculations!$A$144:$A$145,$A7)</f>
        <v>0</v>
      </c>
    </row>
    <row r="8" spans="1:13" x14ac:dyDescent="0.25">
      <c r="A8">
        <v>2021</v>
      </c>
      <c r="B8" s="11">
        <f>TREND(Calculations!B$145:B$146,Calculations!$A$145:$A$146,$A8)</f>
        <v>0</v>
      </c>
      <c r="C8" s="11">
        <f>TREND(Calculations!C$145:C$146,Calculations!$A$145:$A$146,$A8)</f>
        <v>3.5941500000000043E-3</v>
      </c>
      <c r="D8" s="11">
        <f>TREND(Calculations!D$145:D$146,Calculations!$A$145:$A$146,$A8)</f>
        <v>0</v>
      </c>
      <c r="E8" s="11">
        <f>TREND(Calculations!E$145:E$146,Calculations!$A$145:$A$146,$A8)</f>
        <v>2.202129999999991E-2</v>
      </c>
      <c r="F8" s="11">
        <f>TREND(Calculations!F$145:F$146,Calculations!$A$145:$A$146,$A8)</f>
        <v>0</v>
      </c>
      <c r="G8" s="11">
        <f>TREND(Calculations!G$145:G$146,Calculations!$A$145:$A$146,$A8)</f>
        <v>0.66063899999999975</v>
      </c>
      <c r="H8" s="11">
        <f>TREND(Calculations!H$145:H$146,Calculations!$A$145:$A$146,$A8)</f>
        <v>0.11638200000000065</v>
      </c>
      <c r="I8" s="11">
        <f>TREND(Calculations!I$145:I$146,Calculations!$A$145:$A$146,$A8)</f>
        <v>0</v>
      </c>
      <c r="J8" s="11">
        <f>TREND(Calculations!J$145:J$146,Calculations!$A$145:$A$146,$A8)</f>
        <v>0</v>
      </c>
      <c r="K8" s="11">
        <f>TREND(Calculations!K$145:K$146,Calculations!$A$145:$A$146,$A8)</f>
        <v>0</v>
      </c>
      <c r="L8" s="11">
        <f>TREND(Calculations!L$145:L$146,Calculations!$A$145:$A$146,$A8)</f>
        <v>0</v>
      </c>
      <c r="M8" s="11">
        <f>TREND(Calculations!M$145:M$146,Calculations!$A$145:$A$146,$A8)</f>
        <v>0</v>
      </c>
    </row>
    <row r="9" spans="1:13" x14ac:dyDescent="0.25">
      <c r="A9">
        <v>2022</v>
      </c>
      <c r="B9" s="11">
        <f>TREND(Calculations!B$145:B$146,Calculations!$A$145:$A$146,$A9)</f>
        <v>0</v>
      </c>
      <c r="C9" s="11">
        <f>TREND(Calculations!C$145:C$146,Calculations!$A$145:$A$146,$A9)</f>
        <v>3.6511999999999933E-3</v>
      </c>
      <c r="D9" s="11">
        <f>TREND(Calculations!D$145:D$146,Calculations!$A$145:$A$146,$A9)</f>
        <v>0</v>
      </c>
      <c r="E9" s="11">
        <f>TREND(Calculations!E$145:E$146,Calculations!$A$145:$A$146,$A9)</f>
        <v>2.2363599999999928E-2</v>
      </c>
      <c r="F9" s="11">
        <f>TREND(Calculations!F$145:F$146,Calculations!$A$145:$A$146,$A9)</f>
        <v>0</v>
      </c>
      <c r="G9" s="11">
        <f>TREND(Calculations!G$145:G$146,Calculations!$A$145:$A$146,$A9)</f>
        <v>0.67090800000000073</v>
      </c>
      <c r="H9" s="11">
        <f>TREND(Calculations!H$145:H$146,Calculations!$A$145:$A$146,$A9)</f>
        <v>0.11866399999999988</v>
      </c>
      <c r="I9" s="11">
        <f>TREND(Calculations!I$145:I$146,Calculations!$A$145:$A$146,$A9)</f>
        <v>0</v>
      </c>
      <c r="J9" s="11">
        <f>TREND(Calculations!J$145:J$146,Calculations!$A$145:$A$146,$A9)</f>
        <v>0</v>
      </c>
      <c r="K9" s="11">
        <f>TREND(Calculations!K$145:K$146,Calculations!$A$145:$A$146,$A9)</f>
        <v>0</v>
      </c>
      <c r="L9" s="11">
        <f>TREND(Calculations!L$145:L$146,Calculations!$A$145:$A$146,$A9)</f>
        <v>0</v>
      </c>
      <c r="M9" s="11">
        <f>TREND(Calculations!M$145:M$146,Calculations!$A$145:$A$146,$A9)</f>
        <v>0</v>
      </c>
    </row>
    <row r="10" spans="1:13" x14ac:dyDescent="0.25">
      <c r="A10">
        <v>2023</v>
      </c>
      <c r="B10" s="11">
        <f>TREND(Calculations!B$145:B$146,Calculations!$A$145:$A$146,$A10)</f>
        <v>0</v>
      </c>
      <c r="C10" s="11">
        <f>TREND(Calculations!C$145:C$146,Calculations!$A$145:$A$146,$A10)</f>
        <v>3.7082499999999963E-3</v>
      </c>
      <c r="D10" s="11">
        <f>TREND(Calculations!D$145:D$146,Calculations!$A$145:$A$146,$A10)</f>
        <v>0</v>
      </c>
      <c r="E10" s="11">
        <f>TREND(Calculations!E$145:E$146,Calculations!$A$145:$A$146,$A10)</f>
        <v>2.2705899999999946E-2</v>
      </c>
      <c r="F10" s="11">
        <f>TREND(Calculations!F$145:F$146,Calculations!$A$145:$A$146,$A10)</f>
        <v>0</v>
      </c>
      <c r="G10" s="11">
        <f>TREND(Calculations!G$145:G$146,Calculations!$A$145:$A$146,$A10)</f>
        <v>0.6811770000000017</v>
      </c>
      <c r="H10" s="11">
        <f>TREND(Calculations!H$145:H$146,Calculations!$A$145:$A$146,$A10)</f>
        <v>0.120946</v>
      </c>
      <c r="I10" s="11">
        <f>TREND(Calculations!I$145:I$146,Calculations!$A$145:$A$146,$A10)</f>
        <v>0</v>
      </c>
      <c r="J10" s="11">
        <f>TREND(Calculations!J$145:J$146,Calculations!$A$145:$A$146,$A10)</f>
        <v>0</v>
      </c>
      <c r="K10" s="11">
        <f>TREND(Calculations!K$145:K$146,Calculations!$A$145:$A$146,$A10)</f>
        <v>0</v>
      </c>
      <c r="L10" s="11">
        <f>TREND(Calculations!L$145:L$146,Calculations!$A$145:$A$146,$A10)</f>
        <v>0</v>
      </c>
      <c r="M10" s="11">
        <f>TREND(Calculations!M$145:M$146,Calculations!$A$145:$A$146,$A10)</f>
        <v>0</v>
      </c>
    </row>
    <row r="11" spans="1:13" x14ac:dyDescent="0.25">
      <c r="A11">
        <v>2024</v>
      </c>
      <c r="B11" s="11">
        <f>TREND(Calculations!B$145:B$146,Calculations!$A$145:$A$146,$A11)</f>
        <v>0</v>
      </c>
      <c r="C11" s="11">
        <f>TREND(Calculations!C$145:C$146,Calculations!$A$145:$A$146,$A11)</f>
        <v>3.7652999999999992E-3</v>
      </c>
      <c r="D11" s="11">
        <f>TREND(Calculations!D$145:D$146,Calculations!$A$145:$A$146,$A11)</f>
        <v>0</v>
      </c>
      <c r="E11" s="11">
        <f>TREND(Calculations!E$145:E$146,Calculations!$A$145:$A$146,$A11)</f>
        <v>2.3048199999999963E-2</v>
      </c>
      <c r="F11" s="11">
        <f>TREND(Calculations!F$145:F$146,Calculations!$A$145:$A$146,$A11)</f>
        <v>0</v>
      </c>
      <c r="G11" s="11">
        <f>TREND(Calculations!G$145:G$146,Calculations!$A$145:$A$146,$A11)</f>
        <v>0.69144600000000267</v>
      </c>
      <c r="H11" s="11">
        <f>TREND(Calculations!H$145:H$146,Calculations!$A$145:$A$146,$A11)</f>
        <v>0.12322800000000012</v>
      </c>
      <c r="I11" s="11">
        <f>TREND(Calculations!I$145:I$146,Calculations!$A$145:$A$146,$A11)</f>
        <v>0</v>
      </c>
      <c r="J11" s="11">
        <f>TREND(Calculations!J$145:J$146,Calculations!$A$145:$A$146,$A11)</f>
        <v>0</v>
      </c>
      <c r="K11" s="11">
        <f>TREND(Calculations!K$145:K$146,Calculations!$A$145:$A$146,$A11)</f>
        <v>0</v>
      </c>
      <c r="L11" s="11">
        <f>TREND(Calculations!L$145:L$146,Calculations!$A$145:$A$146,$A11)</f>
        <v>0</v>
      </c>
      <c r="M11" s="11">
        <f>TREND(Calculations!M$145:M$146,Calculations!$A$145:$A$146,$A11)</f>
        <v>0</v>
      </c>
    </row>
    <row r="12" spans="1:13" x14ac:dyDescent="0.25">
      <c r="A12">
        <v>2025</v>
      </c>
      <c r="B12" s="11">
        <f>TREND(Calculations!B$145:B$146,Calculations!$A$145:$A$146,$A12)</f>
        <v>0</v>
      </c>
      <c r="C12" s="11">
        <f>TREND(Calculations!C$145:C$146,Calculations!$A$145:$A$146,$A12)</f>
        <v>3.8223500000000021E-3</v>
      </c>
      <c r="D12" s="11">
        <f>TREND(Calculations!D$145:D$146,Calculations!$A$145:$A$146,$A12)</f>
        <v>0</v>
      </c>
      <c r="E12" s="11">
        <f>TREND(Calculations!E$145:E$146,Calculations!$A$145:$A$146,$A12)</f>
        <v>2.3390499999999981E-2</v>
      </c>
      <c r="F12" s="11">
        <f>TREND(Calculations!F$145:F$146,Calculations!$A$145:$A$146,$A12)</f>
        <v>0</v>
      </c>
      <c r="G12" s="11">
        <f>TREND(Calculations!G$145:G$146,Calculations!$A$145:$A$146,$A12)</f>
        <v>0.70171500000000009</v>
      </c>
      <c r="H12" s="11">
        <f>TREND(Calculations!H$145:H$146,Calculations!$A$145:$A$146,$A12)</f>
        <v>0.12551000000000023</v>
      </c>
      <c r="I12" s="11">
        <f>TREND(Calculations!I$145:I$146,Calculations!$A$145:$A$146,$A12)</f>
        <v>0</v>
      </c>
      <c r="J12" s="11">
        <f>TREND(Calculations!J$145:J$146,Calculations!$A$145:$A$146,$A12)</f>
        <v>0</v>
      </c>
      <c r="K12" s="11">
        <f>TREND(Calculations!K$145:K$146,Calculations!$A$145:$A$146,$A12)</f>
        <v>0</v>
      </c>
      <c r="L12" s="11">
        <f>TREND(Calculations!L$145:L$146,Calculations!$A$145:$A$146,$A12)</f>
        <v>0</v>
      </c>
      <c r="M12" s="11">
        <f>TREND(Calculations!M$145:M$146,Calculations!$A$145:$A$146,$A12)</f>
        <v>0</v>
      </c>
    </row>
    <row r="13" spans="1:13" x14ac:dyDescent="0.25">
      <c r="A13">
        <v>2026</v>
      </c>
      <c r="B13" s="11">
        <f>TREND(Calculations!B$145:B$146,Calculations!$A$145:$A$146,$A13)</f>
        <v>0</v>
      </c>
      <c r="C13" s="11">
        <f>TREND(Calculations!C$145:C$146,Calculations!$A$145:$A$146,$A13)</f>
        <v>3.8794000000000051E-3</v>
      </c>
      <c r="D13" s="11">
        <f>TREND(Calculations!D$145:D$146,Calculations!$A$145:$A$146,$A13)</f>
        <v>0</v>
      </c>
      <c r="E13" s="11">
        <f>TREND(Calculations!E$145:E$146,Calculations!$A$145:$A$146,$A13)</f>
        <v>2.3732799999999998E-2</v>
      </c>
      <c r="F13" s="11">
        <f>TREND(Calculations!F$145:F$146,Calculations!$A$145:$A$146,$A13)</f>
        <v>0</v>
      </c>
      <c r="G13" s="11">
        <f>TREND(Calculations!G$145:G$146,Calculations!$A$145:$A$146,$A13)</f>
        <v>0.71198400000000106</v>
      </c>
      <c r="H13" s="11">
        <f>TREND(Calculations!H$145:H$146,Calculations!$A$145:$A$146,$A13)</f>
        <v>0.12779200000000035</v>
      </c>
      <c r="I13" s="11">
        <f>TREND(Calculations!I$145:I$146,Calculations!$A$145:$A$146,$A13)</f>
        <v>0</v>
      </c>
      <c r="J13" s="11">
        <f>TREND(Calculations!J$145:J$146,Calculations!$A$145:$A$146,$A13)</f>
        <v>0</v>
      </c>
      <c r="K13" s="11">
        <f>TREND(Calculations!K$145:K$146,Calculations!$A$145:$A$146,$A13)</f>
        <v>0</v>
      </c>
      <c r="L13" s="11">
        <f>TREND(Calculations!L$145:L$146,Calculations!$A$145:$A$146,$A13)</f>
        <v>0</v>
      </c>
      <c r="M13" s="11">
        <f>TREND(Calculations!M$145:M$146,Calculations!$A$145:$A$146,$A13)</f>
        <v>0</v>
      </c>
    </row>
    <row r="14" spans="1:13" x14ac:dyDescent="0.25">
      <c r="A14">
        <v>2027</v>
      </c>
      <c r="B14" s="11">
        <f>TREND(Calculations!B$145:B$146,Calculations!$A$145:$A$146,$A14)</f>
        <v>0</v>
      </c>
      <c r="C14" s="11">
        <f>TREND(Calculations!C$145:C$146,Calculations!$A$145:$A$146,$A14)</f>
        <v>3.9364499999999941E-3</v>
      </c>
      <c r="D14" s="11">
        <f>TREND(Calculations!D$145:D$146,Calculations!$A$145:$A$146,$A14)</f>
        <v>0</v>
      </c>
      <c r="E14" s="11">
        <f>TREND(Calculations!E$145:E$146,Calculations!$A$145:$A$146,$A14)</f>
        <v>2.4075099999999905E-2</v>
      </c>
      <c r="F14" s="11">
        <f>TREND(Calculations!F$145:F$146,Calculations!$A$145:$A$146,$A14)</f>
        <v>0</v>
      </c>
      <c r="G14" s="11">
        <f>TREND(Calculations!G$145:G$146,Calculations!$A$145:$A$146,$A14)</f>
        <v>0.72225300000000203</v>
      </c>
      <c r="H14" s="11">
        <f>TREND(Calculations!H$145:H$146,Calculations!$A$145:$A$146,$A14)</f>
        <v>0.13007400000000047</v>
      </c>
      <c r="I14" s="11">
        <f>TREND(Calculations!I$145:I$146,Calculations!$A$145:$A$146,$A14)</f>
        <v>0</v>
      </c>
      <c r="J14" s="11">
        <f>TREND(Calculations!J$145:J$146,Calculations!$A$145:$A$146,$A14)</f>
        <v>0</v>
      </c>
      <c r="K14" s="11">
        <f>TREND(Calculations!K$145:K$146,Calculations!$A$145:$A$146,$A14)</f>
        <v>0</v>
      </c>
      <c r="L14" s="11">
        <f>TREND(Calculations!L$145:L$146,Calculations!$A$145:$A$146,$A14)</f>
        <v>0</v>
      </c>
      <c r="M14" s="11">
        <f>TREND(Calculations!M$145:M$146,Calculations!$A$145:$A$146,$A14)</f>
        <v>0</v>
      </c>
    </row>
    <row r="15" spans="1:13" x14ac:dyDescent="0.25">
      <c r="A15">
        <v>2028</v>
      </c>
      <c r="B15" s="11">
        <f>TREND(Calculations!B$145:B$146,Calculations!$A$145:$A$146,$A15)</f>
        <v>0</v>
      </c>
      <c r="C15" s="11">
        <f>TREND(Calculations!C$145:C$146,Calculations!$A$145:$A$146,$A15)</f>
        <v>3.9934999999999971E-3</v>
      </c>
      <c r="D15" s="11">
        <f>TREND(Calculations!D$145:D$146,Calculations!$A$145:$A$146,$A15)</f>
        <v>0</v>
      </c>
      <c r="E15" s="11">
        <f>TREND(Calculations!E$145:E$146,Calculations!$A$145:$A$146,$A15)</f>
        <v>2.4417399999999922E-2</v>
      </c>
      <c r="F15" s="11">
        <f>TREND(Calculations!F$145:F$146,Calculations!$A$145:$A$146,$A15)</f>
        <v>0</v>
      </c>
      <c r="G15" s="11">
        <f>TREND(Calculations!G$145:G$146,Calculations!$A$145:$A$146,$A15)</f>
        <v>0.73252199999999945</v>
      </c>
      <c r="H15" s="11">
        <f>TREND(Calculations!H$145:H$146,Calculations!$A$145:$A$146,$A15)</f>
        <v>0.13235600000000058</v>
      </c>
      <c r="I15" s="11">
        <f>TREND(Calculations!I$145:I$146,Calculations!$A$145:$A$146,$A15)</f>
        <v>0</v>
      </c>
      <c r="J15" s="11">
        <f>TREND(Calculations!J$145:J$146,Calculations!$A$145:$A$146,$A15)</f>
        <v>0</v>
      </c>
      <c r="K15" s="11">
        <f>TREND(Calculations!K$145:K$146,Calculations!$A$145:$A$146,$A15)</f>
        <v>0</v>
      </c>
      <c r="L15" s="11">
        <f>TREND(Calculations!L$145:L$146,Calculations!$A$145:$A$146,$A15)</f>
        <v>0</v>
      </c>
      <c r="M15" s="11">
        <f>TREND(Calculations!M$145:M$146,Calculations!$A$145:$A$146,$A15)</f>
        <v>0</v>
      </c>
    </row>
    <row r="16" spans="1:13" x14ac:dyDescent="0.25">
      <c r="A16">
        <v>2029</v>
      </c>
      <c r="B16" s="11">
        <f>TREND(Calculations!B$145:B$146,Calculations!$A$145:$A$146,$A16)</f>
        <v>0</v>
      </c>
      <c r="C16" s="11">
        <f>TREND(Calculations!C$145:C$146,Calculations!$A$145:$A$146,$A16)</f>
        <v>4.05055E-3</v>
      </c>
      <c r="D16" s="11">
        <f>TREND(Calculations!D$145:D$146,Calculations!$A$145:$A$146,$A16)</f>
        <v>0</v>
      </c>
      <c r="E16" s="11">
        <f>TREND(Calculations!E$145:E$146,Calculations!$A$145:$A$146,$A16)</f>
        <v>2.475969999999994E-2</v>
      </c>
      <c r="F16" s="11">
        <f>TREND(Calculations!F$145:F$146,Calculations!$A$145:$A$146,$A16)</f>
        <v>0</v>
      </c>
      <c r="G16" s="11">
        <f>TREND(Calculations!G$145:G$146,Calculations!$A$145:$A$146,$A16)</f>
        <v>0.74279100000000042</v>
      </c>
      <c r="H16" s="11">
        <f>TREND(Calculations!H$145:H$146,Calculations!$A$145:$A$146,$A16)</f>
        <v>0.1346380000000007</v>
      </c>
      <c r="I16" s="11">
        <f>TREND(Calculations!I$145:I$146,Calculations!$A$145:$A$146,$A16)</f>
        <v>0</v>
      </c>
      <c r="J16" s="11">
        <f>TREND(Calculations!J$145:J$146,Calculations!$A$145:$A$146,$A16)</f>
        <v>0</v>
      </c>
      <c r="K16" s="11">
        <f>TREND(Calculations!K$145:K$146,Calculations!$A$145:$A$146,$A16)</f>
        <v>0</v>
      </c>
      <c r="L16" s="11">
        <f>TREND(Calculations!L$145:L$146,Calculations!$A$145:$A$146,$A16)</f>
        <v>0</v>
      </c>
      <c r="M16" s="11">
        <f>TREND(Calculations!M$145:M$146,Calculations!$A$145:$A$146,$A16)</f>
        <v>0</v>
      </c>
    </row>
    <row r="17" spans="1:13" x14ac:dyDescent="0.25">
      <c r="A17">
        <v>2030</v>
      </c>
      <c r="B17" s="11">
        <f>TREND(Calculations!B$145:B$146,Calculations!$A$145:$A$146,$A17)</f>
        <v>0</v>
      </c>
      <c r="C17" s="11">
        <f>TREND(Calculations!C$145:C$146,Calculations!$A$145:$A$146,$A17)</f>
        <v>4.1076000000000029E-3</v>
      </c>
      <c r="D17" s="11">
        <f>TREND(Calculations!D$145:D$146,Calculations!$A$145:$A$146,$A17)</f>
        <v>0</v>
      </c>
      <c r="E17" s="11">
        <f>TREND(Calculations!E$145:E$146,Calculations!$A$145:$A$146,$A17)</f>
        <v>2.5101999999999958E-2</v>
      </c>
      <c r="F17" s="11">
        <f>TREND(Calculations!F$145:F$146,Calculations!$A$145:$A$146,$A17)</f>
        <v>0</v>
      </c>
      <c r="G17" s="11">
        <f>TREND(Calculations!G$145:G$146,Calculations!$A$145:$A$146,$A17)</f>
        <v>0.75306000000000139</v>
      </c>
      <c r="H17" s="11">
        <f>TREND(Calculations!H$145:H$146,Calculations!$A$145:$A$146,$A17)</f>
        <v>0.13691999999999993</v>
      </c>
      <c r="I17" s="11">
        <f>TREND(Calculations!I$145:I$146,Calculations!$A$145:$A$146,$A17)</f>
        <v>0</v>
      </c>
      <c r="J17" s="11">
        <f>TREND(Calculations!J$145:J$146,Calculations!$A$145:$A$146,$A17)</f>
        <v>0</v>
      </c>
      <c r="K17" s="11">
        <f>TREND(Calculations!K$145:K$146,Calculations!$A$145:$A$146,$A17)</f>
        <v>0</v>
      </c>
      <c r="L17" s="11">
        <f>TREND(Calculations!L$145:L$146,Calculations!$A$145:$A$146,$A17)</f>
        <v>0</v>
      </c>
      <c r="M17" s="11">
        <f>TREND(Calculations!M$145:M$146,Calculations!$A$145:$A$146,$A17)</f>
        <v>0</v>
      </c>
    </row>
    <row r="18" spans="1:13" x14ac:dyDescent="0.25">
      <c r="A18" s="18">
        <v>2031</v>
      </c>
      <c r="B18" s="11">
        <f>TREND(Calculations!B$145:B$146,Calculations!$A$145:$A$146,$A18)</f>
        <v>0</v>
      </c>
      <c r="C18" s="11">
        <f>TREND(Calculations!C$145:C$146,Calculations!$A$145:$A$146,$A18)</f>
        <v>4.1646500000000058E-3</v>
      </c>
      <c r="D18" s="11">
        <f>TREND(Calculations!D$145:D$146,Calculations!$A$145:$A$146,$A18)</f>
        <v>0</v>
      </c>
      <c r="E18" s="11">
        <f>TREND(Calculations!E$145:E$146,Calculations!$A$145:$A$146,$A18)</f>
        <v>2.5444299999999975E-2</v>
      </c>
      <c r="F18" s="11">
        <f>TREND(Calculations!F$145:F$146,Calculations!$A$145:$A$146,$A18)</f>
        <v>0</v>
      </c>
      <c r="G18" s="11">
        <f>TREND(Calculations!G$145:G$146,Calculations!$A$145:$A$146,$A18)</f>
        <v>0.76332900000000237</v>
      </c>
      <c r="H18" s="11">
        <f>TREND(Calculations!H$145:H$146,Calculations!$A$145:$A$146,$A18)</f>
        <v>0.13920200000000005</v>
      </c>
      <c r="I18" s="11">
        <f>TREND(Calculations!I$145:I$146,Calculations!$A$145:$A$146,$A18)</f>
        <v>0</v>
      </c>
      <c r="J18" s="11">
        <f>TREND(Calculations!J$145:J$146,Calculations!$A$145:$A$146,$A18)</f>
        <v>0</v>
      </c>
      <c r="K18" s="11">
        <f>TREND(Calculations!K$145:K$146,Calculations!$A$145:$A$146,$A18)</f>
        <v>0</v>
      </c>
      <c r="L18" s="11">
        <f>TREND(Calculations!L$145:L$146,Calculations!$A$145:$A$146,$A18)</f>
        <v>0</v>
      </c>
      <c r="M18" s="11">
        <f>TREND(Calculations!M$145:M$146,Calculations!$A$145:$A$146,$A18)</f>
        <v>0</v>
      </c>
    </row>
    <row r="19" spans="1:13" x14ac:dyDescent="0.25">
      <c r="A19" s="18">
        <v>2032</v>
      </c>
      <c r="B19" s="11">
        <f>TREND(Calculations!B$145:B$146,Calculations!$A$145:$A$146,$A19)</f>
        <v>0</v>
      </c>
      <c r="C19" s="11">
        <f>TREND(Calculations!C$145:C$146,Calculations!$A$145:$A$146,$A19)</f>
        <v>4.2216999999999949E-3</v>
      </c>
      <c r="D19" s="11">
        <f>TREND(Calculations!D$145:D$146,Calculations!$A$145:$A$146,$A19)</f>
        <v>0</v>
      </c>
      <c r="E19" s="11">
        <f>TREND(Calculations!E$145:E$146,Calculations!$A$145:$A$146,$A19)</f>
        <v>2.5786599999999993E-2</v>
      </c>
      <c r="F19" s="11">
        <f>TREND(Calculations!F$145:F$146,Calculations!$A$145:$A$146,$A19)</f>
        <v>0</v>
      </c>
      <c r="G19" s="11">
        <f>TREND(Calculations!G$145:G$146,Calculations!$A$145:$A$146,$A19)</f>
        <v>0.77359799999999979</v>
      </c>
      <c r="H19" s="11">
        <f>TREND(Calculations!H$145:H$146,Calculations!$A$145:$A$146,$A19)</f>
        <v>0.14148400000000017</v>
      </c>
      <c r="I19" s="11">
        <f>TREND(Calculations!I$145:I$146,Calculations!$A$145:$A$146,$A19)</f>
        <v>0</v>
      </c>
      <c r="J19" s="11">
        <f>TREND(Calculations!J$145:J$146,Calculations!$A$145:$A$146,$A19)</f>
        <v>0</v>
      </c>
      <c r="K19" s="11">
        <f>TREND(Calculations!K$145:K$146,Calculations!$A$145:$A$146,$A19)</f>
        <v>0</v>
      </c>
      <c r="L19" s="11">
        <f>TREND(Calculations!L$145:L$146,Calculations!$A$145:$A$146,$A19)</f>
        <v>0</v>
      </c>
      <c r="M19" s="11">
        <f>TREND(Calculations!M$145:M$146,Calculations!$A$145:$A$146,$A19)</f>
        <v>0</v>
      </c>
    </row>
    <row r="20" spans="1:13" x14ac:dyDescent="0.25">
      <c r="A20" s="18">
        <v>2033</v>
      </c>
      <c r="B20" s="11">
        <f>TREND(Calculations!B$145:B$146,Calculations!$A$145:$A$146,$A20)</f>
        <v>0</v>
      </c>
      <c r="C20" s="11">
        <f>TREND(Calculations!C$145:C$146,Calculations!$A$145:$A$146,$A20)</f>
        <v>4.2787499999999978E-3</v>
      </c>
      <c r="D20" s="11">
        <f>TREND(Calculations!D$145:D$146,Calculations!$A$145:$A$146,$A20)</f>
        <v>0</v>
      </c>
      <c r="E20" s="11">
        <f>TREND(Calculations!E$145:E$146,Calculations!$A$145:$A$146,$A20)</f>
        <v>2.6128899999999899E-2</v>
      </c>
      <c r="F20" s="11">
        <f>TREND(Calculations!F$145:F$146,Calculations!$A$145:$A$146,$A20)</f>
        <v>0</v>
      </c>
      <c r="G20" s="11">
        <f>TREND(Calculations!G$145:G$146,Calculations!$A$145:$A$146,$A20)</f>
        <v>0.78386700000000076</v>
      </c>
      <c r="H20" s="11">
        <f>TREND(Calculations!H$145:H$146,Calculations!$A$145:$A$146,$A20)</f>
        <v>0.14376600000000028</v>
      </c>
      <c r="I20" s="11">
        <f>TREND(Calculations!I$145:I$146,Calculations!$A$145:$A$146,$A20)</f>
        <v>0</v>
      </c>
      <c r="J20" s="11">
        <f>TREND(Calculations!J$145:J$146,Calculations!$A$145:$A$146,$A20)</f>
        <v>0</v>
      </c>
      <c r="K20" s="11">
        <f>TREND(Calculations!K$145:K$146,Calculations!$A$145:$A$146,$A20)</f>
        <v>0</v>
      </c>
      <c r="L20" s="11">
        <f>TREND(Calculations!L$145:L$146,Calculations!$A$145:$A$146,$A20)</f>
        <v>0</v>
      </c>
      <c r="M20" s="11">
        <f>TREND(Calculations!M$145:M$146,Calculations!$A$145:$A$146,$A20)</f>
        <v>0</v>
      </c>
    </row>
    <row r="21" spans="1:13" x14ac:dyDescent="0.25">
      <c r="A21" s="18">
        <v>2034</v>
      </c>
      <c r="B21" s="11">
        <f>TREND(Calculations!B$145:B$146,Calculations!$A$145:$A$146,$A21)</f>
        <v>0</v>
      </c>
      <c r="C21" s="11">
        <f>TREND(Calculations!C$145:C$146,Calculations!$A$145:$A$146,$A21)</f>
        <v>4.3358000000000008E-3</v>
      </c>
      <c r="D21" s="11">
        <f>TREND(Calculations!D$145:D$146,Calculations!$A$145:$A$146,$A21)</f>
        <v>0</v>
      </c>
      <c r="E21" s="11">
        <f>TREND(Calculations!E$145:E$146,Calculations!$A$145:$A$146,$A21)</f>
        <v>2.6471199999999917E-2</v>
      </c>
      <c r="F21" s="11">
        <f>TREND(Calculations!F$145:F$146,Calculations!$A$145:$A$146,$A21)</f>
        <v>0</v>
      </c>
      <c r="G21" s="11">
        <f>TREND(Calculations!G$145:G$146,Calculations!$A$145:$A$146,$A21)</f>
        <v>0.79413600000000173</v>
      </c>
      <c r="H21" s="11">
        <f>TREND(Calculations!H$145:H$146,Calculations!$A$145:$A$146,$A21)</f>
        <v>0.1460480000000004</v>
      </c>
      <c r="I21" s="11">
        <f>TREND(Calculations!I$145:I$146,Calculations!$A$145:$A$146,$A21)</f>
        <v>0</v>
      </c>
      <c r="J21" s="11">
        <f>TREND(Calculations!J$145:J$146,Calculations!$A$145:$A$146,$A21)</f>
        <v>0</v>
      </c>
      <c r="K21" s="11">
        <f>TREND(Calculations!K$145:K$146,Calculations!$A$145:$A$146,$A21)</f>
        <v>0</v>
      </c>
      <c r="L21" s="11">
        <f>TREND(Calculations!L$145:L$146,Calculations!$A$145:$A$146,$A21)</f>
        <v>0</v>
      </c>
      <c r="M21" s="11">
        <f>TREND(Calculations!M$145:M$146,Calculations!$A$145:$A$146,$A21)</f>
        <v>0</v>
      </c>
    </row>
    <row r="22" spans="1:13" x14ac:dyDescent="0.25">
      <c r="A22" s="18">
        <v>2035</v>
      </c>
      <c r="B22" s="11">
        <f>TREND(Calculations!B$145:B$146,Calculations!$A$145:$A$146,$A22)</f>
        <v>0</v>
      </c>
      <c r="C22" s="11">
        <f>TREND(Calculations!C$145:C$146,Calculations!$A$145:$A$146,$A22)</f>
        <v>4.3928500000000037E-3</v>
      </c>
      <c r="D22" s="11">
        <f>TREND(Calculations!D$145:D$146,Calculations!$A$145:$A$146,$A22)</f>
        <v>0</v>
      </c>
      <c r="E22" s="11">
        <f>TREND(Calculations!E$145:E$146,Calculations!$A$145:$A$146,$A22)</f>
        <v>2.6813499999999935E-2</v>
      </c>
      <c r="F22" s="11">
        <f>TREND(Calculations!F$145:F$146,Calculations!$A$145:$A$146,$A22)</f>
        <v>0</v>
      </c>
      <c r="G22" s="11">
        <f>TREND(Calculations!G$145:G$146,Calculations!$A$145:$A$146,$A22)</f>
        <v>0.8044050000000027</v>
      </c>
      <c r="H22" s="11">
        <f>TREND(Calculations!H$145:H$146,Calculations!$A$145:$A$146,$A22)</f>
        <v>0.14833000000000052</v>
      </c>
      <c r="I22" s="11">
        <f>TREND(Calculations!I$145:I$146,Calculations!$A$145:$A$146,$A22)</f>
        <v>0</v>
      </c>
      <c r="J22" s="11">
        <f>TREND(Calculations!J$145:J$146,Calculations!$A$145:$A$146,$A22)</f>
        <v>0</v>
      </c>
      <c r="K22" s="11">
        <f>TREND(Calculations!K$145:K$146,Calculations!$A$145:$A$146,$A22)</f>
        <v>0</v>
      </c>
      <c r="L22" s="11">
        <f>TREND(Calculations!L$145:L$146,Calculations!$A$145:$A$146,$A22)</f>
        <v>0</v>
      </c>
      <c r="M22" s="11">
        <f>TREND(Calculations!M$145:M$146,Calculations!$A$145:$A$146,$A22)</f>
        <v>0</v>
      </c>
    </row>
    <row r="23" spans="1:13" x14ac:dyDescent="0.25">
      <c r="A23" s="18">
        <v>2036</v>
      </c>
      <c r="B23" s="11">
        <f>TREND(Calculations!B$145:B$146,Calculations!$A$145:$A$146,$A23)</f>
        <v>0</v>
      </c>
      <c r="C23" s="11">
        <f>TREND(Calculations!C$145:C$146,Calculations!$A$145:$A$146,$A23)</f>
        <v>4.4499000000000066E-3</v>
      </c>
      <c r="D23" s="11">
        <f>TREND(Calculations!D$145:D$146,Calculations!$A$145:$A$146,$A23)</f>
        <v>0</v>
      </c>
      <c r="E23" s="11">
        <f>TREND(Calculations!E$145:E$146,Calculations!$A$145:$A$146,$A23)</f>
        <v>2.7155799999999952E-2</v>
      </c>
      <c r="F23" s="11">
        <f>TREND(Calculations!F$145:F$146,Calculations!$A$145:$A$146,$A23)</f>
        <v>0</v>
      </c>
      <c r="G23" s="11">
        <f>TREND(Calculations!G$145:G$146,Calculations!$A$145:$A$146,$A23)</f>
        <v>0.81467400000000012</v>
      </c>
      <c r="H23" s="11">
        <f>TREND(Calculations!H$145:H$146,Calculations!$A$145:$A$146,$A23)</f>
        <v>0.15061200000000063</v>
      </c>
      <c r="I23" s="11">
        <f>TREND(Calculations!I$145:I$146,Calculations!$A$145:$A$146,$A23)</f>
        <v>0</v>
      </c>
      <c r="J23" s="11">
        <f>TREND(Calculations!J$145:J$146,Calculations!$A$145:$A$146,$A23)</f>
        <v>0</v>
      </c>
      <c r="K23" s="11">
        <f>TREND(Calculations!K$145:K$146,Calculations!$A$145:$A$146,$A23)</f>
        <v>0</v>
      </c>
      <c r="L23" s="11">
        <f>TREND(Calculations!L$145:L$146,Calculations!$A$145:$A$146,$A23)</f>
        <v>0</v>
      </c>
      <c r="M23" s="11">
        <f>TREND(Calculations!M$145:M$146,Calculations!$A$145:$A$146,$A23)</f>
        <v>0</v>
      </c>
    </row>
    <row r="24" spans="1:13" x14ac:dyDescent="0.25">
      <c r="A24" s="18">
        <v>2037</v>
      </c>
      <c r="B24" s="11">
        <f>TREND(Calculations!B$145:B$146,Calculations!$A$145:$A$146,$A24)</f>
        <v>0</v>
      </c>
      <c r="C24" s="11">
        <f>TREND(Calculations!C$145:C$146,Calculations!$A$145:$A$146,$A24)</f>
        <v>4.5069499999999957E-3</v>
      </c>
      <c r="D24" s="11">
        <f>TREND(Calculations!D$145:D$146,Calculations!$A$145:$A$146,$A24)</f>
        <v>0</v>
      </c>
      <c r="E24" s="11">
        <f>TREND(Calculations!E$145:E$146,Calculations!$A$145:$A$146,$A24)</f>
        <v>2.749809999999997E-2</v>
      </c>
      <c r="F24" s="11">
        <f>TREND(Calculations!F$145:F$146,Calculations!$A$145:$A$146,$A24)</f>
        <v>0</v>
      </c>
      <c r="G24" s="11">
        <f>TREND(Calculations!G$145:G$146,Calculations!$A$145:$A$146,$A24)</f>
        <v>0.82494300000000109</v>
      </c>
      <c r="H24" s="11">
        <f>TREND(Calculations!H$145:H$146,Calculations!$A$145:$A$146,$A24)</f>
        <v>0.15289399999999986</v>
      </c>
      <c r="I24" s="11">
        <f>TREND(Calculations!I$145:I$146,Calculations!$A$145:$A$146,$A24)</f>
        <v>0</v>
      </c>
      <c r="J24" s="11">
        <f>TREND(Calculations!J$145:J$146,Calculations!$A$145:$A$146,$A24)</f>
        <v>0</v>
      </c>
      <c r="K24" s="11">
        <f>TREND(Calculations!K$145:K$146,Calculations!$A$145:$A$146,$A24)</f>
        <v>0</v>
      </c>
      <c r="L24" s="11">
        <f>TREND(Calculations!L$145:L$146,Calculations!$A$145:$A$146,$A24)</f>
        <v>0</v>
      </c>
      <c r="M24" s="11">
        <f>TREND(Calculations!M$145:M$146,Calculations!$A$145:$A$146,$A24)</f>
        <v>0</v>
      </c>
    </row>
    <row r="25" spans="1:13" x14ac:dyDescent="0.25">
      <c r="A25" s="18">
        <v>2038</v>
      </c>
      <c r="B25" s="11">
        <f>TREND(Calculations!B$145:B$146,Calculations!$A$145:$A$146,$A25)</f>
        <v>0</v>
      </c>
      <c r="C25" s="11">
        <f>TREND(Calculations!C$145:C$146,Calculations!$A$145:$A$146,$A25)</f>
        <v>4.5639999999999986E-3</v>
      </c>
      <c r="D25" s="11">
        <f>TREND(Calculations!D$145:D$146,Calculations!$A$145:$A$146,$A25)</f>
        <v>0</v>
      </c>
      <c r="E25" s="11">
        <f>TREND(Calculations!E$145:E$146,Calculations!$A$145:$A$146,$A25)</f>
        <v>2.7840399999999987E-2</v>
      </c>
      <c r="F25" s="11">
        <f>TREND(Calculations!F$145:F$146,Calculations!$A$145:$A$146,$A25)</f>
        <v>0</v>
      </c>
      <c r="G25" s="11">
        <f>TREND(Calculations!G$145:G$146,Calculations!$A$145:$A$146,$A25)</f>
        <v>0.83521200000000206</v>
      </c>
      <c r="H25" s="11">
        <f>TREND(Calculations!H$145:H$146,Calculations!$A$145:$A$146,$A25)</f>
        <v>0.15517599999999998</v>
      </c>
      <c r="I25" s="11">
        <f>TREND(Calculations!I$145:I$146,Calculations!$A$145:$A$146,$A25)</f>
        <v>0</v>
      </c>
      <c r="J25" s="11">
        <f>TREND(Calculations!J$145:J$146,Calculations!$A$145:$A$146,$A25)</f>
        <v>0</v>
      </c>
      <c r="K25" s="11">
        <f>TREND(Calculations!K$145:K$146,Calculations!$A$145:$A$146,$A25)</f>
        <v>0</v>
      </c>
      <c r="L25" s="11">
        <f>TREND(Calculations!L$145:L$146,Calculations!$A$145:$A$146,$A25)</f>
        <v>0</v>
      </c>
      <c r="M25" s="11">
        <f>TREND(Calculations!M$145:M$146,Calculations!$A$145:$A$146,$A25)</f>
        <v>0</v>
      </c>
    </row>
    <row r="26" spans="1:13" x14ac:dyDescent="0.25">
      <c r="A26" s="18">
        <v>2039</v>
      </c>
      <c r="B26" s="11">
        <f>TREND(Calculations!B$145:B$146,Calculations!$A$145:$A$146,$A26)</f>
        <v>0</v>
      </c>
      <c r="C26" s="11">
        <f>TREND(Calculations!C$145:C$146,Calculations!$A$145:$A$146,$A26)</f>
        <v>4.6210500000000015E-3</v>
      </c>
      <c r="D26" s="11">
        <f>TREND(Calculations!D$145:D$146,Calculations!$A$145:$A$146,$A26)</f>
        <v>0</v>
      </c>
      <c r="E26" s="11">
        <f>TREND(Calculations!E$145:E$146,Calculations!$A$145:$A$146,$A26)</f>
        <v>2.8182699999999894E-2</v>
      </c>
      <c r="F26" s="11">
        <f>TREND(Calculations!F$145:F$146,Calculations!$A$145:$A$146,$A26)</f>
        <v>0</v>
      </c>
      <c r="G26" s="11">
        <f>TREND(Calculations!G$145:G$146,Calculations!$A$145:$A$146,$A26)</f>
        <v>0.84548099999999948</v>
      </c>
      <c r="H26" s="11">
        <f>TREND(Calculations!H$145:H$146,Calculations!$A$145:$A$146,$A26)</f>
        <v>0.1574580000000001</v>
      </c>
      <c r="I26" s="11">
        <f>TREND(Calculations!I$145:I$146,Calculations!$A$145:$A$146,$A26)</f>
        <v>0</v>
      </c>
      <c r="J26" s="11">
        <f>TREND(Calculations!J$145:J$146,Calculations!$A$145:$A$146,$A26)</f>
        <v>0</v>
      </c>
      <c r="K26" s="11">
        <f>TREND(Calculations!K$145:K$146,Calculations!$A$145:$A$146,$A26)</f>
        <v>0</v>
      </c>
      <c r="L26" s="11">
        <f>TREND(Calculations!L$145:L$146,Calculations!$A$145:$A$146,$A26)</f>
        <v>0</v>
      </c>
      <c r="M26" s="11">
        <f>TREND(Calculations!M$145:M$146,Calculations!$A$145:$A$146,$A26)</f>
        <v>0</v>
      </c>
    </row>
    <row r="27" spans="1:13" x14ac:dyDescent="0.25">
      <c r="A27" s="18">
        <v>2040</v>
      </c>
      <c r="B27" s="11">
        <f>TREND(Calculations!B$145:B$146,Calculations!$A$145:$A$146,$A27)</f>
        <v>0</v>
      </c>
      <c r="C27" s="11">
        <f>TREND(Calculations!C$145:C$146,Calculations!$A$145:$A$146,$A27)</f>
        <v>4.6781000000000045E-3</v>
      </c>
      <c r="D27" s="11">
        <f>TREND(Calculations!D$145:D$146,Calculations!$A$145:$A$146,$A27)</f>
        <v>0</v>
      </c>
      <c r="E27" s="11">
        <f>TREND(Calculations!E$145:E$146,Calculations!$A$145:$A$146,$A27)</f>
        <v>2.8524999999999912E-2</v>
      </c>
      <c r="F27" s="11">
        <f>TREND(Calculations!F$145:F$146,Calculations!$A$145:$A$146,$A27)</f>
        <v>0</v>
      </c>
      <c r="G27" s="11">
        <f>TREND(Calculations!G$145:G$146,Calculations!$A$145:$A$146,$A27)</f>
        <v>0.85575000000000045</v>
      </c>
      <c r="H27" s="11">
        <f>TREND(Calculations!H$145:H$146,Calculations!$A$145:$A$146,$A27)</f>
        <v>0.15974000000000022</v>
      </c>
      <c r="I27" s="11">
        <f>TREND(Calculations!I$145:I$146,Calculations!$A$145:$A$146,$A27)</f>
        <v>0</v>
      </c>
      <c r="J27" s="11">
        <f>TREND(Calculations!J$145:J$146,Calculations!$A$145:$A$146,$A27)</f>
        <v>0</v>
      </c>
      <c r="K27" s="11">
        <f>TREND(Calculations!K$145:K$146,Calculations!$A$145:$A$146,$A27)</f>
        <v>0</v>
      </c>
      <c r="L27" s="11">
        <f>TREND(Calculations!L$145:L$146,Calculations!$A$145:$A$146,$A27)</f>
        <v>0</v>
      </c>
      <c r="M27" s="11">
        <f>TREND(Calculations!M$145:M$146,Calculations!$A$145:$A$146,$A27)</f>
        <v>0</v>
      </c>
    </row>
    <row r="28" spans="1:13" x14ac:dyDescent="0.25">
      <c r="A28" s="18">
        <v>2041</v>
      </c>
      <c r="B28" s="11">
        <f>TREND(Calculations!B$145:B$146,Calculations!$A$145:$A$146,$A28)</f>
        <v>0</v>
      </c>
      <c r="C28" s="11">
        <f>TREND(Calculations!C$145:C$146,Calculations!$A$145:$A$146,$A28)</f>
        <v>4.7351499999999935E-3</v>
      </c>
      <c r="D28" s="11">
        <f>TREND(Calculations!D$145:D$146,Calculations!$A$145:$A$146,$A28)</f>
        <v>0</v>
      </c>
      <c r="E28" s="11">
        <f>TREND(Calculations!E$145:E$146,Calculations!$A$145:$A$146,$A28)</f>
        <v>2.8867299999999929E-2</v>
      </c>
      <c r="F28" s="11">
        <f>TREND(Calculations!F$145:F$146,Calculations!$A$145:$A$146,$A28)</f>
        <v>0</v>
      </c>
      <c r="G28" s="11">
        <f>TREND(Calculations!G$145:G$146,Calculations!$A$145:$A$146,$A28)</f>
        <v>0.86601900000000143</v>
      </c>
      <c r="H28" s="11">
        <f>TREND(Calculations!H$145:H$146,Calculations!$A$145:$A$146,$A28)</f>
        <v>0.16202200000000033</v>
      </c>
      <c r="I28" s="11">
        <f>TREND(Calculations!I$145:I$146,Calculations!$A$145:$A$146,$A28)</f>
        <v>0</v>
      </c>
      <c r="J28" s="11">
        <f>TREND(Calculations!J$145:J$146,Calculations!$A$145:$A$146,$A28)</f>
        <v>0</v>
      </c>
      <c r="K28" s="11">
        <f>TREND(Calculations!K$145:K$146,Calculations!$A$145:$A$146,$A28)</f>
        <v>0</v>
      </c>
      <c r="L28" s="11">
        <f>TREND(Calculations!L$145:L$146,Calculations!$A$145:$A$146,$A28)</f>
        <v>0</v>
      </c>
      <c r="M28" s="11">
        <f>TREND(Calculations!M$145:M$146,Calculations!$A$145:$A$146,$A28)</f>
        <v>0</v>
      </c>
    </row>
    <row r="29" spans="1:13" x14ac:dyDescent="0.25">
      <c r="A29" s="18">
        <v>2042</v>
      </c>
      <c r="B29" s="11">
        <f>TREND(Calculations!B$145:B$146,Calculations!$A$145:$A$146,$A29)</f>
        <v>0</v>
      </c>
      <c r="C29" s="11">
        <f>TREND(Calculations!C$145:C$146,Calculations!$A$145:$A$146,$A29)</f>
        <v>4.7921999999999965E-3</v>
      </c>
      <c r="D29" s="11">
        <f>TREND(Calculations!D$145:D$146,Calculations!$A$145:$A$146,$A29)</f>
        <v>0</v>
      </c>
      <c r="E29" s="11">
        <f>TREND(Calculations!E$145:E$146,Calculations!$A$145:$A$146,$A29)</f>
        <v>2.9209599999999947E-2</v>
      </c>
      <c r="F29" s="11">
        <f>TREND(Calculations!F$145:F$146,Calculations!$A$145:$A$146,$A29)</f>
        <v>0</v>
      </c>
      <c r="G29" s="11">
        <f>TREND(Calculations!G$145:G$146,Calculations!$A$145:$A$146,$A29)</f>
        <v>0.8762880000000024</v>
      </c>
      <c r="H29" s="11">
        <f>TREND(Calculations!H$145:H$146,Calculations!$A$145:$A$146,$A29)</f>
        <v>0.16430400000000045</v>
      </c>
      <c r="I29" s="11">
        <f>TREND(Calculations!I$145:I$146,Calculations!$A$145:$A$146,$A29)</f>
        <v>0</v>
      </c>
      <c r="J29" s="11">
        <f>TREND(Calculations!J$145:J$146,Calculations!$A$145:$A$146,$A29)</f>
        <v>0</v>
      </c>
      <c r="K29" s="11">
        <f>TREND(Calculations!K$145:K$146,Calculations!$A$145:$A$146,$A29)</f>
        <v>0</v>
      </c>
      <c r="L29" s="11">
        <f>TREND(Calculations!L$145:L$146,Calculations!$A$145:$A$146,$A29)</f>
        <v>0</v>
      </c>
      <c r="M29" s="11">
        <f>TREND(Calculations!M$145:M$146,Calculations!$A$145:$A$146,$A29)</f>
        <v>0</v>
      </c>
    </row>
    <row r="30" spans="1:13" x14ac:dyDescent="0.25">
      <c r="A30" s="18">
        <v>2043</v>
      </c>
      <c r="B30" s="11">
        <f>TREND(Calculations!B$145:B$146,Calculations!$A$145:$A$146,$A30)</f>
        <v>0</v>
      </c>
      <c r="C30" s="11">
        <f>TREND(Calculations!C$145:C$146,Calculations!$A$145:$A$146,$A30)</f>
        <v>4.8492499999999994E-3</v>
      </c>
      <c r="D30" s="11">
        <f>TREND(Calculations!D$145:D$146,Calculations!$A$145:$A$146,$A30)</f>
        <v>0</v>
      </c>
      <c r="E30" s="11">
        <f>TREND(Calculations!E$145:E$146,Calculations!$A$145:$A$146,$A30)</f>
        <v>2.9551899999999964E-2</v>
      </c>
      <c r="F30" s="11">
        <f>TREND(Calculations!F$145:F$146,Calculations!$A$145:$A$146,$A30)</f>
        <v>0</v>
      </c>
      <c r="G30" s="11">
        <f>TREND(Calculations!G$145:G$146,Calculations!$A$145:$A$146,$A30)</f>
        <v>0.88655699999999982</v>
      </c>
      <c r="H30" s="11">
        <f>TREND(Calculations!H$145:H$146,Calculations!$A$145:$A$146,$A30)</f>
        <v>0.16658600000000057</v>
      </c>
      <c r="I30" s="11">
        <f>TREND(Calculations!I$145:I$146,Calculations!$A$145:$A$146,$A30)</f>
        <v>0</v>
      </c>
      <c r="J30" s="11">
        <f>TREND(Calculations!J$145:J$146,Calculations!$A$145:$A$146,$A30)</f>
        <v>0</v>
      </c>
      <c r="K30" s="11">
        <f>TREND(Calculations!K$145:K$146,Calculations!$A$145:$A$146,$A30)</f>
        <v>0</v>
      </c>
      <c r="L30" s="11">
        <f>TREND(Calculations!L$145:L$146,Calculations!$A$145:$A$146,$A30)</f>
        <v>0</v>
      </c>
      <c r="M30" s="11">
        <f>TREND(Calculations!M$145:M$146,Calculations!$A$145:$A$146,$A30)</f>
        <v>0</v>
      </c>
    </row>
    <row r="31" spans="1:13" x14ac:dyDescent="0.25">
      <c r="A31" s="18">
        <v>2044</v>
      </c>
      <c r="B31" s="11">
        <f>TREND(Calculations!B$145:B$146,Calculations!$A$145:$A$146,$A31)</f>
        <v>0</v>
      </c>
      <c r="C31" s="11">
        <f>TREND(Calculations!C$145:C$146,Calculations!$A$145:$A$146,$A31)</f>
        <v>4.9063000000000023E-3</v>
      </c>
      <c r="D31" s="11">
        <f>TREND(Calculations!D$145:D$146,Calculations!$A$145:$A$146,$A31)</f>
        <v>0</v>
      </c>
      <c r="E31" s="11">
        <f>TREND(Calculations!E$145:E$146,Calculations!$A$145:$A$146,$A31)</f>
        <v>2.9894199999999982E-2</v>
      </c>
      <c r="F31" s="11">
        <f>TREND(Calculations!F$145:F$146,Calculations!$A$145:$A$146,$A31)</f>
        <v>0</v>
      </c>
      <c r="G31" s="11">
        <f>TREND(Calculations!G$145:G$146,Calculations!$A$145:$A$146,$A31)</f>
        <v>0.89682600000000079</v>
      </c>
      <c r="H31" s="11">
        <f>TREND(Calculations!H$145:H$146,Calculations!$A$145:$A$146,$A31)</f>
        <v>0.16886800000000068</v>
      </c>
      <c r="I31" s="11">
        <f>TREND(Calculations!I$145:I$146,Calculations!$A$145:$A$146,$A31)</f>
        <v>0</v>
      </c>
      <c r="J31" s="11">
        <f>TREND(Calculations!J$145:J$146,Calculations!$A$145:$A$146,$A31)</f>
        <v>0</v>
      </c>
      <c r="K31" s="11">
        <f>TREND(Calculations!K$145:K$146,Calculations!$A$145:$A$146,$A31)</f>
        <v>0</v>
      </c>
      <c r="L31" s="11">
        <f>TREND(Calculations!L$145:L$146,Calculations!$A$145:$A$146,$A31)</f>
        <v>0</v>
      </c>
      <c r="M31" s="11">
        <f>TREND(Calculations!M$145:M$146,Calculations!$A$145:$A$146,$A31)</f>
        <v>0</v>
      </c>
    </row>
    <row r="32" spans="1:13" x14ac:dyDescent="0.25">
      <c r="A32" s="18">
        <v>2045</v>
      </c>
      <c r="B32" s="11">
        <f>TREND(Calculations!B$145:B$146,Calculations!$A$145:$A$146,$A32)</f>
        <v>0</v>
      </c>
      <c r="C32" s="11">
        <f>TREND(Calculations!C$145:C$146,Calculations!$A$145:$A$146,$A32)</f>
        <v>4.9633500000000053E-3</v>
      </c>
      <c r="D32" s="11">
        <f>TREND(Calculations!D$145:D$146,Calculations!$A$145:$A$146,$A32)</f>
        <v>0</v>
      </c>
      <c r="E32" s="11">
        <f>TREND(Calculations!E$145:E$146,Calculations!$A$145:$A$146,$A32)</f>
        <v>3.0236499999999888E-2</v>
      </c>
      <c r="F32" s="11">
        <f>TREND(Calculations!F$145:F$146,Calculations!$A$145:$A$146,$A32)</f>
        <v>0</v>
      </c>
      <c r="G32" s="11">
        <f>TREND(Calculations!G$145:G$146,Calculations!$A$145:$A$146,$A32)</f>
        <v>0.90709500000000176</v>
      </c>
      <c r="H32" s="11">
        <f>TREND(Calculations!H$145:H$146,Calculations!$A$145:$A$146,$A32)</f>
        <v>0.17114999999999991</v>
      </c>
      <c r="I32" s="11">
        <f>TREND(Calculations!I$145:I$146,Calculations!$A$145:$A$146,$A32)</f>
        <v>0</v>
      </c>
      <c r="J32" s="11">
        <f>TREND(Calculations!J$145:J$146,Calculations!$A$145:$A$146,$A32)</f>
        <v>0</v>
      </c>
      <c r="K32" s="11">
        <f>TREND(Calculations!K$145:K$146,Calculations!$A$145:$A$146,$A32)</f>
        <v>0</v>
      </c>
      <c r="L32" s="11">
        <f>TREND(Calculations!L$145:L$146,Calculations!$A$145:$A$146,$A32)</f>
        <v>0</v>
      </c>
      <c r="M32" s="11">
        <f>TREND(Calculations!M$145:M$146,Calculations!$A$145:$A$146,$A32)</f>
        <v>0</v>
      </c>
    </row>
    <row r="33" spans="1:13" x14ac:dyDescent="0.25">
      <c r="A33" s="18">
        <v>2046</v>
      </c>
      <c r="B33" s="11">
        <f>TREND(Calculations!B$145:B$146,Calculations!$A$145:$A$146,$A33)</f>
        <v>0</v>
      </c>
      <c r="C33" s="11">
        <f>TREND(Calculations!C$145:C$146,Calculations!$A$145:$A$146,$A33)</f>
        <v>5.0203999999999943E-3</v>
      </c>
      <c r="D33" s="11">
        <f>TREND(Calculations!D$145:D$146,Calculations!$A$145:$A$146,$A33)</f>
        <v>0</v>
      </c>
      <c r="E33" s="11">
        <f>TREND(Calculations!E$145:E$146,Calculations!$A$145:$A$146,$A33)</f>
        <v>3.0578799999999906E-2</v>
      </c>
      <c r="F33" s="11">
        <f>TREND(Calculations!F$145:F$146,Calculations!$A$145:$A$146,$A33)</f>
        <v>0</v>
      </c>
      <c r="G33" s="11">
        <f>TREND(Calculations!G$145:G$146,Calculations!$A$145:$A$146,$A33)</f>
        <v>0.91736400000000273</v>
      </c>
      <c r="H33" s="11">
        <f>TREND(Calculations!H$145:H$146,Calculations!$A$145:$A$146,$A33)</f>
        <v>0.17343200000000003</v>
      </c>
      <c r="I33" s="11">
        <f>TREND(Calculations!I$145:I$146,Calculations!$A$145:$A$146,$A33)</f>
        <v>0</v>
      </c>
      <c r="J33" s="11">
        <f>TREND(Calculations!J$145:J$146,Calculations!$A$145:$A$146,$A33)</f>
        <v>0</v>
      </c>
      <c r="K33" s="11">
        <f>TREND(Calculations!K$145:K$146,Calculations!$A$145:$A$146,$A33)</f>
        <v>0</v>
      </c>
      <c r="L33" s="11">
        <f>TREND(Calculations!L$145:L$146,Calculations!$A$145:$A$146,$A33)</f>
        <v>0</v>
      </c>
      <c r="M33" s="11">
        <f>TREND(Calculations!M$145:M$146,Calculations!$A$145:$A$146,$A33)</f>
        <v>0</v>
      </c>
    </row>
    <row r="34" spans="1:13" x14ac:dyDescent="0.25">
      <c r="A34" s="18">
        <v>2047</v>
      </c>
      <c r="B34" s="11">
        <f>TREND(Calculations!B$145:B$146,Calculations!$A$145:$A$146,$A34)</f>
        <v>0</v>
      </c>
      <c r="C34" s="11">
        <f>TREND(Calculations!C$145:C$146,Calculations!$A$145:$A$146,$A34)</f>
        <v>5.0774499999999972E-3</v>
      </c>
      <c r="D34" s="11">
        <f>TREND(Calculations!D$145:D$146,Calculations!$A$145:$A$146,$A34)</f>
        <v>0</v>
      </c>
      <c r="E34" s="11">
        <f>TREND(Calculations!E$145:E$146,Calculations!$A$145:$A$146,$A34)</f>
        <v>3.0921099999999924E-2</v>
      </c>
      <c r="F34" s="11">
        <f>TREND(Calculations!F$145:F$146,Calculations!$A$145:$A$146,$A34)</f>
        <v>0</v>
      </c>
      <c r="G34" s="11">
        <f>TREND(Calculations!G$145:G$146,Calculations!$A$145:$A$146,$A34)</f>
        <v>0.92763300000000015</v>
      </c>
      <c r="H34" s="11">
        <f>TREND(Calculations!H$145:H$146,Calculations!$A$145:$A$146,$A34)</f>
        <v>0.17571400000000015</v>
      </c>
      <c r="I34" s="11">
        <f>TREND(Calculations!I$145:I$146,Calculations!$A$145:$A$146,$A34)</f>
        <v>0</v>
      </c>
      <c r="J34" s="11">
        <f>TREND(Calculations!J$145:J$146,Calculations!$A$145:$A$146,$A34)</f>
        <v>0</v>
      </c>
      <c r="K34" s="11">
        <f>TREND(Calculations!K$145:K$146,Calculations!$A$145:$A$146,$A34)</f>
        <v>0</v>
      </c>
      <c r="L34" s="11">
        <f>TREND(Calculations!L$145:L$146,Calculations!$A$145:$A$146,$A34)</f>
        <v>0</v>
      </c>
      <c r="M34" s="11">
        <f>TREND(Calculations!M$145:M$146,Calculations!$A$145:$A$146,$A34)</f>
        <v>0</v>
      </c>
    </row>
    <row r="35" spans="1:13" x14ac:dyDescent="0.25">
      <c r="A35" s="18">
        <v>2048</v>
      </c>
      <c r="B35" s="11">
        <f>TREND(Calculations!B$145:B$146,Calculations!$A$145:$A$146,$A35)</f>
        <v>0</v>
      </c>
      <c r="C35" s="11">
        <f>TREND(Calculations!C$145:C$146,Calculations!$A$145:$A$146,$A35)</f>
        <v>5.1345000000000002E-3</v>
      </c>
      <c r="D35" s="11">
        <f>TREND(Calculations!D$145:D$146,Calculations!$A$145:$A$146,$A35)</f>
        <v>0</v>
      </c>
      <c r="E35" s="11">
        <f>TREND(Calculations!E$145:E$146,Calculations!$A$145:$A$146,$A35)</f>
        <v>3.1263399999999941E-2</v>
      </c>
      <c r="F35" s="11">
        <f>TREND(Calculations!F$145:F$146,Calculations!$A$145:$A$146,$A35)</f>
        <v>0</v>
      </c>
      <c r="G35" s="11">
        <f>TREND(Calculations!G$145:G$146,Calculations!$A$145:$A$146,$A35)</f>
        <v>0.93790200000000112</v>
      </c>
      <c r="H35" s="11">
        <f>TREND(Calculations!H$145:H$146,Calculations!$A$145:$A$146,$A35)</f>
        <v>0.17799600000000027</v>
      </c>
      <c r="I35" s="11">
        <f>TREND(Calculations!I$145:I$146,Calculations!$A$145:$A$146,$A35)</f>
        <v>0</v>
      </c>
      <c r="J35" s="11">
        <f>TREND(Calculations!J$145:J$146,Calculations!$A$145:$A$146,$A35)</f>
        <v>0</v>
      </c>
      <c r="K35" s="11">
        <f>TREND(Calculations!K$145:K$146,Calculations!$A$145:$A$146,$A35)</f>
        <v>0</v>
      </c>
      <c r="L35" s="11">
        <f>TREND(Calculations!L$145:L$146,Calculations!$A$145:$A$146,$A35)</f>
        <v>0</v>
      </c>
      <c r="M35" s="11">
        <f>TREND(Calculations!M$145:M$146,Calculations!$A$145:$A$146,$A35)</f>
        <v>0</v>
      </c>
    </row>
    <row r="36" spans="1:13" x14ac:dyDescent="0.25">
      <c r="A36" s="18">
        <v>2049</v>
      </c>
      <c r="B36" s="11">
        <f>TREND(Calculations!B$145:B$146,Calculations!$A$145:$A$146,$A36)</f>
        <v>0</v>
      </c>
      <c r="C36" s="11">
        <f>TREND(Calculations!C$145:C$146,Calculations!$A$145:$A$146,$A36)</f>
        <v>5.1915500000000031E-3</v>
      </c>
      <c r="D36" s="11">
        <f>TREND(Calculations!D$145:D$146,Calculations!$A$145:$A$146,$A36)</f>
        <v>0</v>
      </c>
      <c r="E36" s="11">
        <f>TREND(Calculations!E$145:E$146,Calculations!$A$145:$A$146,$A36)</f>
        <v>3.1605699999999959E-2</v>
      </c>
      <c r="F36" s="11">
        <f>TREND(Calculations!F$145:F$146,Calculations!$A$145:$A$146,$A36)</f>
        <v>0</v>
      </c>
      <c r="G36" s="11">
        <f>TREND(Calculations!G$145:G$146,Calculations!$A$145:$A$146,$A36)</f>
        <v>0.9481710000000021</v>
      </c>
      <c r="H36" s="11">
        <f>TREND(Calculations!H$145:H$146,Calculations!$A$145:$A$146,$A36)</f>
        <v>0.18027800000000038</v>
      </c>
      <c r="I36" s="11">
        <f>TREND(Calculations!I$145:I$146,Calculations!$A$145:$A$146,$A36)</f>
        <v>0</v>
      </c>
      <c r="J36" s="11">
        <f>TREND(Calculations!J$145:J$146,Calculations!$A$145:$A$146,$A36)</f>
        <v>0</v>
      </c>
      <c r="K36" s="11">
        <f>TREND(Calculations!K$145:K$146,Calculations!$A$145:$A$146,$A36)</f>
        <v>0</v>
      </c>
      <c r="L36" s="11">
        <f>TREND(Calculations!L$145:L$146,Calculations!$A$145:$A$146,$A36)</f>
        <v>0</v>
      </c>
      <c r="M36" s="11">
        <f>TREND(Calculations!M$145:M$146,Calculations!$A$145:$A$146,$A36)</f>
        <v>0</v>
      </c>
    </row>
    <row r="37" spans="1:13" x14ac:dyDescent="0.25">
      <c r="A37" s="18">
        <v>2050</v>
      </c>
      <c r="B37" s="11">
        <f>TREND(Calculations!B$145:B$146,Calculations!$A$145:$A$146,$A37)</f>
        <v>0</v>
      </c>
      <c r="C37" s="11">
        <f>TREND(Calculations!C$145:C$146,Calculations!$A$145:$A$146,$A37)</f>
        <v>5.248600000000006E-3</v>
      </c>
      <c r="D37" s="11">
        <f>TREND(Calculations!D$145:D$146,Calculations!$A$145:$A$146,$A37)</f>
        <v>0</v>
      </c>
      <c r="E37" s="11">
        <f>TREND(Calculations!E$145:E$146,Calculations!$A$145:$A$146,$A37)</f>
        <v>3.1947999999999976E-2</v>
      </c>
      <c r="F37" s="11">
        <f>TREND(Calculations!F$145:F$146,Calculations!$A$145:$A$146,$A37)</f>
        <v>0</v>
      </c>
      <c r="G37" s="11">
        <f>TREND(Calculations!G$145:G$146,Calculations!$A$145:$A$146,$A37)</f>
        <v>0.95843999999999951</v>
      </c>
      <c r="H37" s="11">
        <f>TREND(Calculations!H$145:H$146,Calculations!$A$145:$A$146,$A37)</f>
        <v>0.1825600000000005</v>
      </c>
      <c r="I37" s="11">
        <f>TREND(Calculations!I$145:I$146,Calculations!$A$145:$A$146,$A37)</f>
        <v>0</v>
      </c>
      <c r="J37" s="11">
        <f>TREND(Calculations!J$145:J$146,Calculations!$A$145:$A$146,$A37)</f>
        <v>0</v>
      </c>
      <c r="K37" s="11">
        <f>TREND(Calculations!K$145:K$146,Calculations!$A$145:$A$146,$A37)</f>
        <v>0</v>
      </c>
      <c r="L37" s="11">
        <f>TREND(Calculations!L$145:L$146,Calculations!$A$145:$A$146,$A37)</f>
        <v>0</v>
      </c>
      <c r="M37" s="11">
        <f>TREND(Calculations!M$145:M$146,Calculations!$A$145:$A$146,$A37)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TREND(Calculations!B$150:B$151,Calculations!$A$150:$A$151,$A2)</f>
        <v>0</v>
      </c>
      <c r="C2" s="11">
        <f>TREND(Calculations!C$150:C$151,Calculations!$A$150:$A$151,$A2)</f>
        <v>3.1947999999999976E-3</v>
      </c>
      <c r="D2" s="11">
        <f>TREND(Calculations!D$150:D$151,Calculations!$A$150:$A$151,$A2)</f>
        <v>0</v>
      </c>
      <c r="E2" s="11">
        <f>TREND(Calculations!E$150:E$151,Calculations!$A$150:$A$151,$A2)</f>
        <v>1.2551000000000034E-2</v>
      </c>
      <c r="F2" s="11">
        <f>TREND(Calculations!F$150:F$151,Calculations!$A$150:$A$151,$A2)</f>
        <v>0</v>
      </c>
      <c r="G2" s="11">
        <f>TREND(Calculations!G$150:G$151,Calculations!$A$150:$A$151,$A2)</f>
        <v>0.59332000000000207</v>
      </c>
      <c r="H2" s="11">
        <f>TREND(Calculations!H$150:H$151,Calculations!$A$150:$A$151,$A2)</f>
        <v>7.6446999999999932E-2</v>
      </c>
      <c r="I2" s="11">
        <f>TREND(Calculations!I$150:I$151,Calculations!$A$150:$A$151,$A2)</f>
        <v>0</v>
      </c>
      <c r="J2" s="11">
        <f>TREND(Calculations!J$150:J$151,Calculations!$A$150:$A$151,$A2)</f>
        <v>0</v>
      </c>
      <c r="K2" s="11">
        <f>TREND(Calculations!K$150:K$151,Calculations!$A$150:$A$151,$A2)</f>
        <v>0</v>
      </c>
      <c r="L2" s="11">
        <f>TREND(Calculations!L$150:L$151,Calculations!$A$150:$A$151,$A2)</f>
        <v>0</v>
      </c>
      <c r="M2" s="11">
        <f>TREND(Calculations!M$150:M$151,Calculations!$A$150:$A$151,$A2)</f>
        <v>0</v>
      </c>
    </row>
    <row r="3" spans="1:13" x14ac:dyDescent="0.25">
      <c r="A3">
        <v>2016</v>
      </c>
      <c r="B3" s="11">
        <f>TREND(Calculations!B$150:B$151,Calculations!$A$150:$A$151,$A3)</f>
        <v>0</v>
      </c>
      <c r="C3" s="11">
        <f>TREND(Calculations!C$150:C$151,Calculations!$A$150:$A$151,$A3)</f>
        <v>3.2632599999999901E-3</v>
      </c>
      <c r="D3" s="11">
        <f>TREND(Calculations!D$150:D$151,Calculations!$A$150:$A$151,$A3)</f>
        <v>0</v>
      </c>
      <c r="E3" s="11">
        <f>TREND(Calculations!E$150:E$151,Calculations!$A$150:$A$151,$A3)</f>
        <v>1.2779200000000046E-2</v>
      </c>
      <c r="F3" s="11">
        <f>TREND(Calculations!F$150:F$151,Calculations!$A$150:$A$151,$A3)</f>
        <v>0</v>
      </c>
      <c r="G3" s="11">
        <f>TREND(Calculations!G$150:G$151,Calculations!$A$150:$A$151,$A3)</f>
        <v>0.60472999999999999</v>
      </c>
      <c r="H3" s="11">
        <f>TREND(Calculations!H$150:H$151,Calculations!$A$150:$A$151,$A3)</f>
        <v>7.8044400000000014E-2</v>
      </c>
      <c r="I3" s="11">
        <f>TREND(Calculations!I$150:I$151,Calculations!$A$150:$A$151,$A3)</f>
        <v>0</v>
      </c>
      <c r="J3" s="11">
        <f>TREND(Calculations!J$150:J$151,Calculations!$A$150:$A$151,$A3)</f>
        <v>0</v>
      </c>
      <c r="K3" s="11">
        <f>TREND(Calculations!K$150:K$151,Calculations!$A$150:$A$151,$A3)</f>
        <v>0</v>
      </c>
      <c r="L3" s="11">
        <f>TREND(Calculations!L$150:L$151,Calculations!$A$150:$A$151,$A3)</f>
        <v>0</v>
      </c>
      <c r="M3" s="11">
        <f>TREND(Calculations!M$150:M$151,Calculations!$A$150:$A$151,$A3)</f>
        <v>0</v>
      </c>
    </row>
    <row r="4" spans="1:13" x14ac:dyDescent="0.25">
      <c r="A4">
        <v>2017</v>
      </c>
      <c r="B4" s="11">
        <f>TREND(Calculations!B$150:B$151,Calculations!$A$150:$A$151,$A4)</f>
        <v>0</v>
      </c>
      <c r="C4" s="11">
        <f>TREND(Calculations!C$150:C$151,Calculations!$A$150:$A$151,$A4)</f>
        <v>3.3317200000000102E-3</v>
      </c>
      <c r="D4" s="11">
        <f>TREND(Calculations!D$150:D$151,Calculations!$A$150:$A$151,$A4)</f>
        <v>0</v>
      </c>
      <c r="E4" s="11">
        <f>TREND(Calculations!E$150:E$151,Calculations!$A$150:$A$151,$A4)</f>
        <v>1.3007400000000058E-2</v>
      </c>
      <c r="F4" s="11">
        <f>TREND(Calculations!F$150:F$151,Calculations!$A$150:$A$151,$A4)</f>
        <v>0</v>
      </c>
      <c r="G4" s="11">
        <f>TREND(Calculations!G$150:G$151,Calculations!$A$150:$A$151,$A4)</f>
        <v>0.61614000000000146</v>
      </c>
      <c r="H4" s="11">
        <f>TREND(Calculations!H$150:H$151,Calculations!$A$150:$A$151,$A4)</f>
        <v>7.9641800000000096E-2</v>
      </c>
      <c r="I4" s="11">
        <f>TREND(Calculations!I$150:I$151,Calculations!$A$150:$A$151,$A4)</f>
        <v>0</v>
      </c>
      <c r="J4" s="11">
        <f>TREND(Calculations!J$150:J$151,Calculations!$A$150:$A$151,$A4)</f>
        <v>0</v>
      </c>
      <c r="K4" s="11">
        <f>TREND(Calculations!K$150:K$151,Calculations!$A$150:$A$151,$A4)</f>
        <v>0</v>
      </c>
      <c r="L4" s="11">
        <f>TREND(Calculations!L$150:L$151,Calculations!$A$150:$A$151,$A4)</f>
        <v>0</v>
      </c>
      <c r="M4" s="11">
        <f>TREND(Calculations!M$150:M$151,Calculations!$A$150:$A$151,$A4)</f>
        <v>0</v>
      </c>
    </row>
    <row r="5" spans="1:13" x14ac:dyDescent="0.25">
      <c r="A5">
        <v>2018</v>
      </c>
      <c r="B5" s="11">
        <f>TREND(Calculations!B$150:B$151,Calculations!$A$150:$A$151,$A5)</f>
        <v>0</v>
      </c>
      <c r="C5" s="11">
        <f>TREND(Calculations!C$150:C$151,Calculations!$A$150:$A$151,$A5)</f>
        <v>3.4001800000000026E-3</v>
      </c>
      <c r="D5" s="11">
        <f>TREND(Calculations!D$150:D$151,Calculations!$A$150:$A$151,$A5)</f>
        <v>0</v>
      </c>
      <c r="E5" s="11">
        <f>TREND(Calculations!E$150:E$151,Calculations!$A$150:$A$151,$A5)</f>
        <v>1.3235600000000014E-2</v>
      </c>
      <c r="F5" s="11">
        <f>TREND(Calculations!F$150:F$151,Calculations!$A$150:$A$151,$A5)</f>
        <v>0</v>
      </c>
      <c r="G5" s="11">
        <f>TREND(Calculations!G$150:G$151,Calculations!$A$150:$A$151,$A5)</f>
        <v>0.62754999999999939</v>
      </c>
      <c r="H5" s="11">
        <f>TREND(Calculations!H$150:H$151,Calculations!$A$150:$A$151,$A5)</f>
        <v>8.1239200000000178E-2</v>
      </c>
      <c r="I5" s="11">
        <f>TREND(Calculations!I$150:I$151,Calculations!$A$150:$A$151,$A5)</f>
        <v>0</v>
      </c>
      <c r="J5" s="11">
        <f>TREND(Calculations!J$150:J$151,Calculations!$A$150:$A$151,$A5)</f>
        <v>0</v>
      </c>
      <c r="K5" s="11">
        <f>TREND(Calculations!K$150:K$151,Calculations!$A$150:$A$151,$A5)</f>
        <v>0</v>
      </c>
      <c r="L5" s="11">
        <f>TREND(Calculations!L$150:L$151,Calculations!$A$150:$A$151,$A5)</f>
        <v>0</v>
      </c>
      <c r="M5" s="11">
        <f>TREND(Calculations!M$150:M$151,Calculations!$A$150:$A$151,$A5)</f>
        <v>0</v>
      </c>
    </row>
    <row r="6" spans="1:13" x14ac:dyDescent="0.25">
      <c r="A6">
        <v>2019</v>
      </c>
      <c r="B6" s="11">
        <f>TREND(Calculations!B$150:B$151,Calculations!$A$150:$A$151,$A6)</f>
        <v>0</v>
      </c>
      <c r="C6" s="11">
        <f>TREND(Calculations!C$150:C$151,Calculations!$A$150:$A$151,$A6)</f>
        <v>3.4686399999999951E-3</v>
      </c>
      <c r="D6" s="11">
        <f>TREND(Calculations!D$150:D$151,Calculations!$A$150:$A$151,$A6)</f>
        <v>0</v>
      </c>
      <c r="E6" s="11">
        <f>TREND(Calculations!E$150:E$151,Calculations!$A$150:$A$151,$A6)</f>
        <v>1.3463800000000026E-2</v>
      </c>
      <c r="F6" s="11">
        <f>TREND(Calculations!F$150:F$151,Calculations!$A$150:$A$151,$A6)</f>
        <v>0</v>
      </c>
      <c r="G6" s="11">
        <f>TREND(Calculations!G$150:G$151,Calculations!$A$150:$A$151,$A6)</f>
        <v>0.63896000000000086</v>
      </c>
      <c r="H6" s="11">
        <f>TREND(Calculations!H$150:H$151,Calculations!$A$150:$A$151,$A6)</f>
        <v>8.2836599999999816E-2</v>
      </c>
      <c r="I6" s="11">
        <f>TREND(Calculations!I$150:I$151,Calculations!$A$150:$A$151,$A6)</f>
        <v>0</v>
      </c>
      <c r="J6" s="11">
        <f>TREND(Calculations!J$150:J$151,Calculations!$A$150:$A$151,$A6)</f>
        <v>0</v>
      </c>
      <c r="K6" s="11">
        <f>TREND(Calculations!K$150:K$151,Calculations!$A$150:$A$151,$A6)</f>
        <v>0</v>
      </c>
      <c r="L6" s="11">
        <f>TREND(Calculations!L$150:L$151,Calculations!$A$150:$A$151,$A6)</f>
        <v>0</v>
      </c>
      <c r="M6" s="11">
        <f>TREND(Calculations!M$150:M$151,Calculations!$A$150:$A$151,$A6)</f>
        <v>0</v>
      </c>
    </row>
    <row r="7" spans="1:13" x14ac:dyDescent="0.25">
      <c r="A7" s="13">
        <v>2020</v>
      </c>
      <c r="B7" s="14">
        <f>TREND(Calculations!B$150:B$151,Calculations!$A$150:$A$151,$A7)</f>
        <v>0</v>
      </c>
      <c r="C7" s="14">
        <f>TREND(Calculations!C$150:C$151,Calculations!$A$150:$A$151,$A7)</f>
        <v>3.5370999999999875E-3</v>
      </c>
      <c r="D7" s="14">
        <f>TREND(Calculations!D$150:D$151,Calculations!$A$150:$A$151,$A7)</f>
        <v>0</v>
      </c>
      <c r="E7" s="14">
        <f>TREND(Calculations!E$150:E$151,Calculations!$A$150:$A$151,$A7)</f>
        <v>1.3692000000000037E-2</v>
      </c>
      <c r="F7" s="14">
        <f>TREND(Calculations!F$150:F$151,Calculations!$A$150:$A$151,$A7)</f>
        <v>0</v>
      </c>
      <c r="G7" s="14">
        <f>TREND(Calculations!G$150:G$151,Calculations!$A$150:$A$151,$A7)</f>
        <v>0.65037000000000234</v>
      </c>
      <c r="H7" s="14">
        <f>TREND(Calculations!H$150:H$151,Calculations!$A$150:$A$151,$A7)</f>
        <v>8.4433999999999898E-2</v>
      </c>
      <c r="I7" s="14">
        <f>TREND(Calculations!I$150:I$151,Calculations!$A$150:$A$151,$A7)</f>
        <v>0</v>
      </c>
      <c r="J7" s="14">
        <f>TREND(Calculations!J$150:J$151,Calculations!$A$150:$A$151,$A7)</f>
        <v>0</v>
      </c>
      <c r="K7" s="14">
        <f>TREND(Calculations!K$150:K$151,Calculations!$A$150:$A$151,$A7)</f>
        <v>0</v>
      </c>
      <c r="L7" s="14">
        <f>TREND(Calculations!L$150:L$151,Calculations!$A$150:$A$151,$A7)</f>
        <v>0</v>
      </c>
      <c r="M7" s="14">
        <f>TREND(Calculations!M$150:M$151,Calculations!$A$150:$A$151,$A7)</f>
        <v>0</v>
      </c>
    </row>
    <row r="8" spans="1:13" x14ac:dyDescent="0.25">
      <c r="A8">
        <v>2021</v>
      </c>
      <c r="B8" s="11">
        <f>TREND(Calculations!B$151:B$152,Calculations!$A$151:$A$152,$A8)</f>
        <v>0</v>
      </c>
      <c r="C8" s="11">
        <f>TREND(Calculations!C$151:C$152,Calculations!$A$151:$A$152,$A8)</f>
        <v>3.5941500000000043E-3</v>
      </c>
      <c r="D8" s="11">
        <f>TREND(Calculations!D$151:D$152,Calculations!$A$151:$A$152,$A8)</f>
        <v>0</v>
      </c>
      <c r="E8" s="11">
        <f>TREND(Calculations!E$151:E$152,Calculations!$A$151:$A$152,$A8)</f>
        <v>1.3920199999999994E-2</v>
      </c>
      <c r="F8" s="11">
        <f>TREND(Calculations!F$151:F$152,Calculations!$A$151:$A$152,$A8)</f>
        <v>0</v>
      </c>
      <c r="G8" s="11">
        <f>TREND(Calculations!G$151:G$152,Calculations!$A$151:$A$152,$A8)</f>
        <v>0.66063899999999975</v>
      </c>
      <c r="H8" s="11">
        <f>TREND(Calculations!H$151:H$152,Calculations!$A$151:$A$152,$A8)</f>
        <v>8.5917300000000196E-2</v>
      </c>
      <c r="I8" s="11">
        <f>TREND(Calculations!I$151:I$152,Calculations!$A$151:$A$152,$A8)</f>
        <v>0</v>
      </c>
      <c r="J8" s="11">
        <f>TREND(Calculations!J$151:J$152,Calculations!$A$151:$A$152,$A8)</f>
        <v>0</v>
      </c>
      <c r="K8" s="11">
        <f>TREND(Calculations!K$151:K$152,Calculations!$A$151:$A$152,$A8)</f>
        <v>0</v>
      </c>
      <c r="L8" s="11">
        <f>TREND(Calculations!L$151:L$152,Calculations!$A$151:$A$152,$A8)</f>
        <v>0</v>
      </c>
      <c r="M8" s="11">
        <f>TREND(Calculations!M$151:M$152,Calculations!$A$151:$A$152,$A8)</f>
        <v>0</v>
      </c>
    </row>
    <row r="9" spans="1:13" x14ac:dyDescent="0.25">
      <c r="A9">
        <v>2022</v>
      </c>
      <c r="B9" s="11">
        <f>TREND(Calculations!B$151:B$152,Calculations!$A$151:$A$152,$A9)</f>
        <v>0</v>
      </c>
      <c r="C9" s="11">
        <f>TREND(Calculations!C$151:C$152,Calculations!$A$151:$A$152,$A9)</f>
        <v>3.6511999999999933E-3</v>
      </c>
      <c r="D9" s="11">
        <f>TREND(Calculations!D$151:D$152,Calculations!$A$151:$A$152,$A9)</f>
        <v>0</v>
      </c>
      <c r="E9" s="11">
        <f>TREND(Calculations!E$151:E$152,Calculations!$A$151:$A$152,$A9)</f>
        <v>1.4148400000000005E-2</v>
      </c>
      <c r="F9" s="11">
        <f>TREND(Calculations!F$151:F$152,Calculations!$A$151:$A$152,$A9)</f>
        <v>0</v>
      </c>
      <c r="G9" s="11">
        <f>TREND(Calculations!G$151:G$152,Calculations!$A$151:$A$152,$A9)</f>
        <v>0.67090800000000073</v>
      </c>
      <c r="H9" s="11">
        <f>TREND(Calculations!H$151:H$152,Calculations!$A$151:$A$152,$A9)</f>
        <v>8.740060000000005E-2</v>
      </c>
      <c r="I9" s="11">
        <f>TREND(Calculations!I$151:I$152,Calculations!$A$151:$A$152,$A9)</f>
        <v>0</v>
      </c>
      <c r="J9" s="11">
        <f>TREND(Calculations!J$151:J$152,Calculations!$A$151:$A$152,$A9)</f>
        <v>0</v>
      </c>
      <c r="K9" s="11">
        <f>TREND(Calculations!K$151:K$152,Calculations!$A$151:$A$152,$A9)</f>
        <v>0</v>
      </c>
      <c r="L9" s="11">
        <f>TREND(Calculations!L$151:L$152,Calculations!$A$151:$A$152,$A9)</f>
        <v>0</v>
      </c>
      <c r="M9" s="11">
        <f>TREND(Calculations!M$151:M$152,Calculations!$A$151:$A$152,$A9)</f>
        <v>0</v>
      </c>
    </row>
    <row r="10" spans="1:13" x14ac:dyDescent="0.25">
      <c r="A10">
        <v>2023</v>
      </c>
      <c r="B10" s="11">
        <f>TREND(Calculations!B$151:B$152,Calculations!$A$151:$A$152,$A10)</f>
        <v>0</v>
      </c>
      <c r="C10" s="11">
        <f>TREND(Calculations!C$151:C$152,Calculations!$A$151:$A$152,$A10)</f>
        <v>3.7082499999999963E-3</v>
      </c>
      <c r="D10" s="11">
        <f>TREND(Calculations!D$151:D$152,Calculations!$A$151:$A$152,$A10)</f>
        <v>0</v>
      </c>
      <c r="E10" s="11">
        <f>TREND(Calculations!E$151:E$152,Calculations!$A$151:$A$152,$A10)</f>
        <v>1.4376599999999962E-2</v>
      </c>
      <c r="F10" s="11">
        <f>TREND(Calculations!F$151:F$152,Calculations!$A$151:$A$152,$A10)</f>
        <v>0</v>
      </c>
      <c r="G10" s="11">
        <f>TREND(Calculations!G$151:G$152,Calculations!$A$151:$A$152,$A10)</f>
        <v>0.6811770000000017</v>
      </c>
      <c r="H10" s="11">
        <f>TREND(Calculations!H$151:H$152,Calculations!$A$151:$A$152,$A10)</f>
        <v>8.8883900000000349E-2</v>
      </c>
      <c r="I10" s="11">
        <f>TREND(Calculations!I$151:I$152,Calculations!$A$151:$A$152,$A10)</f>
        <v>0</v>
      </c>
      <c r="J10" s="11">
        <f>TREND(Calculations!J$151:J$152,Calculations!$A$151:$A$152,$A10)</f>
        <v>0</v>
      </c>
      <c r="K10" s="11">
        <f>TREND(Calculations!K$151:K$152,Calculations!$A$151:$A$152,$A10)</f>
        <v>0</v>
      </c>
      <c r="L10" s="11">
        <f>TREND(Calculations!L$151:L$152,Calculations!$A$151:$A$152,$A10)</f>
        <v>0</v>
      </c>
      <c r="M10" s="11">
        <f>TREND(Calculations!M$151:M$152,Calculations!$A$151:$A$152,$A10)</f>
        <v>0</v>
      </c>
    </row>
    <row r="11" spans="1:13" x14ac:dyDescent="0.25">
      <c r="A11">
        <v>2024</v>
      </c>
      <c r="B11" s="11">
        <f>TREND(Calculations!B$151:B$152,Calculations!$A$151:$A$152,$A11)</f>
        <v>0</v>
      </c>
      <c r="C11" s="11">
        <f>TREND(Calculations!C$151:C$152,Calculations!$A$151:$A$152,$A11)</f>
        <v>3.7652999999999992E-3</v>
      </c>
      <c r="D11" s="11">
        <f>TREND(Calculations!D$151:D$152,Calculations!$A$151:$A$152,$A11)</f>
        <v>0</v>
      </c>
      <c r="E11" s="11">
        <f>TREND(Calculations!E$151:E$152,Calculations!$A$151:$A$152,$A11)</f>
        <v>1.4604799999999973E-2</v>
      </c>
      <c r="F11" s="11">
        <f>TREND(Calculations!F$151:F$152,Calculations!$A$151:$A$152,$A11)</f>
        <v>0</v>
      </c>
      <c r="G11" s="11">
        <f>TREND(Calculations!G$151:G$152,Calculations!$A$151:$A$152,$A11)</f>
        <v>0.69144600000000267</v>
      </c>
      <c r="H11" s="11">
        <f>TREND(Calculations!H$151:H$152,Calculations!$A$151:$A$152,$A11)</f>
        <v>9.0367200000000203E-2</v>
      </c>
      <c r="I11" s="11">
        <f>TREND(Calculations!I$151:I$152,Calculations!$A$151:$A$152,$A11)</f>
        <v>0</v>
      </c>
      <c r="J11" s="11">
        <f>TREND(Calculations!J$151:J$152,Calculations!$A$151:$A$152,$A11)</f>
        <v>0</v>
      </c>
      <c r="K11" s="11">
        <f>TREND(Calculations!K$151:K$152,Calculations!$A$151:$A$152,$A11)</f>
        <v>0</v>
      </c>
      <c r="L11" s="11">
        <f>TREND(Calculations!L$151:L$152,Calculations!$A$151:$A$152,$A11)</f>
        <v>0</v>
      </c>
      <c r="M11" s="11">
        <f>TREND(Calculations!M$151:M$152,Calculations!$A$151:$A$152,$A11)</f>
        <v>0</v>
      </c>
    </row>
    <row r="12" spans="1:13" x14ac:dyDescent="0.25">
      <c r="A12">
        <v>2025</v>
      </c>
      <c r="B12" s="11">
        <f>TREND(Calculations!B$151:B$152,Calculations!$A$151:$A$152,$A12)</f>
        <v>0</v>
      </c>
      <c r="C12" s="11">
        <f>TREND(Calculations!C$151:C$152,Calculations!$A$151:$A$152,$A12)</f>
        <v>3.8223500000000021E-3</v>
      </c>
      <c r="D12" s="11">
        <f>TREND(Calculations!D$151:D$152,Calculations!$A$151:$A$152,$A12)</f>
        <v>0</v>
      </c>
      <c r="E12" s="11">
        <f>TREND(Calculations!E$151:E$152,Calculations!$A$151:$A$152,$A12)</f>
        <v>1.4832999999999985E-2</v>
      </c>
      <c r="F12" s="11">
        <f>TREND(Calculations!F$151:F$152,Calculations!$A$151:$A$152,$A12)</f>
        <v>0</v>
      </c>
      <c r="G12" s="11">
        <f>TREND(Calculations!G$151:G$152,Calculations!$A$151:$A$152,$A12)</f>
        <v>0.70171500000000009</v>
      </c>
      <c r="H12" s="11">
        <f>TREND(Calculations!H$151:H$152,Calculations!$A$151:$A$152,$A12)</f>
        <v>9.1850500000000057E-2</v>
      </c>
      <c r="I12" s="11">
        <f>TREND(Calculations!I$151:I$152,Calculations!$A$151:$A$152,$A12)</f>
        <v>0</v>
      </c>
      <c r="J12" s="11">
        <f>TREND(Calculations!J$151:J$152,Calculations!$A$151:$A$152,$A12)</f>
        <v>0</v>
      </c>
      <c r="K12" s="11">
        <f>TREND(Calculations!K$151:K$152,Calculations!$A$151:$A$152,$A12)</f>
        <v>0</v>
      </c>
      <c r="L12" s="11">
        <f>TREND(Calculations!L$151:L$152,Calculations!$A$151:$A$152,$A12)</f>
        <v>0</v>
      </c>
      <c r="M12" s="11">
        <f>TREND(Calculations!M$151:M$152,Calculations!$A$151:$A$152,$A12)</f>
        <v>0</v>
      </c>
    </row>
    <row r="13" spans="1:13" x14ac:dyDescent="0.25">
      <c r="A13">
        <v>2026</v>
      </c>
      <c r="B13" s="11">
        <f>TREND(Calculations!B$151:B$152,Calculations!$A$151:$A$152,$A13)</f>
        <v>0</v>
      </c>
      <c r="C13" s="11">
        <f>TREND(Calculations!C$151:C$152,Calculations!$A$151:$A$152,$A13)</f>
        <v>3.8794000000000051E-3</v>
      </c>
      <c r="D13" s="11">
        <f>TREND(Calculations!D$151:D$152,Calculations!$A$151:$A$152,$A13)</f>
        <v>0</v>
      </c>
      <c r="E13" s="11">
        <f>TREND(Calculations!E$151:E$152,Calculations!$A$151:$A$152,$A13)</f>
        <v>1.5061199999999997E-2</v>
      </c>
      <c r="F13" s="11">
        <f>TREND(Calculations!F$151:F$152,Calculations!$A$151:$A$152,$A13)</f>
        <v>0</v>
      </c>
      <c r="G13" s="11">
        <f>TREND(Calculations!G$151:G$152,Calculations!$A$151:$A$152,$A13)</f>
        <v>0.71198400000000106</v>
      </c>
      <c r="H13" s="11">
        <f>TREND(Calculations!H$151:H$152,Calculations!$A$151:$A$152,$A13)</f>
        <v>9.3333800000000355E-2</v>
      </c>
      <c r="I13" s="11">
        <f>TREND(Calculations!I$151:I$152,Calculations!$A$151:$A$152,$A13)</f>
        <v>0</v>
      </c>
      <c r="J13" s="11">
        <f>TREND(Calculations!J$151:J$152,Calculations!$A$151:$A$152,$A13)</f>
        <v>0</v>
      </c>
      <c r="K13" s="11">
        <f>TREND(Calculations!K$151:K$152,Calculations!$A$151:$A$152,$A13)</f>
        <v>0</v>
      </c>
      <c r="L13" s="11">
        <f>TREND(Calculations!L$151:L$152,Calculations!$A$151:$A$152,$A13)</f>
        <v>0</v>
      </c>
      <c r="M13" s="11">
        <f>TREND(Calculations!M$151:M$152,Calculations!$A$151:$A$152,$A13)</f>
        <v>0</v>
      </c>
    </row>
    <row r="14" spans="1:13" x14ac:dyDescent="0.25">
      <c r="A14">
        <v>2027</v>
      </c>
      <c r="B14" s="11">
        <f>TREND(Calculations!B$151:B$152,Calculations!$A$151:$A$152,$A14)</f>
        <v>0</v>
      </c>
      <c r="C14" s="11">
        <f>TREND(Calculations!C$151:C$152,Calculations!$A$151:$A$152,$A14)</f>
        <v>3.9364499999999941E-3</v>
      </c>
      <c r="D14" s="11">
        <f>TREND(Calculations!D$151:D$152,Calculations!$A$151:$A$152,$A14)</f>
        <v>0</v>
      </c>
      <c r="E14" s="11">
        <f>TREND(Calculations!E$151:E$152,Calculations!$A$151:$A$152,$A14)</f>
        <v>1.5289399999999953E-2</v>
      </c>
      <c r="F14" s="11">
        <f>TREND(Calculations!F$151:F$152,Calculations!$A$151:$A$152,$A14)</f>
        <v>0</v>
      </c>
      <c r="G14" s="11">
        <f>TREND(Calculations!G$151:G$152,Calculations!$A$151:$A$152,$A14)</f>
        <v>0.72225300000000203</v>
      </c>
      <c r="H14" s="11">
        <f>TREND(Calculations!H$151:H$152,Calculations!$A$151:$A$152,$A14)</f>
        <v>9.481710000000021E-2</v>
      </c>
      <c r="I14" s="11">
        <f>TREND(Calculations!I$151:I$152,Calculations!$A$151:$A$152,$A14)</f>
        <v>0</v>
      </c>
      <c r="J14" s="11">
        <f>TREND(Calculations!J$151:J$152,Calculations!$A$151:$A$152,$A14)</f>
        <v>0</v>
      </c>
      <c r="K14" s="11">
        <f>TREND(Calculations!K$151:K$152,Calculations!$A$151:$A$152,$A14)</f>
        <v>0</v>
      </c>
      <c r="L14" s="11">
        <f>TREND(Calculations!L$151:L$152,Calculations!$A$151:$A$152,$A14)</f>
        <v>0</v>
      </c>
      <c r="M14" s="11">
        <f>TREND(Calculations!M$151:M$152,Calculations!$A$151:$A$152,$A14)</f>
        <v>0</v>
      </c>
    </row>
    <row r="15" spans="1:13" x14ac:dyDescent="0.25">
      <c r="A15">
        <v>2028</v>
      </c>
      <c r="B15" s="11">
        <f>TREND(Calculations!B$151:B$152,Calculations!$A$151:$A$152,$A15)</f>
        <v>0</v>
      </c>
      <c r="C15" s="11">
        <f>TREND(Calculations!C$151:C$152,Calculations!$A$151:$A$152,$A15)</f>
        <v>3.9934999999999971E-3</v>
      </c>
      <c r="D15" s="11">
        <f>TREND(Calculations!D$151:D$152,Calculations!$A$151:$A$152,$A15)</f>
        <v>0</v>
      </c>
      <c r="E15" s="11">
        <f>TREND(Calculations!E$151:E$152,Calculations!$A$151:$A$152,$A15)</f>
        <v>1.5517599999999965E-2</v>
      </c>
      <c r="F15" s="11">
        <f>TREND(Calculations!F$151:F$152,Calculations!$A$151:$A$152,$A15)</f>
        <v>0</v>
      </c>
      <c r="G15" s="11">
        <f>TREND(Calculations!G$151:G$152,Calculations!$A$151:$A$152,$A15)</f>
        <v>0.73252199999999945</v>
      </c>
      <c r="H15" s="11">
        <f>TREND(Calculations!H$151:H$152,Calculations!$A$151:$A$152,$A15)</f>
        <v>9.6300400000000064E-2</v>
      </c>
      <c r="I15" s="11">
        <f>TREND(Calculations!I$151:I$152,Calculations!$A$151:$A$152,$A15)</f>
        <v>0</v>
      </c>
      <c r="J15" s="11">
        <f>TREND(Calculations!J$151:J$152,Calculations!$A$151:$A$152,$A15)</f>
        <v>0</v>
      </c>
      <c r="K15" s="11">
        <f>TREND(Calculations!K$151:K$152,Calculations!$A$151:$A$152,$A15)</f>
        <v>0</v>
      </c>
      <c r="L15" s="11">
        <f>TREND(Calculations!L$151:L$152,Calculations!$A$151:$A$152,$A15)</f>
        <v>0</v>
      </c>
      <c r="M15" s="11">
        <f>TREND(Calculations!M$151:M$152,Calculations!$A$151:$A$152,$A15)</f>
        <v>0</v>
      </c>
    </row>
    <row r="16" spans="1:13" x14ac:dyDescent="0.25">
      <c r="A16">
        <v>2029</v>
      </c>
      <c r="B16" s="11">
        <f>TREND(Calculations!B$151:B$152,Calculations!$A$151:$A$152,$A16)</f>
        <v>0</v>
      </c>
      <c r="C16" s="11">
        <f>TREND(Calculations!C$151:C$152,Calculations!$A$151:$A$152,$A16)</f>
        <v>4.05055E-3</v>
      </c>
      <c r="D16" s="11">
        <f>TREND(Calculations!D$151:D$152,Calculations!$A$151:$A$152,$A16)</f>
        <v>0</v>
      </c>
      <c r="E16" s="11">
        <f>TREND(Calculations!E$151:E$152,Calculations!$A$151:$A$152,$A16)</f>
        <v>1.5745799999999976E-2</v>
      </c>
      <c r="F16" s="11">
        <f>TREND(Calculations!F$151:F$152,Calculations!$A$151:$A$152,$A16)</f>
        <v>0</v>
      </c>
      <c r="G16" s="11">
        <f>TREND(Calculations!G$151:G$152,Calculations!$A$151:$A$152,$A16)</f>
        <v>0.74279100000000042</v>
      </c>
      <c r="H16" s="11">
        <f>TREND(Calculations!H$151:H$152,Calculations!$A$151:$A$152,$A16)</f>
        <v>9.7783700000000362E-2</v>
      </c>
      <c r="I16" s="11">
        <f>TREND(Calculations!I$151:I$152,Calculations!$A$151:$A$152,$A16)</f>
        <v>0</v>
      </c>
      <c r="J16" s="11">
        <f>TREND(Calculations!J$151:J$152,Calculations!$A$151:$A$152,$A16)</f>
        <v>0</v>
      </c>
      <c r="K16" s="11">
        <f>TREND(Calculations!K$151:K$152,Calculations!$A$151:$A$152,$A16)</f>
        <v>0</v>
      </c>
      <c r="L16" s="11">
        <f>TREND(Calculations!L$151:L$152,Calculations!$A$151:$A$152,$A16)</f>
        <v>0</v>
      </c>
      <c r="M16" s="11">
        <f>TREND(Calculations!M$151:M$152,Calculations!$A$151:$A$152,$A16)</f>
        <v>0</v>
      </c>
    </row>
    <row r="17" spans="1:13" x14ac:dyDescent="0.25">
      <c r="A17">
        <v>2030</v>
      </c>
      <c r="B17" s="11">
        <f>TREND(Calculations!B$151:B$152,Calculations!$A$151:$A$152,$A17)</f>
        <v>0</v>
      </c>
      <c r="C17" s="11">
        <f>TREND(Calculations!C$151:C$152,Calculations!$A$151:$A$152,$A17)</f>
        <v>4.1076000000000029E-3</v>
      </c>
      <c r="D17" s="11">
        <f>TREND(Calculations!D$151:D$152,Calculations!$A$151:$A$152,$A17)</f>
        <v>0</v>
      </c>
      <c r="E17" s="11">
        <f>TREND(Calculations!E$151:E$152,Calculations!$A$151:$A$152,$A17)</f>
        <v>1.5973999999999988E-2</v>
      </c>
      <c r="F17" s="11">
        <f>TREND(Calculations!F$151:F$152,Calculations!$A$151:$A$152,$A17)</f>
        <v>0</v>
      </c>
      <c r="G17" s="11">
        <f>TREND(Calculations!G$151:G$152,Calculations!$A$151:$A$152,$A17)</f>
        <v>0.75306000000000139</v>
      </c>
      <c r="H17" s="11">
        <f>TREND(Calculations!H$151:H$152,Calculations!$A$151:$A$152,$A17)</f>
        <v>9.9267000000000216E-2</v>
      </c>
      <c r="I17" s="11">
        <f>TREND(Calculations!I$151:I$152,Calculations!$A$151:$A$152,$A17)</f>
        <v>0</v>
      </c>
      <c r="J17" s="11">
        <f>TREND(Calculations!J$151:J$152,Calculations!$A$151:$A$152,$A17)</f>
        <v>0</v>
      </c>
      <c r="K17" s="11">
        <f>TREND(Calculations!K$151:K$152,Calculations!$A$151:$A$152,$A17)</f>
        <v>0</v>
      </c>
      <c r="L17" s="11">
        <f>TREND(Calculations!L$151:L$152,Calculations!$A$151:$A$152,$A17)</f>
        <v>0</v>
      </c>
      <c r="M17" s="11">
        <f>TREND(Calculations!M$151:M$152,Calculations!$A$151:$A$152,$A17)</f>
        <v>0</v>
      </c>
    </row>
    <row r="18" spans="1:13" x14ac:dyDescent="0.25">
      <c r="A18" s="18">
        <v>2031</v>
      </c>
      <c r="B18" s="11">
        <f>TREND(Calculations!B$151:B$152,Calculations!$A$151:$A$152,$A18)</f>
        <v>0</v>
      </c>
      <c r="C18" s="11">
        <f>TREND(Calculations!C$151:C$152,Calculations!$A$151:$A$152,$A18)</f>
        <v>4.1646500000000058E-3</v>
      </c>
      <c r="D18" s="11">
        <f>TREND(Calculations!D$151:D$152,Calculations!$A$151:$A$152,$A18)</f>
        <v>0</v>
      </c>
      <c r="E18" s="11">
        <f>TREND(Calculations!E$151:E$152,Calculations!$A$151:$A$152,$A18)</f>
        <v>1.62022E-2</v>
      </c>
      <c r="F18" s="11">
        <f>TREND(Calculations!F$151:F$152,Calculations!$A$151:$A$152,$A18)</f>
        <v>0</v>
      </c>
      <c r="G18" s="11">
        <f>TREND(Calculations!G$151:G$152,Calculations!$A$151:$A$152,$A18)</f>
        <v>0.76332900000000237</v>
      </c>
      <c r="H18" s="11">
        <f>TREND(Calculations!H$151:H$152,Calculations!$A$151:$A$152,$A18)</f>
        <v>0.10075030000000007</v>
      </c>
      <c r="I18" s="11">
        <f>TREND(Calculations!I$151:I$152,Calculations!$A$151:$A$152,$A18)</f>
        <v>0</v>
      </c>
      <c r="J18" s="11">
        <f>TREND(Calculations!J$151:J$152,Calculations!$A$151:$A$152,$A18)</f>
        <v>0</v>
      </c>
      <c r="K18" s="11">
        <f>TREND(Calculations!K$151:K$152,Calculations!$A$151:$A$152,$A18)</f>
        <v>0</v>
      </c>
      <c r="L18" s="11">
        <f>TREND(Calculations!L$151:L$152,Calculations!$A$151:$A$152,$A18)</f>
        <v>0</v>
      </c>
      <c r="M18" s="11">
        <f>TREND(Calculations!M$151:M$152,Calculations!$A$151:$A$152,$A18)</f>
        <v>0</v>
      </c>
    </row>
    <row r="19" spans="1:13" x14ac:dyDescent="0.25">
      <c r="A19" s="18">
        <v>2032</v>
      </c>
      <c r="B19" s="11">
        <f>TREND(Calculations!B$151:B$152,Calculations!$A$151:$A$152,$A19)</f>
        <v>0</v>
      </c>
      <c r="C19" s="11">
        <f>TREND(Calculations!C$151:C$152,Calculations!$A$151:$A$152,$A19)</f>
        <v>4.2216999999999949E-3</v>
      </c>
      <c r="D19" s="11">
        <f>TREND(Calculations!D$151:D$152,Calculations!$A$151:$A$152,$A19)</f>
        <v>0</v>
      </c>
      <c r="E19" s="11">
        <f>TREND(Calculations!E$151:E$152,Calculations!$A$151:$A$152,$A19)</f>
        <v>1.6430399999999956E-2</v>
      </c>
      <c r="F19" s="11">
        <f>TREND(Calculations!F$151:F$152,Calculations!$A$151:$A$152,$A19)</f>
        <v>0</v>
      </c>
      <c r="G19" s="11">
        <f>TREND(Calculations!G$151:G$152,Calculations!$A$151:$A$152,$A19)</f>
        <v>0.77359799999999979</v>
      </c>
      <c r="H19" s="11">
        <f>TREND(Calculations!H$151:H$152,Calculations!$A$151:$A$152,$A19)</f>
        <v>0.10223360000000037</v>
      </c>
      <c r="I19" s="11">
        <f>TREND(Calculations!I$151:I$152,Calculations!$A$151:$A$152,$A19)</f>
        <v>0</v>
      </c>
      <c r="J19" s="11">
        <f>TREND(Calculations!J$151:J$152,Calculations!$A$151:$A$152,$A19)</f>
        <v>0</v>
      </c>
      <c r="K19" s="11">
        <f>TREND(Calculations!K$151:K$152,Calculations!$A$151:$A$152,$A19)</f>
        <v>0</v>
      </c>
      <c r="L19" s="11">
        <f>TREND(Calculations!L$151:L$152,Calculations!$A$151:$A$152,$A19)</f>
        <v>0</v>
      </c>
      <c r="M19" s="11">
        <f>TREND(Calculations!M$151:M$152,Calculations!$A$151:$A$152,$A19)</f>
        <v>0</v>
      </c>
    </row>
    <row r="20" spans="1:13" x14ac:dyDescent="0.25">
      <c r="A20" s="18">
        <v>2033</v>
      </c>
      <c r="B20" s="11">
        <f>TREND(Calculations!B$151:B$152,Calculations!$A$151:$A$152,$A20)</f>
        <v>0</v>
      </c>
      <c r="C20" s="11">
        <f>TREND(Calculations!C$151:C$152,Calculations!$A$151:$A$152,$A20)</f>
        <v>4.2787499999999978E-3</v>
      </c>
      <c r="D20" s="11">
        <f>TREND(Calculations!D$151:D$152,Calculations!$A$151:$A$152,$A20)</f>
        <v>0</v>
      </c>
      <c r="E20" s="11">
        <f>TREND(Calculations!E$151:E$152,Calculations!$A$151:$A$152,$A20)</f>
        <v>1.6658599999999968E-2</v>
      </c>
      <c r="F20" s="11">
        <f>TREND(Calculations!F$151:F$152,Calculations!$A$151:$A$152,$A20)</f>
        <v>0</v>
      </c>
      <c r="G20" s="11">
        <f>TREND(Calculations!G$151:G$152,Calculations!$A$151:$A$152,$A20)</f>
        <v>0.78386700000000076</v>
      </c>
      <c r="H20" s="11">
        <f>TREND(Calculations!H$151:H$152,Calculations!$A$151:$A$152,$A20)</f>
        <v>0.10371690000000022</v>
      </c>
      <c r="I20" s="11">
        <f>TREND(Calculations!I$151:I$152,Calculations!$A$151:$A$152,$A20)</f>
        <v>0</v>
      </c>
      <c r="J20" s="11">
        <f>TREND(Calculations!J$151:J$152,Calculations!$A$151:$A$152,$A20)</f>
        <v>0</v>
      </c>
      <c r="K20" s="11">
        <f>TREND(Calculations!K$151:K$152,Calculations!$A$151:$A$152,$A20)</f>
        <v>0</v>
      </c>
      <c r="L20" s="11">
        <f>TREND(Calculations!L$151:L$152,Calculations!$A$151:$A$152,$A20)</f>
        <v>0</v>
      </c>
      <c r="M20" s="11">
        <f>TREND(Calculations!M$151:M$152,Calculations!$A$151:$A$152,$A20)</f>
        <v>0</v>
      </c>
    </row>
    <row r="21" spans="1:13" x14ac:dyDescent="0.25">
      <c r="A21" s="18">
        <v>2034</v>
      </c>
      <c r="B21" s="11">
        <f>TREND(Calculations!B$151:B$152,Calculations!$A$151:$A$152,$A21)</f>
        <v>0</v>
      </c>
      <c r="C21" s="11">
        <f>TREND(Calculations!C$151:C$152,Calculations!$A$151:$A$152,$A21)</f>
        <v>4.3358000000000008E-3</v>
      </c>
      <c r="D21" s="11">
        <f>TREND(Calculations!D$151:D$152,Calculations!$A$151:$A$152,$A21)</f>
        <v>0</v>
      </c>
      <c r="E21" s="11">
        <f>TREND(Calculations!E$151:E$152,Calculations!$A$151:$A$152,$A21)</f>
        <v>1.688679999999998E-2</v>
      </c>
      <c r="F21" s="11">
        <f>TREND(Calculations!F$151:F$152,Calculations!$A$151:$A$152,$A21)</f>
        <v>0</v>
      </c>
      <c r="G21" s="11">
        <f>TREND(Calculations!G$151:G$152,Calculations!$A$151:$A$152,$A21)</f>
        <v>0.79413600000000173</v>
      </c>
      <c r="H21" s="11">
        <f>TREND(Calculations!H$151:H$152,Calculations!$A$151:$A$152,$A21)</f>
        <v>0.10520020000000008</v>
      </c>
      <c r="I21" s="11">
        <f>TREND(Calculations!I$151:I$152,Calculations!$A$151:$A$152,$A21)</f>
        <v>0</v>
      </c>
      <c r="J21" s="11">
        <f>TREND(Calculations!J$151:J$152,Calculations!$A$151:$A$152,$A21)</f>
        <v>0</v>
      </c>
      <c r="K21" s="11">
        <f>TREND(Calculations!K$151:K$152,Calculations!$A$151:$A$152,$A21)</f>
        <v>0</v>
      </c>
      <c r="L21" s="11">
        <f>TREND(Calculations!L$151:L$152,Calculations!$A$151:$A$152,$A21)</f>
        <v>0</v>
      </c>
      <c r="M21" s="11">
        <f>TREND(Calculations!M$151:M$152,Calculations!$A$151:$A$152,$A21)</f>
        <v>0</v>
      </c>
    </row>
    <row r="22" spans="1:13" x14ac:dyDescent="0.25">
      <c r="A22" s="18">
        <v>2035</v>
      </c>
      <c r="B22" s="11">
        <f>TREND(Calculations!B$151:B$152,Calculations!$A$151:$A$152,$A22)</f>
        <v>0</v>
      </c>
      <c r="C22" s="11">
        <f>TREND(Calculations!C$151:C$152,Calculations!$A$151:$A$152,$A22)</f>
        <v>4.3928500000000037E-3</v>
      </c>
      <c r="D22" s="11">
        <f>TREND(Calculations!D$151:D$152,Calculations!$A$151:$A$152,$A22)</f>
        <v>0</v>
      </c>
      <c r="E22" s="11">
        <f>TREND(Calculations!E$151:E$152,Calculations!$A$151:$A$152,$A22)</f>
        <v>1.7114999999999991E-2</v>
      </c>
      <c r="F22" s="11">
        <f>TREND(Calculations!F$151:F$152,Calculations!$A$151:$A$152,$A22)</f>
        <v>0</v>
      </c>
      <c r="G22" s="11">
        <f>TREND(Calculations!G$151:G$152,Calculations!$A$151:$A$152,$A22)</f>
        <v>0.8044050000000027</v>
      </c>
      <c r="H22" s="11">
        <f>TREND(Calculations!H$151:H$152,Calculations!$A$151:$A$152,$A22)</f>
        <v>0.10668350000000038</v>
      </c>
      <c r="I22" s="11">
        <f>TREND(Calculations!I$151:I$152,Calculations!$A$151:$A$152,$A22)</f>
        <v>0</v>
      </c>
      <c r="J22" s="11">
        <f>TREND(Calculations!J$151:J$152,Calculations!$A$151:$A$152,$A22)</f>
        <v>0</v>
      </c>
      <c r="K22" s="11">
        <f>TREND(Calculations!K$151:K$152,Calculations!$A$151:$A$152,$A22)</f>
        <v>0</v>
      </c>
      <c r="L22" s="11">
        <f>TREND(Calculations!L$151:L$152,Calculations!$A$151:$A$152,$A22)</f>
        <v>0</v>
      </c>
      <c r="M22" s="11">
        <f>TREND(Calculations!M$151:M$152,Calculations!$A$151:$A$152,$A22)</f>
        <v>0</v>
      </c>
    </row>
    <row r="23" spans="1:13" x14ac:dyDescent="0.25">
      <c r="A23" s="18">
        <v>2036</v>
      </c>
      <c r="B23" s="11">
        <f>TREND(Calculations!B$151:B$152,Calculations!$A$151:$A$152,$A23)</f>
        <v>0</v>
      </c>
      <c r="C23" s="11">
        <f>TREND(Calculations!C$151:C$152,Calculations!$A$151:$A$152,$A23)</f>
        <v>4.4499000000000066E-3</v>
      </c>
      <c r="D23" s="11">
        <f>TREND(Calculations!D$151:D$152,Calculations!$A$151:$A$152,$A23)</f>
        <v>0</v>
      </c>
      <c r="E23" s="11">
        <f>TREND(Calculations!E$151:E$152,Calculations!$A$151:$A$152,$A23)</f>
        <v>1.7343200000000003E-2</v>
      </c>
      <c r="F23" s="11">
        <f>TREND(Calculations!F$151:F$152,Calculations!$A$151:$A$152,$A23)</f>
        <v>0</v>
      </c>
      <c r="G23" s="11">
        <f>TREND(Calculations!G$151:G$152,Calculations!$A$151:$A$152,$A23)</f>
        <v>0.81467400000000012</v>
      </c>
      <c r="H23" s="11">
        <f>TREND(Calculations!H$151:H$152,Calculations!$A$151:$A$152,$A23)</f>
        <v>0.10816680000000023</v>
      </c>
      <c r="I23" s="11">
        <f>TREND(Calculations!I$151:I$152,Calculations!$A$151:$A$152,$A23)</f>
        <v>0</v>
      </c>
      <c r="J23" s="11">
        <f>TREND(Calculations!J$151:J$152,Calculations!$A$151:$A$152,$A23)</f>
        <v>0</v>
      </c>
      <c r="K23" s="11">
        <f>TREND(Calculations!K$151:K$152,Calculations!$A$151:$A$152,$A23)</f>
        <v>0</v>
      </c>
      <c r="L23" s="11">
        <f>TREND(Calculations!L$151:L$152,Calculations!$A$151:$A$152,$A23)</f>
        <v>0</v>
      </c>
      <c r="M23" s="11">
        <f>TREND(Calculations!M$151:M$152,Calculations!$A$151:$A$152,$A23)</f>
        <v>0</v>
      </c>
    </row>
    <row r="24" spans="1:13" x14ac:dyDescent="0.25">
      <c r="A24" s="18">
        <v>2037</v>
      </c>
      <c r="B24" s="11">
        <f>TREND(Calculations!B$151:B$152,Calculations!$A$151:$A$152,$A24)</f>
        <v>0</v>
      </c>
      <c r="C24" s="11">
        <f>TREND(Calculations!C$151:C$152,Calculations!$A$151:$A$152,$A24)</f>
        <v>4.5069499999999957E-3</v>
      </c>
      <c r="D24" s="11">
        <f>TREND(Calculations!D$151:D$152,Calculations!$A$151:$A$152,$A24)</f>
        <v>0</v>
      </c>
      <c r="E24" s="11">
        <f>TREND(Calculations!E$151:E$152,Calculations!$A$151:$A$152,$A24)</f>
        <v>1.7571399999999959E-2</v>
      </c>
      <c r="F24" s="11">
        <f>TREND(Calculations!F$151:F$152,Calculations!$A$151:$A$152,$A24)</f>
        <v>0</v>
      </c>
      <c r="G24" s="11">
        <f>TREND(Calculations!G$151:G$152,Calculations!$A$151:$A$152,$A24)</f>
        <v>0.82494300000000109</v>
      </c>
      <c r="H24" s="11">
        <f>TREND(Calculations!H$151:H$152,Calculations!$A$151:$A$152,$A24)</f>
        <v>0.10965010000000008</v>
      </c>
      <c r="I24" s="11">
        <f>TREND(Calculations!I$151:I$152,Calculations!$A$151:$A$152,$A24)</f>
        <v>0</v>
      </c>
      <c r="J24" s="11">
        <f>TREND(Calculations!J$151:J$152,Calculations!$A$151:$A$152,$A24)</f>
        <v>0</v>
      </c>
      <c r="K24" s="11">
        <f>TREND(Calculations!K$151:K$152,Calculations!$A$151:$A$152,$A24)</f>
        <v>0</v>
      </c>
      <c r="L24" s="11">
        <f>TREND(Calculations!L$151:L$152,Calculations!$A$151:$A$152,$A24)</f>
        <v>0</v>
      </c>
      <c r="M24" s="11">
        <f>TREND(Calculations!M$151:M$152,Calculations!$A$151:$A$152,$A24)</f>
        <v>0</v>
      </c>
    </row>
    <row r="25" spans="1:13" x14ac:dyDescent="0.25">
      <c r="A25" s="18">
        <v>2038</v>
      </c>
      <c r="B25" s="11">
        <f>TREND(Calculations!B$151:B$152,Calculations!$A$151:$A$152,$A25)</f>
        <v>0</v>
      </c>
      <c r="C25" s="11">
        <f>TREND(Calculations!C$151:C$152,Calculations!$A$151:$A$152,$A25)</f>
        <v>4.5639999999999986E-3</v>
      </c>
      <c r="D25" s="11">
        <f>TREND(Calculations!D$151:D$152,Calculations!$A$151:$A$152,$A25)</f>
        <v>0</v>
      </c>
      <c r="E25" s="11">
        <f>TREND(Calculations!E$151:E$152,Calculations!$A$151:$A$152,$A25)</f>
        <v>1.7799599999999971E-2</v>
      </c>
      <c r="F25" s="11">
        <f>TREND(Calculations!F$151:F$152,Calculations!$A$151:$A$152,$A25)</f>
        <v>0</v>
      </c>
      <c r="G25" s="11">
        <f>TREND(Calculations!G$151:G$152,Calculations!$A$151:$A$152,$A25)</f>
        <v>0.83521200000000206</v>
      </c>
      <c r="H25" s="11">
        <f>TREND(Calculations!H$151:H$152,Calculations!$A$151:$A$152,$A25)</f>
        <v>0.11113340000000038</v>
      </c>
      <c r="I25" s="11">
        <f>TREND(Calculations!I$151:I$152,Calculations!$A$151:$A$152,$A25)</f>
        <v>0</v>
      </c>
      <c r="J25" s="11">
        <f>TREND(Calculations!J$151:J$152,Calculations!$A$151:$A$152,$A25)</f>
        <v>0</v>
      </c>
      <c r="K25" s="11">
        <f>TREND(Calculations!K$151:K$152,Calculations!$A$151:$A$152,$A25)</f>
        <v>0</v>
      </c>
      <c r="L25" s="11">
        <f>TREND(Calculations!L$151:L$152,Calculations!$A$151:$A$152,$A25)</f>
        <v>0</v>
      </c>
      <c r="M25" s="11">
        <f>TREND(Calculations!M$151:M$152,Calculations!$A$151:$A$152,$A25)</f>
        <v>0</v>
      </c>
    </row>
    <row r="26" spans="1:13" x14ac:dyDescent="0.25">
      <c r="A26" s="18">
        <v>2039</v>
      </c>
      <c r="B26" s="11">
        <f>TREND(Calculations!B$151:B$152,Calculations!$A$151:$A$152,$A26)</f>
        <v>0</v>
      </c>
      <c r="C26" s="11">
        <f>TREND(Calculations!C$151:C$152,Calculations!$A$151:$A$152,$A26)</f>
        <v>4.6210500000000015E-3</v>
      </c>
      <c r="D26" s="11">
        <f>TREND(Calculations!D$151:D$152,Calculations!$A$151:$A$152,$A26)</f>
        <v>0</v>
      </c>
      <c r="E26" s="11">
        <f>TREND(Calculations!E$151:E$152,Calculations!$A$151:$A$152,$A26)</f>
        <v>1.8027799999999983E-2</v>
      </c>
      <c r="F26" s="11">
        <f>TREND(Calculations!F$151:F$152,Calculations!$A$151:$A$152,$A26)</f>
        <v>0</v>
      </c>
      <c r="G26" s="11">
        <f>TREND(Calculations!G$151:G$152,Calculations!$A$151:$A$152,$A26)</f>
        <v>0.84548099999999948</v>
      </c>
      <c r="H26" s="11">
        <f>TREND(Calculations!H$151:H$152,Calculations!$A$151:$A$152,$A26)</f>
        <v>0.11261670000000024</v>
      </c>
      <c r="I26" s="11">
        <f>TREND(Calculations!I$151:I$152,Calculations!$A$151:$A$152,$A26)</f>
        <v>0</v>
      </c>
      <c r="J26" s="11">
        <f>TREND(Calculations!J$151:J$152,Calculations!$A$151:$A$152,$A26)</f>
        <v>0</v>
      </c>
      <c r="K26" s="11">
        <f>TREND(Calculations!K$151:K$152,Calculations!$A$151:$A$152,$A26)</f>
        <v>0</v>
      </c>
      <c r="L26" s="11">
        <f>TREND(Calculations!L$151:L$152,Calculations!$A$151:$A$152,$A26)</f>
        <v>0</v>
      </c>
      <c r="M26" s="11">
        <f>TREND(Calculations!M$151:M$152,Calculations!$A$151:$A$152,$A26)</f>
        <v>0</v>
      </c>
    </row>
    <row r="27" spans="1:13" x14ac:dyDescent="0.25">
      <c r="A27" s="18">
        <v>2040</v>
      </c>
      <c r="B27" s="11">
        <f>TREND(Calculations!B$151:B$152,Calculations!$A$151:$A$152,$A27)</f>
        <v>0</v>
      </c>
      <c r="C27" s="11">
        <f>TREND(Calculations!C$151:C$152,Calculations!$A$151:$A$152,$A27)</f>
        <v>4.6781000000000045E-3</v>
      </c>
      <c r="D27" s="11">
        <f>TREND(Calculations!D$151:D$152,Calculations!$A$151:$A$152,$A27)</f>
        <v>0</v>
      </c>
      <c r="E27" s="11">
        <f>TREND(Calculations!E$151:E$152,Calculations!$A$151:$A$152,$A27)</f>
        <v>1.8255999999999994E-2</v>
      </c>
      <c r="F27" s="11">
        <f>TREND(Calculations!F$151:F$152,Calculations!$A$151:$A$152,$A27)</f>
        <v>0</v>
      </c>
      <c r="G27" s="11">
        <f>TREND(Calculations!G$151:G$152,Calculations!$A$151:$A$152,$A27)</f>
        <v>0.85575000000000045</v>
      </c>
      <c r="H27" s="11">
        <f>TREND(Calculations!H$151:H$152,Calculations!$A$151:$A$152,$A27)</f>
        <v>0.11410000000000009</v>
      </c>
      <c r="I27" s="11">
        <f>TREND(Calculations!I$151:I$152,Calculations!$A$151:$A$152,$A27)</f>
        <v>0</v>
      </c>
      <c r="J27" s="11">
        <f>TREND(Calculations!J$151:J$152,Calculations!$A$151:$A$152,$A27)</f>
        <v>0</v>
      </c>
      <c r="K27" s="11">
        <f>TREND(Calculations!K$151:K$152,Calculations!$A$151:$A$152,$A27)</f>
        <v>0</v>
      </c>
      <c r="L27" s="11">
        <f>TREND(Calculations!L$151:L$152,Calculations!$A$151:$A$152,$A27)</f>
        <v>0</v>
      </c>
      <c r="M27" s="11">
        <f>TREND(Calculations!M$151:M$152,Calculations!$A$151:$A$152,$A27)</f>
        <v>0</v>
      </c>
    </row>
    <row r="28" spans="1:13" x14ac:dyDescent="0.25">
      <c r="A28" s="18">
        <v>2041</v>
      </c>
      <c r="B28" s="11">
        <f>TREND(Calculations!B$151:B$152,Calculations!$A$151:$A$152,$A28)</f>
        <v>0</v>
      </c>
      <c r="C28" s="11">
        <f>TREND(Calculations!C$151:C$152,Calculations!$A$151:$A$152,$A28)</f>
        <v>4.7351499999999935E-3</v>
      </c>
      <c r="D28" s="11">
        <f>TREND(Calculations!D$151:D$152,Calculations!$A$151:$A$152,$A28)</f>
        <v>0</v>
      </c>
      <c r="E28" s="11">
        <f>TREND(Calculations!E$151:E$152,Calculations!$A$151:$A$152,$A28)</f>
        <v>1.8484199999999951E-2</v>
      </c>
      <c r="F28" s="11">
        <f>TREND(Calculations!F$151:F$152,Calculations!$A$151:$A$152,$A28)</f>
        <v>0</v>
      </c>
      <c r="G28" s="11">
        <f>TREND(Calculations!G$151:G$152,Calculations!$A$151:$A$152,$A28)</f>
        <v>0.86601900000000143</v>
      </c>
      <c r="H28" s="11">
        <f>TREND(Calculations!H$151:H$152,Calculations!$A$151:$A$152,$A28)</f>
        <v>0.11558330000000039</v>
      </c>
      <c r="I28" s="11">
        <f>TREND(Calculations!I$151:I$152,Calculations!$A$151:$A$152,$A28)</f>
        <v>0</v>
      </c>
      <c r="J28" s="11">
        <f>TREND(Calculations!J$151:J$152,Calculations!$A$151:$A$152,$A28)</f>
        <v>0</v>
      </c>
      <c r="K28" s="11">
        <f>TREND(Calculations!K$151:K$152,Calculations!$A$151:$A$152,$A28)</f>
        <v>0</v>
      </c>
      <c r="L28" s="11">
        <f>TREND(Calculations!L$151:L$152,Calculations!$A$151:$A$152,$A28)</f>
        <v>0</v>
      </c>
      <c r="M28" s="11">
        <f>TREND(Calculations!M$151:M$152,Calculations!$A$151:$A$152,$A28)</f>
        <v>0</v>
      </c>
    </row>
    <row r="29" spans="1:13" x14ac:dyDescent="0.25">
      <c r="A29" s="18">
        <v>2042</v>
      </c>
      <c r="B29" s="11">
        <f>TREND(Calculations!B$151:B$152,Calculations!$A$151:$A$152,$A29)</f>
        <v>0</v>
      </c>
      <c r="C29" s="11">
        <f>TREND(Calculations!C$151:C$152,Calculations!$A$151:$A$152,$A29)</f>
        <v>4.7921999999999965E-3</v>
      </c>
      <c r="D29" s="11">
        <f>TREND(Calculations!D$151:D$152,Calculations!$A$151:$A$152,$A29)</f>
        <v>0</v>
      </c>
      <c r="E29" s="11">
        <f>TREND(Calculations!E$151:E$152,Calculations!$A$151:$A$152,$A29)</f>
        <v>1.8712399999999962E-2</v>
      </c>
      <c r="F29" s="11">
        <f>TREND(Calculations!F$151:F$152,Calculations!$A$151:$A$152,$A29)</f>
        <v>0</v>
      </c>
      <c r="G29" s="11">
        <f>TREND(Calculations!G$151:G$152,Calculations!$A$151:$A$152,$A29)</f>
        <v>0.8762880000000024</v>
      </c>
      <c r="H29" s="11">
        <f>TREND(Calculations!H$151:H$152,Calculations!$A$151:$A$152,$A29)</f>
        <v>0.11706660000000024</v>
      </c>
      <c r="I29" s="11">
        <f>TREND(Calculations!I$151:I$152,Calculations!$A$151:$A$152,$A29)</f>
        <v>0</v>
      </c>
      <c r="J29" s="11">
        <f>TREND(Calculations!J$151:J$152,Calculations!$A$151:$A$152,$A29)</f>
        <v>0</v>
      </c>
      <c r="K29" s="11">
        <f>TREND(Calculations!K$151:K$152,Calculations!$A$151:$A$152,$A29)</f>
        <v>0</v>
      </c>
      <c r="L29" s="11">
        <f>TREND(Calculations!L$151:L$152,Calculations!$A$151:$A$152,$A29)</f>
        <v>0</v>
      </c>
      <c r="M29" s="11">
        <f>TREND(Calculations!M$151:M$152,Calculations!$A$151:$A$152,$A29)</f>
        <v>0</v>
      </c>
    </row>
    <row r="30" spans="1:13" x14ac:dyDescent="0.25">
      <c r="A30" s="18">
        <v>2043</v>
      </c>
      <c r="B30" s="11">
        <f>TREND(Calculations!B$151:B$152,Calculations!$A$151:$A$152,$A30)</f>
        <v>0</v>
      </c>
      <c r="C30" s="11">
        <f>TREND(Calculations!C$151:C$152,Calculations!$A$151:$A$152,$A30)</f>
        <v>4.8492499999999994E-3</v>
      </c>
      <c r="D30" s="11">
        <f>TREND(Calculations!D$151:D$152,Calculations!$A$151:$A$152,$A30)</f>
        <v>0</v>
      </c>
      <c r="E30" s="11">
        <f>TREND(Calculations!E$151:E$152,Calculations!$A$151:$A$152,$A30)</f>
        <v>1.8940599999999974E-2</v>
      </c>
      <c r="F30" s="11">
        <f>TREND(Calculations!F$151:F$152,Calculations!$A$151:$A$152,$A30)</f>
        <v>0</v>
      </c>
      <c r="G30" s="11">
        <f>TREND(Calculations!G$151:G$152,Calculations!$A$151:$A$152,$A30)</f>
        <v>0.88655699999999982</v>
      </c>
      <c r="H30" s="11">
        <f>TREND(Calculations!H$151:H$152,Calculations!$A$151:$A$152,$A30)</f>
        <v>0.1185499000000001</v>
      </c>
      <c r="I30" s="11">
        <f>TREND(Calculations!I$151:I$152,Calculations!$A$151:$A$152,$A30)</f>
        <v>0</v>
      </c>
      <c r="J30" s="11">
        <f>TREND(Calculations!J$151:J$152,Calculations!$A$151:$A$152,$A30)</f>
        <v>0</v>
      </c>
      <c r="K30" s="11">
        <f>TREND(Calculations!K$151:K$152,Calculations!$A$151:$A$152,$A30)</f>
        <v>0</v>
      </c>
      <c r="L30" s="11">
        <f>TREND(Calculations!L$151:L$152,Calculations!$A$151:$A$152,$A30)</f>
        <v>0</v>
      </c>
      <c r="M30" s="11">
        <f>TREND(Calculations!M$151:M$152,Calculations!$A$151:$A$152,$A30)</f>
        <v>0</v>
      </c>
    </row>
    <row r="31" spans="1:13" x14ac:dyDescent="0.25">
      <c r="A31" s="18">
        <v>2044</v>
      </c>
      <c r="B31" s="11">
        <f>TREND(Calculations!B$151:B$152,Calculations!$A$151:$A$152,$A31)</f>
        <v>0</v>
      </c>
      <c r="C31" s="11">
        <f>TREND(Calculations!C$151:C$152,Calculations!$A$151:$A$152,$A31)</f>
        <v>4.9063000000000023E-3</v>
      </c>
      <c r="D31" s="11">
        <f>TREND(Calculations!D$151:D$152,Calculations!$A$151:$A$152,$A31)</f>
        <v>0</v>
      </c>
      <c r="E31" s="11">
        <f>TREND(Calculations!E$151:E$152,Calculations!$A$151:$A$152,$A31)</f>
        <v>1.9168799999999986E-2</v>
      </c>
      <c r="F31" s="11">
        <f>TREND(Calculations!F$151:F$152,Calculations!$A$151:$A$152,$A31)</f>
        <v>0</v>
      </c>
      <c r="G31" s="11">
        <f>TREND(Calculations!G$151:G$152,Calculations!$A$151:$A$152,$A31)</f>
        <v>0.89682600000000079</v>
      </c>
      <c r="H31" s="11">
        <f>TREND(Calculations!H$151:H$152,Calculations!$A$151:$A$152,$A31)</f>
        <v>0.1200332000000004</v>
      </c>
      <c r="I31" s="11">
        <f>TREND(Calculations!I$151:I$152,Calculations!$A$151:$A$152,$A31)</f>
        <v>0</v>
      </c>
      <c r="J31" s="11">
        <f>TREND(Calculations!J$151:J$152,Calculations!$A$151:$A$152,$A31)</f>
        <v>0</v>
      </c>
      <c r="K31" s="11">
        <f>TREND(Calculations!K$151:K$152,Calculations!$A$151:$A$152,$A31)</f>
        <v>0</v>
      </c>
      <c r="L31" s="11">
        <f>TREND(Calculations!L$151:L$152,Calculations!$A$151:$A$152,$A31)</f>
        <v>0</v>
      </c>
      <c r="M31" s="11">
        <f>TREND(Calculations!M$151:M$152,Calculations!$A$151:$A$152,$A31)</f>
        <v>0</v>
      </c>
    </row>
    <row r="32" spans="1:13" x14ac:dyDescent="0.25">
      <c r="A32" s="18">
        <v>2045</v>
      </c>
      <c r="B32" s="11">
        <f>TREND(Calculations!B$151:B$152,Calculations!$A$151:$A$152,$A32)</f>
        <v>0</v>
      </c>
      <c r="C32" s="11">
        <f>TREND(Calculations!C$151:C$152,Calculations!$A$151:$A$152,$A32)</f>
        <v>4.9633500000000053E-3</v>
      </c>
      <c r="D32" s="11">
        <f>TREND(Calculations!D$151:D$152,Calculations!$A$151:$A$152,$A32)</f>
        <v>0</v>
      </c>
      <c r="E32" s="11">
        <f>TREND(Calculations!E$151:E$152,Calculations!$A$151:$A$152,$A32)</f>
        <v>1.9396999999999998E-2</v>
      </c>
      <c r="F32" s="11">
        <f>TREND(Calculations!F$151:F$152,Calculations!$A$151:$A$152,$A32)</f>
        <v>0</v>
      </c>
      <c r="G32" s="11">
        <f>TREND(Calculations!G$151:G$152,Calculations!$A$151:$A$152,$A32)</f>
        <v>0.90709500000000176</v>
      </c>
      <c r="H32" s="11">
        <f>TREND(Calculations!H$151:H$152,Calculations!$A$151:$A$152,$A32)</f>
        <v>0.12151650000000025</v>
      </c>
      <c r="I32" s="11">
        <f>TREND(Calculations!I$151:I$152,Calculations!$A$151:$A$152,$A32)</f>
        <v>0</v>
      </c>
      <c r="J32" s="11">
        <f>TREND(Calculations!J$151:J$152,Calculations!$A$151:$A$152,$A32)</f>
        <v>0</v>
      </c>
      <c r="K32" s="11">
        <f>TREND(Calculations!K$151:K$152,Calculations!$A$151:$A$152,$A32)</f>
        <v>0</v>
      </c>
      <c r="L32" s="11">
        <f>TREND(Calculations!L$151:L$152,Calculations!$A$151:$A$152,$A32)</f>
        <v>0</v>
      </c>
      <c r="M32" s="11">
        <f>TREND(Calculations!M$151:M$152,Calculations!$A$151:$A$152,$A32)</f>
        <v>0</v>
      </c>
    </row>
    <row r="33" spans="1:13" x14ac:dyDescent="0.25">
      <c r="A33" s="18">
        <v>2046</v>
      </c>
      <c r="B33" s="11">
        <f>TREND(Calculations!B$151:B$152,Calculations!$A$151:$A$152,$A33)</f>
        <v>0</v>
      </c>
      <c r="C33" s="11">
        <f>TREND(Calculations!C$151:C$152,Calculations!$A$151:$A$152,$A33)</f>
        <v>5.0203999999999943E-3</v>
      </c>
      <c r="D33" s="11">
        <f>TREND(Calculations!D$151:D$152,Calculations!$A$151:$A$152,$A33)</f>
        <v>0</v>
      </c>
      <c r="E33" s="11">
        <f>TREND(Calculations!E$151:E$152,Calculations!$A$151:$A$152,$A33)</f>
        <v>1.9625199999999954E-2</v>
      </c>
      <c r="F33" s="11">
        <f>TREND(Calculations!F$151:F$152,Calculations!$A$151:$A$152,$A33)</f>
        <v>0</v>
      </c>
      <c r="G33" s="11">
        <f>TREND(Calculations!G$151:G$152,Calculations!$A$151:$A$152,$A33)</f>
        <v>0.91736400000000273</v>
      </c>
      <c r="H33" s="11">
        <f>TREND(Calculations!H$151:H$152,Calculations!$A$151:$A$152,$A33)</f>
        <v>0.1229998000000001</v>
      </c>
      <c r="I33" s="11">
        <f>TREND(Calculations!I$151:I$152,Calculations!$A$151:$A$152,$A33)</f>
        <v>0</v>
      </c>
      <c r="J33" s="11">
        <f>TREND(Calculations!J$151:J$152,Calculations!$A$151:$A$152,$A33)</f>
        <v>0</v>
      </c>
      <c r="K33" s="11">
        <f>TREND(Calculations!K$151:K$152,Calculations!$A$151:$A$152,$A33)</f>
        <v>0</v>
      </c>
      <c r="L33" s="11">
        <f>TREND(Calculations!L$151:L$152,Calculations!$A$151:$A$152,$A33)</f>
        <v>0</v>
      </c>
      <c r="M33" s="11">
        <f>TREND(Calculations!M$151:M$152,Calculations!$A$151:$A$152,$A33)</f>
        <v>0</v>
      </c>
    </row>
    <row r="34" spans="1:13" x14ac:dyDescent="0.25">
      <c r="A34" s="18">
        <v>2047</v>
      </c>
      <c r="B34" s="11">
        <f>TREND(Calculations!B$151:B$152,Calculations!$A$151:$A$152,$A34)</f>
        <v>0</v>
      </c>
      <c r="C34" s="11">
        <f>TREND(Calculations!C$151:C$152,Calculations!$A$151:$A$152,$A34)</f>
        <v>5.0774499999999972E-3</v>
      </c>
      <c r="D34" s="11">
        <f>TREND(Calculations!D$151:D$152,Calculations!$A$151:$A$152,$A34)</f>
        <v>0</v>
      </c>
      <c r="E34" s="11">
        <f>TREND(Calculations!E$151:E$152,Calculations!$A$151:$A$152,$A34)</f>
        <v>1.9853399999999966E-2</v>
      </c>
      <c r="F34" s="11">
        <f>TREND(Calculations!F$151:F$152,Calculations!$A$151:$A$152,$A34)</f>
        <v>0</v>
      </c>
      <c r="G34" s="11">
        <f>TREND(Calculations!G$151:G$152,Calculations!$A$151:$A$152,$A34)</f>
        <v>0.92763300000000015</v>
      </c>
      <c r="H34" s="11">
        <f>TREND(Calculations!H$151:H$152,Calculations!$A$151:$A$152,$A34)</f>
        <v>0.1244831000000004</v>
      </c>
      <c r="I34" s="11">
        <f>TREND(Calculations!I$151:I$152,Calculations!$A$151:$A$152,$A34)</f>
        <v>0</v>
      </c>
      <c r="J34" s="11">
        <f>TREND(Calculations!J$151:J$152,Calculations!$A$151:$A$152,$A34)</f>
        <v>0</v>
      </c>
      <c r="K34" s="11">
        <f>TREND(Calculations!K$151:K$152,Calculations!$A$151:$A$152,$A34)</f>
        <v>0</v>
      </c>
      <c r="L34" s="11">
        <f>TREND(Calculations!L$151:L$152,Calculations!$A$151:$A$152,$A34)</f>
        <v>0</v>
      </c>
      <c r="M34" s="11">
        <f>TREND(Calculations!M$151:M$152,Calculations!$A$151:$A$152,$A34)</f>
        <v>0</v>
      </c>
    </row>
    <row r="35" spans="1:13" x14ac:dyDescent="0.25">
      <c r="A35" s="18">
        <v>2048</v>
      </c>
      <c r="B35" s="11">
        <f>TREND(Calculations!B$151:B$152,Calculations!$A$151:$A$152,$A35)</f>
        <v>0</v>
      </c>
      <c r="C35" s="11">
        <f>TREND(Calculations!C$151:C$152,Calculations!$A$151:$A$152,$A35)</f>
        <v>5.1345000000000002E-3</v>
      </c>
      <c r="D35" s="11">
        <f>TREND(Calculations!D$151:D$152,Calculations!$A$151:$A$152,$A35)</f>
        <v>0</v>
      </c>
      <c r="E35" s="11">
        <f>TREND(Calculations!E$151:E$152,Calculations!$A$151:$A$152,$A35)</f>
        <v>2.0081599999999977E-2</v>
      </c>
      <c r="F35" s="11">
        <f>TREND(Calculations!F$151:F$152,Calculations!$A$151:$A$152,$A35)</f>
        <v>0</v>
      </c>
      <c r="G35" s="11">
        <f>TREND(Calculations!G$151:G$152,Calculations!$A$151:$A$152,$A35)</f>
        <v>0.93790200000000112</v>
      </c>
      <c r="H35" s="11">
        <f>TREND(Calculations!H$151:H$152,Calculations!$A$151:$A$152,$A35)</f>
        <v>0.12596640000000026</v>
      </c>
      <c r="I35" s="11">
        <f>TREND(Calculations!I$151:I$152,Calculations!$A$151:$A$152,$A35)</f>
        <v>0</v>
      </c>
      <c r="J35" s="11">
        <f>TREND(Calculations!J$151:J$152,Calculations!$A$151:$A$152,$A35)</f>
        <v>0</v>
      </c>
      <c r="K35" s="11">
        <f>TREND(Calculations!K$151:K$152,Calculations!$A$151:$A$152,$A35)</f>
        <v>0</v>
      </c>
      <c r="L35" s="11">
        <f>TREND(Calculations!L$151:L$152,Calculations!$A$151:$A$152,$A35)</f>
        <v>0</v>
      </c>
      <c r="M35" s="11">
        <f>TREND(Calculations!M$151:M$152,Calculations!$A$151:$A$152,$A35)</f>
        <v>0</v>
      </c>
    </row>
    <row r="36" spans="1:13" x14ac:dyDescent="0.25">
      <c r="A36" s="18">
        <v>2049</v>
      </c>
      <c r="B36" s="11">
        <f>TREND(Calculations!B$151:B$152,Calculations!$A$151:$A$152,$A36)</f>
        <v>0</v>
      </c>
      <c r="C36" s="11">
        <f>TREND(Calculations!C$151:C$152,Calculations!$A$151:$A$152,$A36)</f>
        <v>5.1915500000000031E-3</v>
      </c>
      <c r="D36" s="11">
        <f>TREND(Calculations!D$151:D$152,Calculations!$A$151:$A$152,$A36)</f>
        <v>0</v>
      </c>
      <c r="E36" s="11">
        <f>TREND(Calculations!E$151:E$152,Calculations!$A$151:$A$152,$A36)</f>
        <v>2.0309799999999989E-2</v>
      </c>
      <c r="F36" s="11">
        <f>TREND(Calculations!F$151:F$152,Calculations!$A$151:$A$152,$A36)</f>
        <v>0</v>
      </c>
      <c r="G36" s="11">
        <f>TREND(Calculations!G$151:G$152,Calculations!$A$151:$A$152,$A36)</f>
        <v>0.9481710000000021</v>
      </c>
      <c r="H36" s="11">
        <f>TREND(Calculations!H$151:H$152,Calculations!$A$151:$A$152,$A36)</f>
        <v>0.12744970000000011</v>
      </c>
      <c r="I36" s="11">
        <f>TREND(Calculations!I$151:I$152,Calculations!$A$151:$A$152,$A36)</f>
        <v>0</v>
      </c>
      <c r="J36" s="11">
        <f>TREND(Calculations!J$151:J$152,Calculations!$A$151:$A$152,$A36)</f>
        <v>0</v>
      </c>
      <c r="K36" s="11">
        <f>TREND(Calculations!K$151:K$152,Calculations!$A$151:$A$152,$A36)</f>
        <v>0</v>
      </c>
      <c r="L36" s="11">
        <f>TREND(Calculations!L$151:L$152,Calculations!$A$151:$A$152,$A36)</f>
        <v>0</v>
      </c>
      <c r="M36" s="11">
        <f>TREND(Calculations!M$151:M$152,Calculations!$A$151:$A$152,$A36)</f>
        <v>0</v>
      </c>
    </row>
    <row r="37" spans="1:13" x14ac:dyDescent="0.25">
      <c r="A37" s="18">
        <v>2050</v>
      </c>
      <c r="B37" s="11">
        <f>TREND(Calculations!B$151:B$152,Calculations!$A$151:$A$152,$A37)</f>
        <v>0</v>
      </c>
      <c r="C37" s="11">
        <f>TREND(Calculations!C$151:C$152,Calculations!$A$151:$A$152,$A37)</f>
        <v>5.248600000000006E-3</v>
      </c>
      <c r="D37" s="11">
        <f>TREND(Calculations!D$151:D$152,Calculations!$A$151:$A$152,$A37)</f>
        <v>0</v>
      </c>
      <c r="E37" s="11">
        <f>TREND(Calculations!E$151:E$152,Calculations!$A$151:$A$152,$A37)</f>
        <v>2.0538000000000001E-2</v>
      </c>
      <c r="F37" s="11">
        <f>TREND(Calculations!F$151:F$152,Calculations!$A$151:$A$152,$A37)</f>
        <v>0</v>
      </c>
      <c r="G37" s="11">
        <f>TREND(Calculations!G$151:G$152,Calculations!$A$151:$A$152,$A37)</f>
        <v>0.95843999999999951</v>
      </c>
      <c r="H37" s="11">
        <f>TREND(Calculations!H$151:H$152,Calculations!$A$151:$A$152,$A37)</f>
        <v>0.12893300000000041</v>
      </c>
      <c r="I37" s="11">
        <f>TREND(Calculations!I$151:I$152,Calculations!$A$151:$A$152,$A37)</f>
        <v>0</v>
      </c>
      <c r="J37" s="11">
        <f>TREND(Calculations!J$151:J$152,Calculations!$A$151:$A$152,$A37)</f>
        <v>0</v>
      </c>
      <c r="K37" s="11">
        <f>TREND(Calculations!K$151:K$152,Calculations!$A$151:$A$152,$A37)</f>
        <v>0</v>
      </c>
      <c r="L37" s="11">
        <f>TREND(Calculations!L$151:L$152,Calculations!$A$151:$A$152,$A37)</f>
        <v>0</v>
      </c>
      <c r="M37" s="11">
        <f>TREND(Calculations!M$151:M$152,Calculations!$A$151:$A$152,$A37)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cols>
    <col min="1" max="16384" width="9.140625" style="18"/>
  </cols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 s="18">
        <v>2015</v>
      </c>
      <c r="B2" s="11">
        <f>TREND(Calculations!B$150:B$151,Calculations!$A$150:$A$151,$A2)</f>
        <v>0</v>
      </c>
      <c r="C2" s="11">
        <f>TREND(Calculations!C$150:C$151,Calculations!$A$150:$A$151,$A2)</f>
        <v>3.1947999999999976E-3</v>
      </c>
      <c r="D2" s="11">
        <f>TREND(Calculations!D$150:D$151,Calculations!$A$150:$A$151,$A2)</f>
        <v>0</v>
      </c>
      <c r="E2" s="11">
        <f>TREND(Calculations!E$150:E$151,Calculations!$A$150:$A$151,$A2)</f>
        <v>1.2551000000000034E-2</v>
      </c>
      <c r="F2" s="11">
        <f>TREND(Calculations!F$150:F$151,Calculations!$A$150:$A$151,$A2)</f>
        <v>0</v>
      </c>
      <c r="G2" s="11">
        <f>TREND(Calculations!G$150:G$151,Calculations!$A$150:$A$151,$A2)</f>
        <v>0.59332000000000207</v>
      </c>
      <c r="H2" s="11">
        <f>TREND(Calculations!H$150:H$151,Calculations!$A$150:$A$151,$A2)</f>
        <v>7.6446999999999932E-2</v>
      </c>
      <c r="I2" s="11">
        <f>TREND(Calculations!I$150:I$151,Calculations!$A$150:$A$151,$A2)</f>
        <v>0</v>
      </c>
      <c r="J2" s="11">
        <f>TREND(Calculations!J$150:J$151,Calculations!$A$150:$A$151,$A2)</f>
        <v>0</v>
      </c>
      <c r="K2" s="11">
        <f>TREND(Calculations!K$150:K$151,Calculations!$A$150:$A$151,$A2)</f>
        <v>0</v>
      </c>
      <c r="L2" s="11">
        <f>TREND(Calculations!L$150:L$151,Calculations!$A$150:$A$151,$A2)</f>
        <v>0</v>
      </c>
      <c r="M2" s="11">
        <f>TREND(Calculations!M$150:M$151,Calculations!$A$150:$A$151,$A2)</f>
        <v>0</v>
      </c>
    </row>
    <row r="3" spans="1:13" x14ac:dyDescent="0.25">
      <c r="A3" s="18">
        <v>2016</v>
      </c>
      <c r="B3" s="11">
        <f>TREND(Calculations!B$150:B$151,Calculations!$A$150:$A$151,$A3)</f>
        <v>0</v>
      </c>
      <c r="C3" s="11">
        <f>TREND(Calculations!C$150:C$151,Calculations!$A$150:$A$151,$A3)</f>
        <v>3.2632599999999901E-3</v>
      </c>
      <c r="D3" s="11">
        <f>TREND(Calculations!D$150:D$151,Calculations!$A$150:$A$151,$A3)</f>
        <v>0</v>
      </c>
      <c r="E3" s="11">
        <f>TREND(Calculations!E$150:E$151,Calculations!$A$150:$A$151,$A3)</f>
        <v>1.2779200000000046E-2</v>
      </c>
      <c r="F3" s="11">
        <f>TREND(Calculations!F$150:F$151,Calculations!$A$150:$A$151,$A3)</f>
        <v>0</v>
      </c>
      <c r="G3" s="11">
        <f>TREND(Calculations!G$150:G$151,Calculations!$A$150:$A$151,$A3)</f>
        <v>0.60472999999999999</v>
      </c>
      <c r="H3" s="11">
        <f>TREND(Calculations!H$150:H$151,Calculations!$A$150:$A$151,$A3)</f>
        <v>7.8044400000000014E-2</v>
      </c>
      <c r="I3" s="11">
        <f>TREND(Calculations!I$150:I$151,Calculations!$A$150:$A$151,$A3)</f>
        <v>0</v>
      </c>
      <c r="J3" s="11">
        <f>TREND(Calculations!J$150:J$151,Calculations!$A$150:$A$151,$A3)</f>
        <v>0</v>
      </c>
      <c r="K3" s="11">
        <f>TREND(Calculations!K$150:K$151,Calculations!$A$150:$A$151,$A3)</f>
        <v>0</v>
      </c>
      <c r="L3" s="11">
        <f>TREND(Calculations!L$150:L$151,Calculations!$A$150:$A$151,$A3)</f>
        <v>0</v>
      </c>
      <c r="M3" s="11">
        <f>TREND(Calculations!M$150:M$151,Calculations!$A$150:$A$151,$A3)</f>
        <v>0</v>
      </c>
    </row>
    <row r="4" spans="1:13" x14ac:dyDescent="0.25">
      <c r="A4" s="18">
        <v>2017</v>
      </c>
      <c r="B4" s="11">
        <f>TREND(Calculations!B$150:B$151,Calculations!$A$150:$A$151,$A4)</f>
        <v>0</v>
      </c>
      <c r="C4" s="11">
        <f>TREND(Calculations!C$150:C$151,Calculations!$A$150:$A$151,$A4)</f>
        <v>3.3317200000000102E-3</v>
      </c>
      <c r="D4" s="11">
        <f>TREND(Calculations!D$150:D$151,Calculations!$A$150:$A$151,$A4)</f>
        <v>0</v>
      </c>
      <c r="E4" s="11">
        <f>TREND(Calculations!E$150:E$151,Calculations!$A$150:$A$151,$A4)</f>
        <v>1.3007400000000058E-2</v>
      </c>
      <c r="F4" s="11">
        <f>TREND(Calculations!F$150:F$151,Calculations!$A$150:$A$151,$A4)</f>
        <v>0</v>
      </c>
      <c r="G4" s="11">
        <f>TREND(Calculations!G$150:G$151,Calculations!$A$150:$A$151,$A4)</f>
        <v>0.61614000000000146</v>
      </c>
      <c r="H4" s="11">
        <f>TREND(Calculations!H$150:H$151,Calculations!$A$150:$A$151,$A4)</f>
        <v>7.9641800000000096E-2</v>
      </c>
      <c r="I4" s="11">
        <f>TREND(Calculations!I$150:I$151,Calculations!$A$150:$A$151,$A4)</f>
        <v>0</v>
      </c>
      <c r="J4" s="11">
        <f>TREND(Calculations!J$150:J$151,Calculations!$A$150:$A$151,$A4)</f>
        <v>0</v>
      </c>
      <c r="K4" s="11">
        <f>TREND(Calculations!K$150:K$151,Calculations!$A$150:$A$151,$A4)</f>
        <v>0</v>
      </c>
      <c r="L4" s="11">
        <f>TREND(Calculations!L$150:L$151,Calculations!$A$150:$A$151,$A4)</f>
        <v>0</v>
      </c>
      <c r="M4" s="11">
        <f>TREND(Calculations!M$150:M$151,Calculations!$A$150:$A$151,$A4)</f>
        <v>0</v>
      </c>
    </row>
    <row r="5" spans="1:13" x14ac:dyDescent="0.25">
      <c r="A5" s="18">
        <v>2018</v>
      </c>
      <c r="B5" s="11">
        <f>TREND(Calculations!B$150:B$151,Calculations!$A$150:$A$151,$A5)</f>
        <v>0</v>
      </c>
      <c r="C5" s="11">
        <f>TREND(Calculations!C$150:C$151,Calculations!$A$150:$A$151,$A5)</f>
        <v>3.4001800000000026E-3</v>
      </c>
      <c r="D5" s="11">
        <f>TREND(Calculations!D$150:D$151,Calculations!$A$150:$A$151,$A5)</f>
        <v>0</v>
      </c>
      <c r="E5" s="11">
        <f>TREND(Calculations!E$150:E$151,Calculations!$A$150:$A$151,$A5)</f>
        <v>1.3235600000000014E-2</v>
      </c>
      <c r="F5" s="11">
        <f>TREND(Calculations!F$150:F$151,Calculations!$A$150:$A$151,$A5)</f>
        <v>0</v>
      </c>
      <c r="G5" s="11">
        <f>TREND(Calculations!G$150:G$151,Calculations!$A$150:$A$151,$A5)</f>
        <v>0.62754999999999939</v>
      </c>
      <c r="H5" s="11">
        <f>TREND(Calculations!H$150:H$151,Calculations!$A$150:$A$151,$A5)</f>
        <v>8.1239200000000178E-2</v>
      </c>
      <c r="I5" s="11">
        <f>TREND(Calculations!I$150:I$151,Calculations!$A$150:$A$151,$A5)</f>
        <v>0</v>
      </c>
      <c r="J5" s="11">
        <f>TREND(Calculations!J$150:J$151,Calculations!$A$150:$A$151,$A5)</f>
        <v>0</v>
      </c>
      <c r="K5" s="11">
        <f>TREND(Calculations!K$150:K$151,Calculations!$A$150:$A$151,$A5)</f>
        <v>0</v>
      </c>
      <c r="L5" s="11">
        <f>TREND(Calculations!L$150:L$151,Calculations!$A$150:$A$151,$A5)</f>
        <v>0</v>
      </c>
      <c r="M5" s="11">
        <f>TREND(Calculations!M$150:M$151,Calculations!$A$150:$A$151,$A5)</f>
        <v>0</v>
      </c>
    </row>
    <row r="6" spans="1:13" x14ac:dyDescent="0.25">
      <c r="A6" s="18">
        <v>2019</v>
      </c>
      <c r="B6" s="11">
        <f>TREND(Calculations!B$150:B$151,Calculations!$A$150:$A$151,$A6)</f>
        <v>0</v>
      </c>
      <c r="C6" s="11">
        <f>TREND(Calculations!C$150:C$151,Calculations!$A$150:$A$151,$A6)</f>
        <v>3.4686399999999951E-3</v>
      </c>
      <c r="D6" s="11">
        <f>TREND(Calculations!D$150:D$151,Calculations!$A$150:$A$151,$A6)</f>
        <v>0</v>
      </c>
      <c r="E6" s="11">
        <f>TREND(Calculations!E$150:E$151,Calculations!$A$150:$A$151,$A6)</f>
        <v>1.3463800000000026E-2</v>
      </c>
      <c r="F6" s="11">
        <f>TREND(Calculations!F$150:F$151,Calculations!$A$150:$A$151,$A6)</f>
        <v>0</v>
      </c>
      <c r="G6" s="11">
        <f>TREND(Calculations!G$150:G$151,Calculations!$A$150:$A$151,$A6)</f>
        <v>0.63896000000000086</v>
      </c>
      <c r="H6" s="11">
        <f>TREND(Calculations!H$150:H$151,Calculations!$A$150:$A$151,$A6)</f>
        <v>8.2836599999999816E-2</v>
      </c>
      <c r="I6" s="11">
        <f>TREND(Calculations!I$150:I$151,Calculations!$A$150:$A$151,$A6)</f>
        <v>0</v>
      </c>
      <c r="J6" s="11">
        <f>TREND(Calculations!J$150:J$151,Calculations!$A$150:$A$151,$A6)</f>
        <v>0</v>
      </c>
      <c r="K6" s="11">
        <f>TREND(Calculations!K$150:K$151,Calculations!$A$150:$A$151,$A6)</f>
        <v>0</v>
      </c>
      <c r="L6" s="11">
        <f>TREND(Calculations!L$150:L$151,Calculations!$A$150:$A$151,$A6)</f>
        <v>0</v>
      </c>
      <c r="M6" s="11">
        <f>TREND(Calculations!M$150:M$151,Calculations!$A$150:$A$151,$A6)</f>
        <v>0</v>
      </c>
    </row>
    <row r="7" spans="1:13" x14ac:dyDescent="0.25">
      <c r="A7" s="13">
        <v>2020</v>
      </c>
      <c r="B7" s="14">
        <f>TREND(Calculations!B$150:B$151,Calculations!$A$150:$A$151,$A7)</f>
        <v>0</v>
      </c>
      <c r="C7" s="14">
        <f>TREND(Calculations!C$150:C$151,Calculations!$A$150:$A$151,$A7)</f>
        <v>3.5370999999999875E-3</v>
      </c>
      <c r="D7" s="14">
        <f>TREND(Calculations!D$150:D$151,Calculations!$A$150:$A$151,$A7)</f>
        <v>0</v>
      </c>
      <c r="E7" s="14">
        <f>TREND(Calculations!E$150:E$151,Calculations!$A$150:$A$151,$A7)</f>
        <v>1.3692000000000037E-2</v>
      </c>
      <c r="F7" s="14">
        <f>TREND(Calculations!F$150:F$151,Calculations!$A$150:$A$151,$A7)</f>
        <v>0</v>
      </c>
      <c r="G7" s="14">
        <f>TREND(Calculations!G$150:G$151,Calculations!$A$150:$A$151,$A7)</f>
        <v>0.65037000000000234</v>
      </c>
      <c r="H7" s="14">
        <f>TREND(Calculations!H$150:H$151,Calculations!$A$150:$A$151,$A7)</f>
        <v>8.4433999999999898E-2</v>
      </c>
      <c r="I7" s="14">
        <f>TREND(Calculations!I$150:I$151,Calculations!$A$150:$A$151,$A7)</f>
        <v>0</v>
      </c>
      <c r="J7" s="14">
        <f>TREND(Calculations!J$150:J$151,Calculations!$A$150:$A$151,$A7)</f>
        <v>0</v>
      </c>
      <c r="K7" s="14">
        <f>TREND(Calculations!K$150:K$151,Calculations!$A$150:$A$151,$A7)</f>
        <v>0</v>
      </c>
      <c r="L7" s="14">
        <f>TREND(Calculations!L$150:L$151,Calculations!$A$150:$A$151,$A7)</f>
        <v>0</v>
      </c>
      <c r="M7" s="14">
        <f>TREND(Calculations!M$150:M$151,Calculations!$A$150:$A$151,$A7)</f>
        <v>0</v>
      </c>
    </row>
    <row r="8" spans="1:13" x14ac:dyDescent="0.25">
      <c r="A8" s="18">
        <v>2021</v>
      </c>
      <c r="B8" s="11">
        <f>TREND(Calculations!B$151:B$152,Calculations!$A$151:$A$152,$A8)</f>
        <v>0</v>
      </c>
      <c r="C8" s="11">
        <f>TREND(Calculations!C$151:C$152,Calculations!$A$151:$A$152,$A8)</f>
        <v>3.5941500000000043E-3</v>
      </c>
      <c r="D8" s="11">
        <f>TREND(Calculations!D$151:D$152,Calculations!$A$151:$A$152,$A8)</f>
        <v>0</v>
      </c>
      <c r="E8" s="11">
        <f>TREND(Calculations!E$151:E$152,Calculations!$A$151:$A$152,$A8)</f>
        <v>1.3920199999999994E-2</v>
      </c>
      <c r="F8" s="11">
        <f>TREND(Calculations!F$151:F$152,Calculations!$A$151:$A$152,$A8)</f>
        <v>0</v>
      </c>
      <c r="G8" s="11">
        <f>TREND(Calculations!G$151:G$152,Calculations!$A$151:$A$152,$A8)</f>
        <v>0.66063899999999975</v>
      </c>
      <c r="H8" s="11">
        <f>TREND(Calculations!H$151:H$152,Calculations!$A$151:$A$152,$A8)</f>
        <v>8.5917300000000196E-2</v>
      </c>
      <c r="I8" s="11">
        <f>TREND(Calculations!I$151:I$152,Calculations!$A$151:$A$152,$A8)</f>
        <v>0</v>
      </c>
      <c r="J8" s="11">
        <f>TREND(Calculations!J$151:J$152,Calculations!$A$151:$A$152,$A8)</f>
        <v>0</v>
      </c>
      <c r="K8" s="11">
        <f>TREND(Calculations!K$151:K$152,Calculations!$A$151:$A$152,$A8)</f>
        <v>0</v>
      </c>
      <c r="L8" s="11">
        <f>TREND(Calculations!L$151:L$152,Calculations!$A$151:$A$152,$A8)</f>
        <v>0</v>
      </c>
      <c r="M8" s="11">
        <f>TREND(Calculations!M$151:M$152,Calculations!$A$151:$A$152,$A8)</f>
        <v>0</v>
      </c>
    </row>
    <row r="9" spans="1:13" x14ac:dyDescent="0.25">
      <c r="A9" s="18">
        <v>2022</v>
      </c>
      <c r="B9" s="11">
        <f>TREND(Calculations!B$151:B$152,Calculations!$A$151:$A$152,$A9)</f>
        <v>0</v>
      </c>
      <c r="C9" s="11">
        <f>TREND(Calculations!C$151:C$152,Calculations!$A$151:$A$152,$A9)</f>
        <v>3.6511999999999933E-3</v>
      </c>
      <c r="D9" s="11">
        <f>TREND(Calculations!D$151:D$152,Calculations!$A$151:$A$152,$A9)</f>
        <v>0</v>
      </c>
      <c r="E9" s="11">
        <f>TREND(Calculations!E$151:E$152,Calculations!$A$151:$A$152,$A9)</f>
        <v>1.4148400000000005E-2</v>
      </c>
      <c r="F9" s="11">
        <f>TREND(Calculations!F$151:F$152,Calculations!$A$151:$A$152,$A9)</f>
        <v>0</v>
      </c>
      <c r="G9" s="11">
        <f>TREND(Calculations!G$151:G$152,Calculations!$A$151:$A$152,$A9)</f>
        <v>0.67090800000000073</v>
      </c>
      <c r="H9" s="11">
        <f>TREND(Calculations!H$151:H$152,Calculations!$A$151:$A$152,$A9)</f>
        <v>8.740060000000005E-2</v>
      </c>
      <c r="I9" s="11">
        <f>TREND(Calculations!I$151:I$152,Calculations!$A$151:$A$152,$A9)</f>
        <v>0</v>
      </c>
      <c r="J9" s="11">
        <f>TREND(Calculations!J$151:J$152,Calculations!$A$151:$A$152,$A9)</f>
        <v>0</v>
      </c>
      <c r="K9" s="11">
        <f>TREND(Calculations!K$151:K$152,Calculations!$A$151:$A$152,$A9)</f>
        <v>0</v>
      </c>
      <c r="L9" s="11">
        <f>TREND(Calculations!L$151:L$152,Calculations!$A$151:$A$152,$A9)</f>
        <v>0</v>
      </c>
      <c r="M9" s="11">
        <f>TREND(Calculations!M$151:M$152,Calculations!$A$151:$A$152,$A9)</f>
        <v>0</v>
      </c>
    </row>
    <row r="10" spans="1:13" x14ac:dyDescent="0.25">
      <c r="A10" s="18">
        <v>2023</v>
      </c>
      <c r="B10" s="11">
        <f>TREND(Calculations!B$151:B$152,Calculations!$A$151:$A$152,$A10)</f>
        <v>0</v>
      </c>
      <c r="C10" s="11">
        <f>TREND(Calculations!C$151:C$152,Calculations!$A$151:$A$152,$A10)</f>
        <v>3.7082499999999963E-3</v>
      </c>
      <c r="D10" s="11">
        <f>TREND(Calculations!D$151:D$152,Calculations!$A$151:$A$152,$A10)</f>
        <v>0</v>
      </c>
      <c r="E10" s="11">
        <f>TREND(Calculations!E$151:E$152,Calculations!$A$151:$A$152,$A10)</f>
        <v>1.4376599999999962E-2</v>
      </c>
      <c r="F10" s="11">
        <f>TREND(Calculations!F$151:F$152,Calculations!$A$151:$A$152,$A10)</f>
        <v>0</v>
      </c>
      <c r="G10" s="11">
        <f>TREND(Calculations!G$151:G$152,Calculations!$A$151:$A$152,$A10)</f>
        <v>0.6811770000000017</v>
      </c>
      <c r="H10" s="11">
        <f>TREND(Calculations!H$151:H$152,Calculations!$A$151:$A$152,$A10)</f>
        <v>8.8883900000000349E-2</v>
      </c>
      <c r="I10" s="11">
        <f>TREND(Calculations!I$151:I$152,Calculations!$A$151:$A$152,$A10)</f>
        <v>0</v>
      </c>
      <c r="J10" s="11">
        <f>TREND(Calculations!J$151:J$152,Calculations!$A$151:$A$152,$A10)</f>
        <v>0</v>
      </c>
      <c r="K10" s="11">
        <f>TREND(Calculations!K$151:K$152,Calculations!$A$151:$A$152,$A10)</f>
        <v>0</v>
      </c>
      <c r="L10" s="11">
        <f>TREND(Calculations!L$151:L$152,Calculations!$A$151:$A$152,$A10)</f>
        <v>0</v>
      </c>
      <c r="M10" s="11">
        <f>TREND(Calculations!M$151:M$152,Calculations!$A$151:$A$152,$A10)</f>
        <v>0</v>
      </c>
    </row>
    <row r="11" spans="1:13" x14ac:dyDescent="0.25">
      <c r="A11" s="18">
        <v>2024</v>
      </c>
      <c r="B11" s="11">
        <f>TREND(Calculations!B$151:B$152,Calculations!$A$151:$A$152,$A11)</f>
        <v>0</v>
      </c>
      <c r="C11" s="11">
        <f>TREND(Calculations!C$151:C$152,Calculations!$A$151:$A$152,$A11)</f>
        <v>3.7652999999999992E-3</v>
      </c>
      <c r="D11" s="11">
        <f>TREND(Calculations!D$151:D$152,Calculations!$A$151:$A$152,$A11)</f>
        <v>0</v>
      </c>
      <c r="E11" s="11">
        <f>TREND(Calculations!E$151:E$152,Calculations!$A$151:$A$152,$A11)</f>
        <v>1.4604799999999973E-2</v>
      </c>
      <c r="F11" s="11">
        <f>TREND(Calculations!F$151:F$152,Calculations!$A$151:$A$152,$A11)</f>
        <v>0</v>
      </c>
      <c r="G11" s="11">
        <f>TREND(Calculations!G$151:G$152,Calculations!$A$151:$A$152,$A11)</f>
        <v>0.69144600000000267</v>
      </c>
      <c r="H11" s="11">
        <f>TREND(Calculations!H$151:H$152,Calculations!$A$151:$A$152,$A11)</f>
        <v>9.0367200000000203E-2</v>
      </c>
      <c r="I11" s="11">
        <f>TREND(Calculations!I$151:I$152,Calculations!$A$151:$A$152,$A11)</f>
        <v>0</v>
      </c>
      <c r="J11" s="11">
        <f>TREND(Calculations!J$151:J$152,Calculations!$A$151:$A$152,$A11)</f>
        <v>0</v>
      </c>
      <c r="K11" s="11">
        <f>TREND(Calculations!K$151:K$152,Calculations!$A$151:$A$152,$A11)</f>
        <v>0</v>
      </c>
      <c r="L11" s="11">
        <f>TREND(Calculations!L$151:L$152,Calculations!$A$151:$A$152,$A11)</f>
        <v>0</v>
      </c>
      <c r="M11" s="11">
        <f>TREND(Calculations!M$151:M$152,Calculations!$A$151:$A$152,$A11)</f>
        <v>0</v>
      </c>
    </row>
    <row r="12" spans="1:13" x14ac:dyDescent="0.25">
      <c r="A12" s="18">
        <v>2025</v>
      </c>
      <c r="B12" s="11">
        <f>TREND(Calculations!B$151:B$152,Calculations!$A$151:$A$152,$A12)</f>
        <v>0</v>
      </c>
      <c r="C12" s="11">
        <f>TREND(Calculations!C$151:C$152,Calculations!$A$151:$A$152,$A12)</f>
        <v>3.8223500000000021E-3</v>
      </c>
      <c r="D12" s="11">
        <f>TREND(Calculations!D$151:D$152,Calculations!$A$151:$A$152,$A12)</f>
        <v>0</v>
      </c>
      <c r="E12" s="11">
        <f>TREND(Calculations!E$151:E$152,Calculations!$A$151:$A$152,$A12)</f>
        <v>1.4832999999999985E-2</v>
      </c>
      <c r="F12" s="11">
        <f>TREND(Calculations!F$151:F$152,Calculations!$A$151:$A$152,$A12)</f>
        <v>0</v>
      </c>
      <c r="G12" s="11">
        <f>TREND(Calculations!G$151:G$152,Calculations!$A$151:$A$152,$A12)</f>
        <v>0.70171500000000009</v>
      </c>
      <c r="H12" s="11">
        <f>TREND(Calculations!H$151:H$152,Calculations!$A$151:$A$152,$A12)</f>
        <v>9.1850500000000057E-2</v>
      </c>
      <c r="I12" s="11">
        <f>TREND(Calculations!I$151:I$152,Calculations!$A$151:$A$152,$A12)</f>
        <v>0</v>
      </c>
      <c r="J12" s="11">
        <f>TREND(Calculations!J$151:J$152,Calculations!$A$151:$A$152,$A12)</f>
        <v>0</v>
      </c>
      <c r="K12" s="11">
        <f>TREND(Calculations!K$151:K$152,Calculations!$A$151:$A$152,$A12)</f>
        <v>0</v>
      </c>
      <c r="L12" s="11">
        <f>TREND(Calculations!L$151:L$152,Calculations!$A$151:$A$152,$A12)</f>
        <v>0</v>
      </c>
      <c r="M12" s="11">
        <f>TREND(Calculations!M$151:M$152,Calculations!$A$151:$A$152,$A12)</f>
        <v>0</v>
      </c>
    </row>
    <row r="13" spans="1:13" x14ac:dyDescent="0.25">
      <c r="A13" s="18">
        <v>2026</v>
      </c>
      <c r="B13" s="11">
        <f>TREND(Calculations!B$151:B$152,Calculations!$A$151:$A$152,$A13)</f>
        <v>0</v>
      </c>
      <c r="C13" s="11">
        <f>TREND(Calculations!C$151:C$152,Calculations!$A$151:$A$152,$A13)</f>
        <v>3.8794000000000051E-3</v>
      </c>
      <c r="D13" s="11">
        <f>TREND(Calculations!D$151:D$152,Calculations!$A$151:$A$152,$A13)</f>
        <v>0</v>
      </c>
      <c r="E13" s="11">
        <f>TREND(Calculations!E$151:E$152,Calculations!$A$151:$A$152,$A13)</f>
        <v>1.5061199999999997E-2</v>
      </c>
      <c r="F13" s="11">
        <f>TREND(Calculations!F$151:F$152,Calculations!$A$151:$A$152,$A13)</f>
        <v>0</v>
      </c>
      <c r="G13" s="11">
        <f>TREND(Calculations!G$151:G$152,Calculations!$A$151:$A$152,$A13)</f>
        <v>0.71198400000000106</v>
      </c>
      <c r="H13" s="11">
        <f>TREND(Calculations!H$151:H$152,Calculations!$A$151:$A$152,$A13)</f>
        <v>9.3333800000000355E-2</v>
      </c>
      <c r="I13" s="11">
        <f>TREND(Calculations!I$151:I$152,Calculations!$A$151:$A$152,$A13)</f>
        <v>0</v>
      </c>
      <c r="J13" s="11">
        <f>TREND(Calculations!J$151:J$152,Calculations!$A$151:$A$152,$A13)</f>
        <v>0</v>
      </c>
      <c r="K13" s="11">
        <f>TREND(Calculations!K$151:K$152,Calculations!$A$151:$A$152,$A13)</f>
        <v>0</v>
      </c>
      <c r="L13" s="11">
        <f>TREND(Calculations!L$151:L$152,Calculations!$A$151:$A$152,$A13)</f>
        <v>0</v>
      </c>
      <c r="M13" s="11">
        <f>TREND(Calculations!M$151:M$152,Calculations!$A$151:$A$152,$A13)</f>
        <v>0</v>
      </c>
    </row>
    <row r="14" spans="1:13" x14ac:dyDescent="0.25">
      <c r="A14" s="18">
        <v>2027</v>
      </c>
      <c r="B14" s="11">
        <f>TREND(Calculations!B$151:B$152,Calculations!$A$151:$A$152,$A14)</f>
        <v>0</v>
      </c>
      <c r="C14" s="11">
        <f>TREND(Calculations!C$151:C$152,Calculations!$A$151:$A$152,$A14)</f>
        <v>3.9364499999999941E-3</v>
      </c>
      <c r="D14" s="11">
        <f>TREND(Calculations!D$151:D$152,Calculations!$A$151:$A$152,$A14)</f>
        <v>0</v>
      </c>
      <c r="E14" s="11">
        <f>TREND(Calculations!E$151:E$152,Calculations!$A$151:$A$152,$A14)</f>
        <v>1.5289399999999953E-2</v>
      </c>
      <c r="F14" s="11">
        <f>TREND(Calculations!F$151:F$152,Calculations!$A$151:$A$152,$A14)</f>
        <v>0</v>
      </c>
      <c r="G14" s="11">
        <f>TREND(Calculations!G$151:G$152,Calculations!$A$151:$A$152,$A14)</f>
        <v>0.72225300000000203</v>
      </c>
      <c r="H14" s="11">
        <f>TREND(Calculations!H$151:H$152,Calculations!$A$151:$A$152,$A14)</f>
        <v>9.481710000000021E-2</v>
      </c>
      <c r="I14" s="11">
        <f>TREND(Calculations!I$151:I$152,Calculations!$A$151:$A$152,$A14)</f>
        <v>0</v>
      </c>
      <c r="J14" s="11">
        <f>TREND(Calculations!J$151:J$152,Calculations!$A$151:$A$152,$A14)</f>
        <v>0</v>
      </c>
      <c r="K14" s="11">
        <f>TREND(Calculations!K$151:K$152,Calculations!$A$151:$A$152,$A14)</f>
        <v>0</v>
      </c>
      <c r="L14" s="11">
        <f>TREND(Calculations!L$151:L$152,Calculations!$A$151:$A$152,$A14)</f>
        <v>0</v>
      </c>
      <c r="M14" s="11">
        <f>TREND(Calculations!M$151:M$152,Calculations!$A$151:$A$152,$A14)</f>
        <v>0</v>
      </c>
    </row>
    <row r="15" spans="1:13" x14ac:dyDescent="0.25">
      <c r="A15" s="18">
        <v>2028</v>
      </c>
      <c r="B15" s="11">
        <f>TREND(Calculations!B$151:B$152,Calculations!$A$151:$A$152,$A15)</f>
        <v>0</v>
      </c>
      <c r="C15" s="11">
        <f>TREND(Calculations!C$151:C$152,Calculations!$A$151:$A$152,$A15)</f>
        <v>3.9934999999999971E-3</v>
      </c>
      <c r="D15" s="11">
        <f>TREND(Calculations!D$151:D$152,Calculations!$A$151:$A$152,$A15)</f>
        <v>0</v>
      </c>
      <c r="E15" s="11">
        <f>TREND(Calculations!E$151:E$152,Calculations!$A$151:$A$152,$A15)</f>
        <v>1.5517599999999965E-2</v>
      </c>
      <c r="F15" s="11">
        <f>TREND(Calculations!F$151:F$152,Calculations!$A$151:$A$152,$A15)</f>
        <v>0</v>
      </c>
      <c r="G15" s="11">
        <f>TREND(Calculations!G$151:G$152,Calculations!$A$151:$A$152,$A15)</f>
        <v>0.73252199999999945</v>
      </c>
      <c r="H15" s="11">
        <f>TREND(Calculations!H$151:H$152,Calculations!$A$151:$A$152,$A15)</f>
        <v>9.6300400000000064E-2</v>
      </c>
      <c r="I15" s="11">
        <f>TREND(Calculations!I$151:I$152,Calculations!$A$151:$A$152,$A15)</f>
        <v>0</v>
      </c>
      <c r="J15" s="11">
        <f>TREND(Calculations!J$151:J$152,Calculations!$A$151:$A$152,$A15)</f>
        <v>0</v>
      </c>
      <c r="K15" s="11">
        <f>TREND(Calculations!K$151:K$152,Calculations!$A$151:$A$152,$A15)</f>
        <v>0</v>
      </c>
      <c r="L15" s="11">
        <f>TREND(Calculations!L$151:L$152,Calculations!$A$151:$A$152,$A15)</f>
        <v>0</v>
      </c>
      <c r="M15" s="11">
        <f>TREND(Calculations!M$151:M$152,Calculations!$A$151:$A$152,$A15)</f>
        <v>0</v>
      </c>
    </row>
    <row r="16" spans="1:13" x14ac:dyDescent="0.25">
      <c r="A16" s="18">
        <v>2029</v>
      </c>
      <c r="B16" s="11">
        <f>TREND(Calculations!B$151:B$152,Calculations!$A$151:$A$152,$A16)</f>
        <v>0</v>
      </c>
      <c r="C16" s="11">
        <f>TREND(Calculations!C$151:C$152,Calculations!$A$151:$A$152,$A16)</f>
        <v>4.05055E-3</v>
      </c>
      <c r="D16" s="11">
        <f>TREND(Calculations!D$151:D$152,Calculations!$A$151:$A$152,$A16)</f>
        <v>0</v>
      </c>
      <c r="E16" s="11">
        <f>TREND(Calculations!E$151:E$152,Calculations!$A$151:$A$152,$A16)</f>
        <v>1.5745799999999976E-2</v>
      </c>
      <c r="F16" s="11">
        <f>TREND(Calculations!F$151:F$152,Calculations!$A$151:$A$152,$A16)</f>
        <v>0</v>
      </c>
      <c r="G16" s="11">
        <f>TREND(Calculations!G$151:G$152,Calculations!$A$151:$A$152,$A16)</f>
        <v>0.74279100000000042</v>
      </c>
      <c r="H16" s="11">
        <f>TREND(Calculations!H$151:H$152,Calculations!$A$151:$A$152,$A16)</f>
        <v>9.7783700000000362E-2</v>
      </c>
      <c r="I16" s="11">
        <f>TREND(Calculations!I$151:I$152,Calculations!$A$151:$A$152,$A16)</f>
        <v>0</v>
      </c>
      <c r="J16" s="11">
        <f>TREND(Calculations!J$151:J$152,Calculations!$A$151:$A$152,$A16)</f>
        <v>0</v>
      </c>
      <c r="K16" s="11">
        <f>TREND(Calculations!K$151:K$152,Calculations!$A$151:$A$152,$A16)</f>
        <v>0</v>
      </c>
      <c r="L16" s="11">
        <f>TREND(Calculations!L$151:L$152,Calculations!$A$151:$A$152,$A16)</f>
        <v>0</v>
      </c>
      <c r="M16" s="11">
        <f>TREND(Calculations!M$151:M$152,Calculations!$A$151:$A$152,$A16)</f>
        <v>0</v>
      </c>
    </row>
    <row r="17" spans="1:13" x14ac:dyDescent="0.25">
      <c r="A17" s="18">
        <v>2030</v>
      </c>
      <c r="B17" s="11">
        <f>TREND(Calculations!B$151:B$152,Calculations!$A$151:$A$152,$A17)</f>
        <v>0</v>
      </c>
      <c r="C17" s="11">
        <f>TREND(Calculations!C$151:C$152,Calculations!$A$151:$A$152,$A17)</f>
        <v>4.1076000000000029E-3</v>
      </c>
      <c r="D17" s="11">
        <f>TREND(Calculations!D$151:D$152,Calculations!$A$151:$A$152,$A17)</f>
        <v>0</v>
      </c>
      <c r="E17" s="11">
        <f>TREND(Calculations!E$151:E$152,Calculations!$A$151:$A$152,$A17)</f>
        <v>1.5973999999999988E-2</v>
      </c>
      <c r="F17" s="11">
        <f>TREND(Calculations!F$151:F$152,Calculations!$A$151:$A$152,$A17)</f>
        <v>0</v>
      </c>
      <c r="G17" s="11">
        <f>TREND(Calculations!G$151:G$152,Calculations!$A$151:$A$152,$A17)</f>
        <v>0.75306000000000139</v>
      </c>
      <c r="H17" s="11">
        <f>TREND(Calculations!H$151:H$152,Calculations!$A$151:$A$152,$A17)</f>
        <v>9.9267000000000216E-2</v>
      </c>
      <c r="I17" s="11">
        <f>TREND(Calculations!I$151:I$152,Calculations!$A$151:$A$152,$A17)</f>
        <v>0</v>
      </c>
      <c r="J17" s="11">
        <f>TREND(Calculations!J$151:J$152,Calculations!$A$151:$A$152,$A17)</f>
        <v>0</v>
      </c>
      <c r="K17" s="11">
        <f>TREND(Calculations!K$151:K$152,Calculations!$A$151:$A$152,$A17)</f>
        <v>0</v>
      </c>
      <c r="L17" s="11">
        <f>TREND(Calculations!L$151:L$152,Calculations!$A$151:$A$152,$A17)</f>
        <v>0</v>
      </c>
      <c r="M17" s="11">
        <f>TREND(Calculations!M$151:M$152,Calculations!$A$151:$A$152,$A17)</f>
        <v>0</v>
      </c>
    </row>
    <row r="18" spans="1:13" x14ac:dyDescent="0.25">
      <c r="A18" s="18">
        <v>2031</v>
      </c>
      <c r="B18" s="11">
        <f>TREND(Calculations!B$151:B$152,Calculations!$A$151:$A$152,$A18)</f>
        <v>0</v>
      </c>
      <c r="C18" s="11">
        <f>TREND(Calculations!C$151:C$152,Calculations!$A$151:$A$152,$A18)</f>
        <v>4.1646500000000058E-3</v>
      </c>
      <c r="D18" s="11">
        <f>TREND(Calculations!D$151:D$152,Calculations!$A$151:$A$152,$A18)</f>
        <v>0</v>
      </c>
      <c r="E18" s="11">
        <f>TREND(Calculations!E$151:E$152,Calculations!$A$151:$A$152,$A18)</f>
        <v>1.62022E-2</v>
      </c>
      <c r="F18" s="11">
        <f>TREND(Calculations!F$151:F$152,Calculations!$A$151:$A$152,$A18)</f>
        <v>0</v>
      </c>
      <c r="G18" s="11">
        <f>TREND(Calculations!G$151:G$152,Calculations!$A$151:$A$152,$A18)</f>
        <v>0.76332900000000237</v>
      </c>
      <c r="H18" s="11">
        <f>TREND(Calculations!H$151:H$152,Calculations!$A$151:$A$152,$A18)</f>
        <v>0.10075030000000007</v>
      </c>
      <c r="I18" s="11">
        <f>TREND(Calculations!I$151:I$152,Calculations!$A$151:$A$152,$A18)</f>
        <v>0</v>
      </c>
      <c r="J18" s="11">
        <f>TREND(Calculations!J$151:J$152,Calculations!$A$151:$A$152,$A18)</f>
        <v>0</v>
      </c>
      <c r="K18" s="11">
        <f>TREND(Calculations!K$151:K$152,Calculations!$A$151:$A$152,$A18)</f>
        <v>0</v>
      </c>
      <c r="L18" s="11">
        <f>TREND(Calculations!L$151:L$152,Calculations!$A$151:$A$152,$A18)</f>
        <v>0</v>
      </c>
      <c r="M18" s="11">
        <f>TREND(Calculations!M$151:M$152,Calculations!$A$151:$A$152,$A18)</f>
        <v>0</v>
      </c>
    </row>
    <row r="19" spans="1:13" x14ac:dyDescent="0.25">
      <c r="A19" s="18">
        <v>2032</v>
      </c>
      <c r="B19" s="11">
        <f>TREND(Calculations!B$151:B$152,Calculations!$A$151:$A$152,$A19)</f>
        <v>0</v>
      </c>
      <c r="C19" s="11">
        <f>TREND(Calculations!C$151:C$152,Calculations!$A$151:$A$152,$A19)</f>
        <v>4.2216999999999949E-3</v>
      </c>
      <c r="D19" s="11">
        <f>TREND(Calculations!D$151:D$152,Calculations!$A$151:$A$152,$A19)</f>
        <v>0</v>
      </c>
      <c r="E19" s="11">
        <f>TREND(Calculations!E$151:E$152,Calculations!$A$151:$A$152,$A19)</f>
        <v>1.6430399999999956E-2</v>
      </c>
      <c r="F19" s="11">
        <f>TREND(Calculations!F$151:F$152,Calculations!$A$151:$A$152,$A19)</f>
        <v>0</v>
      </c>
      <c r="G19" s="11">
        <f>TREND(Calculations!G$151:G$152,Calculations!$A$151:$A$152,$A19)</f>
        <v>0.77359799999999979</v>
      </c>
      <c r="H19" s="11">
        <f>TREND(Calculations!H$151:H$152,Calculations!$A$151:$A$152,$A19)</f>
        <v>0.10223360000000037</v>
      </c>
      <c r="I19" s="11">
        <f>TREND(Calculations!I$151:I$152,Calculations!$A$151:$A$152,$A19)</f>
        <v>0</v>
      </c>
      <c r="J19" s="11">
        <f>TREND(Calculations!J$151:J$152,Calculations!$A$151:$A$152,$A19)</f>
        <v>0</v>
      </c>
      <c r="K19" s="11">
        <f>TREND(Calculations!K$151:K$152,Calculations!$A$151:$A$152,$A19)</f>
        <v>0</v>
      </c>
      <c r="L19" s="11">
        <f>TREND(Calculations!L$151:L$152,Calculations!$A$151:$A$152,$A19)</f>
        <v>0</v>
      </c>
      <c r="M19" s="11">
        <f>TREND(Calculations!M$151:M$152,Calculations!$A$151:$A$152,$A19)</f>
        <v>0</v>
      </c>
    </row>
    <row r="20" spans="1:13" x14ac:dyDescent="0.25">
      <c r="A20" s="18">
        <v>2033</v>
      </c>
      <c r="B20" s="11">
        <f>TREND(Calculations!B$151:B$152,Calculations!$A$151:$A$152,$A20)</f>
        <v>0</v>
      </c>
      <c r="C20" s="11">
        <f>TREND(Calculations!C$151:C$152,Calculations!$A$151:$A$152,$A20)</f>
        <v>4.2787499999999978E-3</v>
      </c>
      <c r="D20" s="11">
        <f>TREND(Calculations!D$151:D$152,Calculations!$A$151:$A$152,$A20)</f>
        <v>0</v>
      </c>
      <c r="E20" s="11">
        <f>TREND(Calculations!E$151:E$152,Calculations!$A$151:$A$152,$A20)</f>
        <v>1.6658599999999968E-2</v>
      </c>
      <c r="F20" s="11">
        <f>TREND(Calculations!F$151:F$152,Calculations!$A$151:$A$152,$A20)</f>
        <v>0</v>
      </c>
      <c r="G20" s="11">
        <f>TREND(Calculations!G$151:G$152,Calculations!$A$151:$A$152,$A20)</f>
        <v>0.78386700000000076</v>
      </c>
      <c r="H20" s="11">
        <f>TREND(Calculations!H$151:H$152,Calculations!$A$151:$A$152,$A20)</f>
        <v>0.10371690000000022</v>
      </c>
      <c r="I20" s="11">
        <f>TREND(Calculations!I$151:I$152,Calculations!$A$151:$A$152,$A20)</f>
        <v>0</v>
      </c>
      <c r="J20" s="11">
        <f>TREND(Calculations!J$151:J$152,Calculations!$A$151:$A$152,$A20)</f>
        <v>0</v>
      </c>
      <c r="K20" s="11">
        <f>TREND(Calculations!K$151:K$152,Calculations!$A$151:$A$152,$A20)</f>
        <v>0</v>
      </c>
      <c r="L20" s="11">
        <f>TREND(Calculations!L$151:L$152,Calculations!$A$151:$A$152,$A20)</f>
        <v>0</v>
      </c>
      <c r="M20" s="11">
        <f>TREND(Calculations!M$151:M$152,Calculations!$A$151:$A$152,$A20)</f>
        <v>0</v>
      </c>
    </row>
    <row r="21" spans="1:13" x14ac:dyDescent="0.25">
      <c r="A21" s="18">
        <v>2034</v>
      </c>
      <c r="B21" s="11">
        <f>TREND(Calculations!B$151:B$152,Calculations!$A$151:$A$152,$A21)</f>
        <v>0</v>
      </c>
      <c r="C21" s="11">
        <f>TREND(Calculations!C$151:C$152,Calculations!$A$151:$A$152,$A21)</f>
        <v>4.3358000000000008E-3</v>
      </c>
      <c r="D21" s="11">
        <f>TREND(Calculations!D$151:D$152,Calculations!$A$151:$A$152,$A21)</f>
        <v>0</v>
      </c>
      <c r="E21" s="11">
        <f>TREND(Calculations!E$151:E$152,Calculations!$A$151:$A$152,$A21)</f>
        <v>1.688679999999998E-2</v>
      </c>
      <c r="F21" s="11">
        <f>TREND(Calculations!F$151:F$152,Calculations!$A$151:$A$152,$A21)</f>
        <v>0</v>
      </c>
      <c r="G21" s="11">
        <f>TREND(Calculations!G$151:G$152,Calculations!$A$151:$A$152,$A21)</f>
        <v>0.79413600000000173</v>
      </c>
      <c r="H21" s="11">
        <f>TREND(Calculations!H$151:H$152,Calculations!$A$151:$A$152,$A21)</f>
        <v>0.10520020000000008</v>
      </c>
      <c r="I21" s="11">
        <f>TREND(Calculations!I$151:I$152,Calculations!$A$151:$A$152,$A21)</f>
        <v>0</v>
      </c>
      <c r="J21" s="11">
        <f>TREND(Calculations!J$151:J$152,Calculations!$A$151:$A$152,$A21)</f>
        <v>0</v>
      </c>
      <c r="K21" s="11">
        <f>TREND(Calculations!K$151:K$152,Calculations!$A$151:$A$152,$A21)</f>
        <v>0</v>
      </c>
      <c r="L21" s="11">
        <f>TREND(Calculations!L$151:L$152,Calculations!$A$151:$A$152,$A21)</f>
        <v>0</v>
      </c>
      <c r="M21" s="11">
        <f>TREND(Calculations!M$151:M$152,Calculations!$A$151:$A$152,$A21)</f>
        <v>0</v>
      </c>
    </row>
    <row r="22" spans="1:13" x14ac:dyDescent="0.25">
      <c r="A22" s="18">
        <v>2035</v>
      </c>
      <c r="B22" s="11">
        <f>TREND(Calculations!B$151:B$152,Calculations!$A$151:$A$152,$A22)</f>
        <v>0</v>
      </c>
      <c r="C22" s="11">
        <f>TREND(Calculations!C$151:C$152,Calculations!$A$151:$A$152,$A22)</f>
        <v>4.3928500000000037E-3</v>
      </c>
      <c r="D22" s="11">
        <f>TREND(Calculations!D$151:D$152,Calculations!$A$151:$A$152,$A22)</f>
        <v>0</v>
      </c>
      <c r="E22" s="11">
        <f>TREND(Calculations!E$151:E$152,Calculations!$A$151:$A$152,$A22)</f>
        <v>1.7114999999999991E-2</v>
      </c>
      <c r="F22" s="11">
        <f>TREND(Calculations!F$151:F$152,Calculations!$A$151:$A$152,$A22)</f>
        <v>0</v>
      </c>
      <c r="G22" s="11">
        <f>TREND(Calculations!G$151:G$152,Calculations!$A$151:$A$152,$A22)</f>
        <v>0.8044050000000027</v>
      </c>
      <c r="H22" s="11">
        <f>TREND(Calculations!H$151:H$152,Calculations!$A$151:$A$152,$A22)</f>
        <v>0.10668350000000038</v>
      </c>
      <c r="I22" s="11">
        <f>TREND(Calculations!I$151:I$152,Calculations!$A$151:$A$152,$A22)</f>
        <v>0</v>
      </c>
      <c r="J22" s="11">
        <f>TREND(Calculations!J$151:J$152,Calculations!$A$151:$A$152,$A22)</f>
        <v>0</v>
      </c>
      <c r="K22" s="11">
        <f>TREND(Calculations!K$151:K$152,Calculations!$A$151:$A$152,$A22)</f>
        <v>0</v>
      </c>
      <c r="L22" s="11">
        <f>TREND(Calculations!L$151:L$152,Calculations!$A$151:$A$152,$A22)</f>
        <v>0</v>
      </c>
      <c r="M22" s="11">
        <f>TREND(Calculations!M$151:M$152,Calculations!$A$151:$A$152,$A22)</f>
        <v>0</v>
      </c>
    </row>
    <row r="23" spans="1:13" x14ac:dyDescent="0.25">
      <c r="A23" s="18">
        <v>2036</v>
      </c>
      <c r="B23" s="11">
        <f>TREND(Calculations!B$151:B$152,Calculations!$A$151:$A$152,$A23)</f>
        <v>0</v>
      </c>
      <c r="C23" s="11">
        <f>TREND(Calculations!C$151:C$152,Calculations!$A$151:$A$152,$A23)</f>
        <v>4.4499000000000066E-3</v>
      </c>
      <c r="D23" s="11">
        <f>TREND(Calculations!D$151:D$152,Calculations!$A$151:$A$152,$A23)</f>
        <v>0</v>
      </c>
      <c r="E23" s="11">
        <f>TREND(Calculations!E$151:E$152,Calculations!$A$151:$A$152,$A23)</f>
        <v>1.7343200000000003E-2</v>
      </c>
      <c r="F23" s="11">
        <f>TREND(Calculations!F$151:F$152,Calculations!$A$151:$A$152,$A23)</f>
        <v>0</v>
      </c>
      <c r="G23" s="11">
        <f>TREND(Calculations!G$151:G$152,Calculations!$A$151:$A$152,$A23)</f>
        <v>0.81467400000000012</v>
      </c>
      <c r="H23" s="11">
        <f>TREND(Calculations!H$151:H$152,Calculations!$A$151:$A$152,$A23)</f>
        <v>0.10816680000000023</v>
      </c>
      <c r="I23" s="11">
        <f>TREND(Calculations!I$151:I$152,Calculations!$A$151:$A$152,$A23)</f>
        <v>0</v>
      </c>
      <c r="J23" s="11">
        <f>TREND(Calculations!J$151:J$152,Calculations!$A$151:$A$152,$A23)</f>
        <v>0</v>
      </c>
      <c r="K23" s="11">
        <f>TREND(Calculations!K$151:K$152,Calculations!$A$151:$A$152,$A23)</f>
        <v>0</v>
      </c>
      <c r="L23" s="11">
        <f>TREND(Calculations!L$151:L$152,Calculations!$A$151:$A$152,$A23)</f>
        <v>0</v>
      </c>
      <c r="M23" s="11">
        <f>TREND(Calculations!M$151:M$152,Calculations!$A$151:$A$152,$A23)</f>
        <v>0</v>
      </c>
    </row>
    <row r="24" spans="1:13" x14ac:dyDescent="0.25">
      <c r="A24" s="18">
        <v>2037</v>
      </c>
      <c r="B24" s="11">
        <f>TREND(Calculations!B$151:B$152,Calculations!$A$151:$A$152,$A24)</f>
        <v>0</v>
      </c>
      <c r="C24" s="11">
        <f>TREND(Calculations!C$151:C$152,Calculations!$A$151:$A$152,$A24)</f>
        <v>4.5069499999999957E-3</v>
      </c>
      <c r="D24" s="11">
        <f>TREND(Calculations!D$151:D$152,Calculations!$A$151:$A$152,$A24)</f>
        <v>0</v>
      </c>
      <c r="E24" s="11">
        <f>TREND(Calculations!E$151:E$152,Calculations!$A$151:$A$152,$A24)</f>
        <v>1.7571399999999959E-2</v>
      </c>
      <c r="F24" s="11">
        <f>TREND(Calculations!F$151:F$152,Calculations!$A$151:$A$152,$A24)</f>
        <v>0</v>
      </c>
      <c r="G24" s="11">
        <f>TREND(Calculations!G$151:G$152,Calculations!$A$151:$A$152,$A24)</f>
        <v>0.82494300000000109</v>
      </c>
      <c r="H24" s="11">
        <f>TREND(Calculations!H$151:H$152,Calculations!$A$151:$A$152,$A24)</f>
        <v>0.10965010000000008</v>
      </c>
      <c r="I24" s="11">
        <f>TREND(Calculations!I$151:I$152,Calculations!$A$151:$A$152,$A24)</f>
        <v>0</v>
      </c>
      <c r="J24" s="11">
        <f>TREND(Calculations!J$151:J$152,Calculations!$A$151:$A$152,$A24)</f>
        <v>0</v>
      </c>
      <c r="K24" s="11">
        <f>TREND(Calculations!K$151:K$152,Calculations!$A$151:$A$152,$A24)</f>
        <v>0</v>
      </c>
      <c r="L24" s="11">
        <f>TREND(Calculations!L$151:L$152,Calculations!$A$151:$A$152,$A24)</f>
        <v>0</v>
      </c>
      <c r="M24" s="11">
        <f>TREND(Calculations!M$151:M$152,Calculations!$A$151:$A$152,$A24)</f>
        <v>0</v>
      </c>
    </row>
    <row r="25" spans="1:13" x14ac:dyDescent="0.25">
      <c r="A25" s="18">
        <v>2038</v>
      </c>
      <c r="B25" s="11">
        <f>TREND(Calculations!B$151:B$152,Calculations!$A$151:$A$152,$A25)</f>
        <v>0</v>
      </c>
      <c r="C25" s="11">
        <f>TREND(Calculations!C$151:C$152,Calculations!$A$151:$A$152,$A25)</f>
        <v>4.5639999999999986E-3</v>
      </c>
      <c r="D25" s="11">
        <f>TREND(Calculations!D$151:D$152,Calculations!$A$151:$A$152,$A25)</f>
        <v>0</v>
      </c>
      <c r="E25" s="11">
        <f>TREND(Calculations!E$151:E$152,Calculations!$A$151:$A$152,$A25)</f>
        <v>1.7799599999999971E-2</v>
      </c>
      <c r="F25" s="11">
        <f>TREND(Calculations!F$151:F$152,Calculations!$A$151:$A$152,$A25)</f>
        <v>0</v>
      </c>
      <c r="G25" s="11">
        <f>TREND(Calculations!G$151:G$152,Calculations!$A$151:$A$152,$A25)</f>
        <v>0.83521200000000206</v>
      </c>
      <c r="H25" s="11">
        <f>TREND(Calculations!H$151:H$152,Calculations!$A$151:$A$152,$A25)</f>
        <v>0.11113340000000038</v>
      </c>
      <c r="I25" s="11">
        <f>TREND(Calculations!I$151:I$152,Calculations!$A$151:$A$152,$A25)</f>
        <v>0</v>
      </c>
      <c r="J25" s="11">
        <f>TREND(Calculations!J$151:J$152,Calculations!$A$151:$A$152,$A25)</f>
        <v>0</v>
      </c>
      <c r="K25" s="11">
        <f>TREND(Calculations!K$151:K$152,Calculations!$A$151:$A$152,$A25)</f>
        <v>0</v>
      </c>
      <c r="L25" s="11">
        <f>TREND(Calculations!L$151:L$152,Calculations!$A$151:$A$152,$A25)</f>
        <v>0</v>
      </c>
      <c r="M25" s="11">
        <f>TREND(Calculations!M$151:M$152,Calculations!$A$151:$A$152,$A25)</f>
        <v>0</v>
      </c>
    </row>
    <row r="26" spans="1:13" x14ac:dyDescent="0.25">
      <c r="A26" s="18">
        <v>2039</v>
      </c>
      <c r="B26" s="11">
        <f>TREND(Calculations!B$151:B$152,Calculations!$A$151:$A$152,$A26)</f>
        <v>0</v>
      </c>
      <c r="C26" s="11">
        <f>TREND(Calculations!C$151:C$152,Calculations!$A$151:$A$152,$A26)</f>
        <v>4.6210500000000015E-3</v>
      </c>
      <c r="D26" s="11">
        <f>TREND(Calculations!D$151:D$152,Calculations!$A$151:$A$152,$A26)</f>
        <v>0</v>
      </c>
      <c r="E26" s="11">
        <f>TREND(Calculations!E$151:E$152,Calculations!$A$151:$A$152,$A26)</f>
        <v>1.8027799999999983E-2</v>
      </c>
      <c r="F26" s="11">
        <f>TREND(Calculations!F$151:F$152,Calculations!$A$151:$A$152,$A26)</f>
        <v>0</v>
      </c>
      <c r="G26" s="11">
        <f>TREND(Calculations!G$151:G$152,Calculations!$A$151:$A$152,$A26)</f>
        <v>0.84548099999999948</v>
      </c>
      <c r="H26" s="11">
        <f>TREND(Calculations!H$151:H$152,Calculations!$A$151:$A$152,$A26)</f>
        <v>0.11261670000000024</v>
      </c>
      <c r="I26" s="11">
        <f>TREND(Calculations!I$151:I$152,Calculations!$A$151:$A$152,$A26)</f>
        <v>0</v>
      </c>
      <c r="J26" s="11">
        <f>TREND(Calculations!J$151:J$152,Calculations!$A$151:$A$152,$A26)</f>
        <v>0</v>
      </c>
      <c r="K26" s="11">
        <f>TREND(Calculations!K$151:K$152,Calculations!$A$151:$A$152,$A26)</f>
        <v>0</v>
      </c>
      <c r="L26" s="11">
        <f>TREND(Calculations!L$151:L$152,Calculations!$A$151:$A$152,$A26)</f>
        <v>0</v>
      </c>
      <c r="M26" s="11">
        <f>TREND(Calculations!M$151:M$152,Calculations!$A$151:$A$152,$A26)</f>
        <v>0</v>
      </c>
    </row>
    <row r="27" spans="1:13" x14ac:dyDescent="0.25">
      <c r="A27" s="18">
        <v>2040</v>
      </c>
      <c r="B27" s="11">
        <f>TREND(Calculations!B$151:B$152,Calculations!$A$151:$A$152,$A27)</f>
        <v>0</v>
      </c>
      <c r="C27" s="11">
        <f>TREND(Calculations!C$151:C$152,Calculations!$A$151:$A$152,$A27)</f>
        <v>4.6781000000000045E-3</v>
      </c>
      <c r="D27" s="11">
        <f>TREND(Calculations!D$151:D$152,Calculations!$A$151:$A$152,$A27)</f>
        <v>0</v>
      </c>
      <c r="E27" s="11">
        <f>TREND(Calculations!E$151:E$152,Calculations!$A$151:$A$152,$A27)</f>
        <v>1.8255999999999994E-2</v>
      </c>
      <c r="F27" s="11">
        <f>TREND(Calculations!F$151:F$152,Calculations!$A$151:$A$152,$A27)</f>
        <v>0</v>
      </c>
      <c r="G27" s="11">
        <f>TREND(Calculations!G$151:G$152,Calculations!$A$151:$A$152,$A27)</f>
        <v>0.85575000000000045</v>
      </c>
      <c r="H27" s="11">
        <f>TREND(Calculations!H$151:H$152,Calculations!$A$151:$A$152,$A27)</f>
        <v>0.11410000000000009</v>
      </c>
      <c r="I27" s="11">
        <f>TREND(Calculations!I$151:I$152,Calculations!$A$151:$A$152,$A27)</f>
        <v>0</v>
      </c>
      <c r="J27" s="11">
        <f>TREND(Calculations!J$151:J$152,Calculations!$A$151:$A$152,$A27)</f>
        <v>0</v>
      </c>
      <c r="K27" s="11">
        <f>TREND(Calculations!K$151:K$152,Calculations!$A$151:$A$152,$A27)</f>
        <v>0</v>
      </c>
      <c r="L27" s="11">
        <f>TREND(Calculations!L$151:L$152,Calculations!$A$151:$A$152,$A27)</f>
        <v>0</v>
      </c>
      <c r="M27" s="11">
        <f>TREND(Calculations!M$151:M$152,Calculations!$A$151:$A$152,$A27)</f>
        <v>0</v>
      </c>
    </row>
    <row r="28" spans="1:13" x14ac:dyDescent="0.25">
      <c r="A28" s="18">
        <v>2041</v>
      </c>
      <c r="B28" s="11">
        <f>TREND(Calculations!B$151:B$152,Calculations!$A$151:$A$152,$A28)</f>
        <v>0</v>
      </c>
      <c r="C28" s="11">
        <f>TREND(Calculations!C$151:C$152,Calculations!$A$151:$A$152,$A28)</f>
        <v>4.7351499999999935E-3</v>
      </c>
      <c r="D28" s="11">
        <f>TREND(Calculations!D$151:D$152,Calculations!$A$151:$A$152,$A28)</f>
        <v>0</v>
      </c>
      <c r="E28" s="11">
        <f>TREND(Calculations!E$151:E$152,Calculations!$A$151:$A$152,$A28)</f>
        <v>1.8484199999999951E-2</v>
      </c>
      <c r="F28" s="11">
        <f>TREND(Calculations!F$151:F$152,Calculations!$A$151:$A$152,$A28)</f>
        <v>0</v>
      </c>
      <c r="G28" s="11">
        <f>TREND(Calculations!G$151:G$152,Calculations!$A$151:$A$152,$A28)</f>
        <v>0.86601900000000143</v>
      </c>
      <c r="H28" s="11">
        <f>TREND(Calculations!H$151:H$152,Calculations!$A$151:$A$152,$A28)</f>
        <v>0.11558330000000039</v>
      </c>
      <c r="I28" s="11">
        <f>TREND(Calculations!I$151:I$152,Calculations!$A$151:$A$152,$A28)</f>
        <v>0</v>
      </c>
      <c r="J28" s="11">
        <f>TREND(Calculations!J$151:J$152,Calculations!$A$151:$A$152,$A28)</f>
        <v>0</v>
      </c>
      <c r="K28" s="11">
        <f>TREND(Calculations!K$151:K$152,Calculations!$A$151:$A$152,$A28)</f>
        <v>0</v>
      </c>
      <c r="L28" s="11">
        <f>TREND(Calculations!L$151:L$152,Calculations!$A$151:$A$152,$A28)</f>
        <v>0</v>
      </c>
      <c r="M28" s="11">
        <f>TREND(Calculations!M$151:M$152,Calculations!$A$151:$A$152,$A28)</f>
        <v>0</v>
      </c>
    </row>
    <row r="29" spans="1:13" x14ac:dyDescent="0.25">
      <c r="A29" s="18">
        <v>2042</v>
      </c>
      <c r="B29" s="11">
        <f>TREND(Calculations!B$151:B$152,Calculations!$A$151:$A$152,$A29)</f>
        <v>0</v>
      </c>
      <c r="C29" s="11">
        <f>TREND(Calculations!C$151:C$152,Calculations!$A$151:$A$152,$A29)</f>
        <v>4.7921999999999965E-3</v>
      </c>
      <c r="D29" s="11">
        <f>TREND(Calculations!D$151:D$152,Calculations!$A$151:$A$152,$A29)</f>
        <v>0</v>
      </c>
      <c r="E29" s="11">
        <f>TREND(Calculations!E$151:E$152,Calculations!$A$151:$A$152,$A29)</f>
        <v>1.8712399999999962E-2</v>
      </c>
      <c r="F29" s="11">
        <f>TREND(Calculations!F$151:F$152,Calculations!$A$151:$A$152,$A29)</f>
        <v>0</v>
      </c>
      <c r="G29" s="11">
        <f>TREND(Calculations!G$151:G$152,Calculations!$A$151:$A$152,$A29)</f>
        <v>0.8762880000000024</v>
      </c>
      <c r="H29" s="11">
        <f>TREND(Calculations!H$151:H$152,Calculations!$A$151:$A$152,$A29)</f>
        <v>0.11706660000000024</v>
      </c>
      <c r="I29" s="11">
        <f>TREND(Calculations!I$151:I$152,Calculations!$A$151:$A$152,$A29)</f>
        <v>0</v>
      </c>
      <c r="J29" s="11">
        <f>TREND(Calculations!J$151:J$152,Calculations!$A$151:$A$152,$A29)</f>
        <v>0</v>
      </c>
      <c r="K29" s="11">
        <f>TREND(Calculations!K$151:K$152,Calculations!$A$151:$A$152,$A29)</f>
        <v>0</v>
      </c>
      <c r="L29" s="11">
        <f>TREND(Calculations!L$151:L$152,Calculations!$A$151:$A$152,$A29)</f>
        <v>0</v>
      </c>
      <c r="M29" s="11">
        <f>TREND(Calculations!M$151:M$152,Calculations!$A$151:$A$152,$A29)</f>
        <v>0</v>
      </c>
    </row>
    <row r="30" spans="1:13" x14ac:dyDescent="0.25">
      <c r="A30" s="18">
        <v>2043</v>
      </c>
      <c r="B30" s="11">
        <f>TREND(Calculations!B$151:B$152,Calculations!$A$151:$A$152,$A30)</f>
        <v>0</v>
      </c>
      <c r="C30" s="11">
        <f>TREND(Calculations!C$151:C$152,Calculations!$A$151:$A$152,$A30)</f>
        <v>4.8492499999999994E-3</v>
      </c>
      <c r="D30" s="11">
        <f>TREND(Calculations!D$151:D$152,Calculations!$A$151:$A$152,$A30)</f>
        <v>0</v>
      </c>
      <c r="E30" s="11">
        <f>TREND(Calculations!E$151:E$152,Calculations!$A$151:$A$152,$A30)</f>
        <v>1.8940599999999974E-2</v>
      </c>
      <c r="F30" s="11">
        <f>TREND(Calculations!F$151:F$152,Calculations!$A$151:$A$152,$A30)</f>
        <v>0</v>
      </c>
      <c r="G30" s="11">
        <f>TREND(Calculations!G$151:G$152,Calculations!$A$151:$A$152,$A30)</f>
        <v>0.88655699999999982</v>
      </c>
      <c r="H30" s="11">
        <f>TREND(Calculations!H$151:H$152,Calculations!$A$151:$A$152,$A30)</f>
        <v>0.1185499000000001</v>
      </c>
      <c r="I30" s="11">
        <f>TREND(Calculations!I$151:I$152,Calculations!$A$151:$A$152,$A30)</f>
        <v>0</v>
      </c>
      <c r="J30" s="11">
        <f>TREND(Calculations!J$151:J$152,Calculations!$A$151:$A$152,$A30)</f>
        <v>0</v>
      </c>
      <c r="K30" s="11">
        <f>TREND(Calculations!K$151:K$152,Calculations!$A$151:$A$152,$A30)</f>
        <v>0</v>
      </c>
      <c r="L30" s="11">
        <f>TREND(Calculations!L$151:L$152,Calculations!$A$151:$A$152,$A30)</f>
        <v>0</v>
      </c>
      <c r="M30" s="11">
        <f>TREND(Calculations!M$151:M$152,Calculations!$A$151:$A$152,$A30)</f>
        <v>0</v>
      </c>
    </row>
    <row r="31" spans="1:13" x14ac:dyDescent="0.25">
      <c r="A31" s="18">
        <v>2044</v>
      </c>
      <c r="B31" s="11">
        <f>TREND(Calculations!B$151:B$152,Calculations!$A$151:$A$152,$A31)</f>
        <v>0</v>
      </c>
      <c r="C31" s="11">
        <f>TREND(Calculations!C$151:C$152,Calculations!$A$151:$A$152,$A31)</f>
        <v>4.9063000000000023E-3</v>
      </c>
      <c r="D31" s="11">
        <f>TREND(Calculations!D$151:D$152,Calculations!$A$151:$A$152,$A31)</f>
        <v>0</v>
      </c>
      <c r="E31" s="11">
        <f>TREND(Calculations!E$151:E$152,Calculations!$A$151:$A$152,$A31)</f>
        <v>1.9168799999999986E-2</v>
      </c>
      <c r="F31" s="11">
        <f>TREND(Calculations!F$151:F$152,Calculations!$A$151:$A$152,$A31)</f>
        <v>0</v>
      </c>
      <c r="G31" s="11">
        <f>TREND(Calculations!G$151:G$152,Calculations!$A$151:$A$152,$A31)</f>
        <v>0.89682600000000079</v>
      </c>
      <c r="H31" s="11">
        <f>TREND(Calculations!H$151:H$152,Calculations!$A$151:$A$152,$A31)</f>
        <v>0.1200332000000004</v>
      </c>
      <c r="I31" s="11">
        <f>TREND(Calculations!I$151:I$152,Calculations!$A$151:$A$152,$A31)</f>
        <v>0</v>
      </c>
      <c r="J31" s="11">
        <f>TREND(Calculations!J$151:J$152,Calculations!$A$151:$A$152,$A31)</f>
        <v>0</v>
      </c>
      <c r="K31" s="11">
        <f>TREND(Calculations!K$151:K$152,Calculations!$A$151:$A$152,$A31)</f>
        <v>0</v>
      </c>
      <c r="L31" s="11">
        <f>TREND(Calculations!L$151:L$152,Calculations!$A$151:$A$152,$A31)</f>
        <v>0</v>
      </c>
      <c r="M31" s="11">
        <f>TREND(Calculations!M$151:M$152,Calculations!$A$151:$A$152,$A31)</f>
        <v>0</v>
      </c>
    </row>
    <row r="32" spans="1:13" x14ac:dyDescent="0.25">
      <c r="A32" s="18">
        <v>2045</v>
      </c>
      <c r="B32" s="11">
        <f>TREND(Calculations!B$151:B$152,Calculations!$A$151:$A$152,$A32)</f>
        <v>0</v>
      </c>
      <c r="C32" s="11">
        <f>TREND(Calculations!C$151:C$152,Calculations!$A$151:$A$152,$A32)</f>
        <v>4.9633500000000053E-3</v>
      </c>
      <c r="D32" s="11">
        <f>TREND(Calculations!D$151:D$152,Calculations!$A$151:$A$152,$A32)</f>
        <v>0</v>
      </c>
      <c r="E32" s="11">
        <f>TREND(Calculations!E$151:E$152,Calculations!$A$151:$A$152,$A32)</f>
        <v>1.9396999999999998E-2</v>
      </c>
      <c r="F32" s="11">
        <f>TREND(Calculations!F$151:F$152,Calculations!$A$151:$A$152,$A32)</f>
        <v>0</v>
      </c>
      <c r="G32" s="11">
        <f>TREND(Calculations!G$151:G$152,Calculations!$A$151:$A$152,$A32)</f>
        <v>0.90709500000000176</v>
      </c>
      <c r="H32" s="11">
        <f>TREND(Calculations!H$151:H$152,Calculations!$A$151:$A$152,$A32)</f>
        <v>0.12151650000000025</v>
      </c>
      <c r="I32" s="11">
        <f>TREND(Calculations!I$151:I$152,Calculations!$A$151:$A$152,$A32)</f>
        <v>0</v>
      </c>
      <c r="J32" s="11">
        <f>TREND(Calculations!J$151:J$152,Calculations!$A$151:$A$152,$A32)</f>
        <v>0</v>
      </c>
      <c r="K32" s="11">
        <f>TREND(Calculations!K$151:K$152,Calculations!$A$151:$A$152,$A32)</f>
        <v>0</v>
      </c>
      <c r="L32" s="11">
        <f>TREND(Calculations!L$151:L$152,Calculations!$A$151:$A$152,$A32)</f>
        <v>0</v>
      </c>
      <c r="M32" s="11">
        <f>TREND(Calculations!M$151:M$152,Calculations!$A$151:$A$152,$A32)</f>
        <v>0</v>
      </c>
    </row>
    <row r="33" spans="1:13" x14ac:dyDescent="0.25">
      <c r="A33" s="18">
        <v>2046</v>
      </c>
      <c r="B33" s="11">
        <f>TREND(Calculations!B$151:B$152,Calculations!$A$151:$A$152,$A33)</f>
        <v>0</v>
      </c>
      <c r="C33" s="11">
        <f>TREND(Calculations!C$151:C$152,Calculations!$A$151:$A$152,$A33)</f>
        <v>5.0203999999999943E-3</v>
      </c>
      <c r="D33" s="11">
        <f>TREND(Calculations!D$151:D$152,Calculations!$A$151:$A$152,$A33)</f>
        <v>0</v>
      </c>
      <c r="E33" s="11">
        <f>TREND(Calculations!E$151:E$152,Calculations!$A$151:$A$152,$A33)</f>
        <v>1.9625199999999954E-2</v>
      </c>
      <c r="F33" s="11">
        <f>TREND(Calculations!F$151:F$152,Calculations!$A$151:$A$152,$A33)</f>
        <v>0</v>
      </c>
      <c r="G33" s="11">
        <f>TREND(Calculations!G$151:G$152,Calculations!$A$151:$A$152,$A33)</f>
        <v>0.91736400000000273</v>
      </c>
      <c r="H33" s="11">
        <f>TREND(Calculations!H$151:H$152,Calculations!$A$151:$A$152,$A33)</f>
        <v>0.1229998000000001</v>
      </c>
      <c r="I33" s="11">
        <f>TREND(Calculations!I$151:I$152,Calculations!$A$151:$A$152,$A33)</f>
        <v>0</v>
      </c>
      <c r="J33" s="11">
        <f>TREND(Calculations!J$151:J$152,Calculations!$A$151:$A$152,$A33)</f>
        <v>0</v>
      </c>
      <c r="K33" s="11">
        <f>TREND(Calculations!K$151:K$152,Calculations!$A$151:$A$152,$A33)</f>
        <v>0</v>
      </c>
      <c r="L33" s="11">
        <f>TREND(Calculations!L$151:L$152,Calculations!$A$151:$A$152,$A33)</f>
        <v>0</v>
      </c>
      <c r="M33" s="11">
        <f>TREND(Calculations!M$151:M$152,Calculations!$A$151:$A$152,$A33)</f>
        <v>0</v>
      </c>
    </row>
    <row r="34" spans="1:13" x14ac:dyDescent="0.25">
      <c r="A34" s="18">
        <v>2047</v>
      </c>
      <c r="B34" s="11">
        <f>TREND(Calculations!B$151:B$152,Calculations!$A$151:$A$152,$A34)</f>
        <v>0</v>
      </c>
      <c r="C34" s="11">
        <f>TREND(Calculations!C$151:C$152,Calculations!$A$151:$A$152,$A34)</f>
        <v>5.0774499999999972E-3</v>
      </c>
      <c r="D34" s="11">
        <f>TREND(Calculations!D$151:D$152,Calculations!$A$151:$A$152,$A34)</f>
        <v>0</v>
      </c>
      <c r="E34" s="11">
        <f>TREND(Calculations!E$151:E$152,Calculations!$A$151:$A$152,$A34)</f>
        <v>1.9853399999999966E-2</v>
      </c>
      <c r="F34" s="11">
        <f>TREND(Calculations!F$151:F$152,Calculations!$A$151:$A$152,$A34)</f>
        <v>0</v>
      </c>
      <c r="G34" s="11">
        <f>TREND(Calculations!G$151:G$152,Calculations!$A$151:$A$152,$A34)</f>
        <v>0.92763300000000015</v>
      </c>
      <c r="H34" s="11">
        <f>TREND(Calculations!H$151:H$152,Calculations!$A$151:$A$152,$A34)</f>
        <v>0.1244831000000004</v>
      </c>
      <c r="I34" s="11">
        <f>TREND(Calculations!I$151:I$152,Calculations!$A$151:$A$152,$A34)</f>
        <v>0</v>
      </c>
      <c r="J34" s="11">
        <f>TREND(Calculations!J$151:J$152,Calculations!$A$151:$A$152,$A34)</f>
        <v>0</v>
      </c>
      <c r="K34" s="11">
        <f>TREND(Calculations!K$151:K$152,Calculations!$A$151:$A$152,$A34)</f>
        <v>0</v>
      </c>
      <c r="L34" s="11">
        <f>TREND(Calculations!L$151:L$152,Calculations!$A$151:$A$152,$A34)</f>
        <v>0</v>
      </c>
      <c r="M34" s="11">
        <f>TREND(Calculations!M$151:M$152,Calculations!$A$151:$A$152,$A34)</f>
        <v>0</v>
      </c>
    </row>
    <row r="35" spans="1:13" x14ac:dyDescent="0.25">
      <c r="A35" s="18">
        <v>2048</v>
      </c>
      <c r="B35" s="11">
        <f>TREND(Calculations!B$151:B$152,Calculations!$A$151:$A$152,$A35)</f>
        <v>0</v>
      </c>
      <c r="C35" s="11">
        <f>TREND(Calculations!C$151:C$152,Calculations!$A$151:$A$152,$A35)</f>
        <v>5.1345000000000002E-3</v>
      </c>
      <c r="D35" s="11">
        <f>TREND(Calculations!D$151:D$152,Calculations!$A$151:$A$152,$A35)</f>
        <v>0</v>
      </c>
      <c r="E35" s="11">
        <f>TREND(Calculations!E$151:E$152,Calculations!$A$151:$A$152,$A35)</f>
        <v>2.0081599999999977E-2</v>
      </c>
      <c r="F35" s="11">
        <f>TREND(Calculations!F$151:F$152,Calculations!$A$151:$A$152,$A35)</f>
        <v>0</v>
      </c>
      <c r="G35" s="11">
        <f>TREND(Calculations!G$151:G$152,Calculations!$A$151:$A$152,$A35)</f>
        <v>0.93790200000000112</v>
      </c>
      <c r="H35" s="11">
        <f>TREND(Calculations!H$151:H$152,Calculations!$A$151:$A$152,$A35)</f>
        <v>0.12596640000000026</v>
      </c>
      <c r="I35" s="11">
        <f>TREND(Calculations!I$151:I$152,Calculations!$A$151:$A$152,$A35)</f>
        <v>0</v>
      </c>
      <c r="J35" s="11">
        <f>TREND(Calculations!J$151:J$152,Calculations!$A$151:$A$152,$A35)</f>
        <v>0</v>
      </c>
      <c r="K35" s="11">
        <f>TREND(Calculations!K$151:K$152,Calculations!$A$151:$A$152,$A35)</f>
        <v>0</v>
      </c>
      <c r="L35" s="11">
        <f>TREND(Calculations!L$151:L$152,Calculations!$A$151:$A$152,$A35)</f>
        <v>0</v>
      </c>
      <c r="M35" s="11">
        <f>TREND(Calculations!M$151:M$152,Calculations!$A$151:$A$152,$A35)</f>
        <v>0</v>
      </c>
    </row>
    <row r="36" spans="1:13" x14ac:dyDescent="0.25">
      <c r="A36" s="18">
        <v>2049</v>
      </c>
      <c r="B36" s="11">
        <f>TREND(Calculations!B$151:B$152,Calculations!$A$151:$A$152,$A36)</f>
        <v>0</v>
      </c>
      <c r="C36" s="11">
        <f>TREND(Calculations!C$151:C$152,Calculations!$A$151:$A$152,$A36)</f>
        <v>5.1915500000000031E-3</v>
      </c>
      <c r="D36" s="11">
        <f>TREND(Calculations!D$151:D$152,Calculations!$A$151:$A$152,$A36)</f>
        <v>0</v>
      </c>
      <c r="E36" s="11">
        <f>TREND(Calculations!E$151:E$152,Calculations!$A$151:$A$152,$A36)</f>
        <v>2.0309799999999989E-2</v>
      </c>
      <c r="F36" s="11">
        <f>TREND(Calculations!F$151:F$152,Calculations!$A$151:$A$152,$A36)</f>
        <v>0</v>
      </c>
      <c r="G36" s="11">
        <f>TREND(Calculations!G$151:G$152,Calculations!$A$151:$A$152,$A36)</f>
        <v>0.9481710000000021</v>
      </c>
      <c r="H36" s="11">
        <f>TREND(Calculations!H$151:H$152,Calculations!$A$151:$A$152,$A36)</f>
        <v>0.12744970000000011</v>
      </c>
      <c r="I36" s="11">
        <f>TREND(Calculations!I$151:I$152,Calculations!$A$151:$A$152,$A36)</f>
        <v>0</v>
      </c>
      <c r="J36" s="11">
        <f>TREND(Calculations!J$151:J$152,Calculations!$A$151:$A$152,$A36)</f>
        <v>0</v>
      </c>
      <c r="K36" s="11">
        <f>TREND(Calculations!K$151:K$152,Calculations!$A$151:$A$152,$A36)</f>
        <v>0</v>
      </c>
      <c r="L36" s="11">
        <f>TREND(Calculations!L$151:L$152,Calculations!$A$151:$A$152,$A36)</f>
        <v>0</v>
      </c>
      <c r="M36" s="11">
        <f>TREND(Calculations!M$151:M$152,Calculations!$A$151:$A$152,$A36)</f>
        <v>0</v>
      </c>
    </row>
    <row r="37" spans="1:13" x14ac:dyDescent="0.25">
      <c r="A37" s="18">
        <v>2050</v>
      </c>
      <c r="B37" s="11">
        <f>TREND(Calculations!B$151:B$152,Calculations!$A$151:$A$152,$A37)</f>
        <v>0</v>
      </c>
      <c r="C37" s="11">
        <f>TREND(Calculations!C$151:C$152,Calculations!$A$151:$A$152,$A37)</f>
        <v>5.248600000000006E-3</v>
      </c>
      <c r="D37" s="11">
        <f>TREND(Calculations!D$151:D$152,Calculations!$A$151:$A$152,$A37)</f>
        <v>0</v>
      </c>
      <c r="E37" s="11">
        <f>TREND(Calculations!E$151:E$152,Calculations!$A$151:$A$152,$A37)</f>
        <v>2.0538000000000001E-2</v>
      </c>
      <c r="F37" s="11">
        <f>TREND(Calculations!F$151:F$152,Calculations!$A$151:$A$152,$A37)</f>
        <v>0</v>
      </c>
      <c r="G37" s="11">
        <f>TREND(Calculations!G$151:G$152,Calculations!$A$151:$A$152,$A37)</f>
        <v>0.95843999999999951</v>
      </c>
      <c r="H37" s="11">
        <f>TREND(Calculations!H$151:H$152,Calculations!$A$151:$A$152,$A37)</f>
        <v>0.12893300000000041</v>
      </c>
      <c r="I37" s="11">
        <f>TREND(Calculations!I$151:I$152,Calculations!$A$151:$A$152,$A37)</f>
        <v>0</v>
      </c>
      <c r="J37" s="11">
        <f>TREND(Calculations!J$151:J$152,Calculations!$A$151:$A$152,$A37)</f>
        <v>0</v>
      </c>
      <c r="K37" s="11">
        <f>TREND(Calculations!K$151:K$152,Calculations!$A$151:$A$152,$A37)</f>
        <v>0</v>
      </c>
      <c r="L37" s="11">
        <f>TREND(Calculations!L$151:L$152,Calculations!$A$151:$A$152,$A37)</f>
        <v>0</v>
      </c>
      <c r="M37" s="11">
        <f>TREND(Calculations!M$151:M$152,Calculations!$A$151:$A$152,$A37)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TREND(Calculations!B$156:B$157,Calculations!$A$156:$A$157,$A2)</f>
        <v>0</v>
      </c>
      <c r="C2" s="11">
        <f>TREND(Calculations!C$156:C$157,Calculations!$A$156:$A$157,$A2)</f>
        <v>3.1947999999999976E-3</v>
      </c>
      <c r="D2" s="11">
        <f>TREND(Calculations!D$156:D$157,Calculations!$A$156:$A$157,$A2)</f>
        <v>0</v>
      </c>
      <c r="E2" s="11">
        <f>TREND(Calculations!E$156:E$157,Calculations!$A$156:$A$157,$A2)</f>
        <v>1.2551000000000034E-2</v>
      </c>
      <c r="F2" s="11">
        <f>TREND(Calculations!F$156:F$157,Calculations!$A$156:$A$157,$A2)</f>
        <v>0</v>
      </c>
      <c r="G2" s="11">
        <f>TREND(Calculations!G$156:G$157,Calculations!$A$156:$A$157,$A2)</f>
        <v>0.93562000000000012</v>
      </c>
      <c r="H2" s="11">
        <f>TREND(Calculations!H$156:H$157,Calculations!$A$156:$A$157,$A2)</f>
        <v>5.2486000000000033E-2</v>
      </c>
      <c r="I2" s="11">
        <f>TREND(Calculations!I$156:I$157,Calculations!$A$156:$A$157,$A2)</f>
        <v>0</v>
      </c>
      <c r="J2" s="11">
        <f>TREND(Calculations!J$156:J$157,Calculations!$A$156:$A$157,$A2)</f>
        <v>0</v>
      </c>
      <c r="K2" s="11">
        <f>TREND(Calculations!K$156:K$157,Calculations!$A$156:$A$157,$A2)</f>
        <v>0</v>
      </c>
      <c r="L2" s="11">
        <f>TREND(Calculations!L$156:L$157,Calculations!$A$156:$A$157,$A2)</f>
        <v>0</v>
      </c>
      <c r="M2" s="11">
        <f>TREND(Calculations!M$156:M$157,Calculations!$A$156:$A$157,$A2)</f>
        <v>0</v>
      </c>
    </row>
    <row r="3" spans="1:13" x14ac:dyDescent="0.25">
      <c r="A3">
        <v>2016</v>
      </c>
      <c r="B3" s="11">
        <f>TREND(Calculations!B$156:B$157,Calculations!$A$156:$A$157,$A3)</f>
        <v>0</v>
      </c>
      <c r="C3" s="11">
        <f>TREND(Calculations!C$156:C$157,Calculations!$A$156:$A$157,$A3)</f>
        <v>3.2632599999999901E-3</v>
      </c>
      <c r="D3" s="11">
        <f>TREND(Calculations!D$156:D$157,Calculations!$A$156:$A$157,$A3)</f>
        <v>0</v>
      </c>
      <c r="E3" s="11">
        <f>TREND(Calculations!E$156:E$157,Calculations!$A$156:$A$157,$A3)</f>
        <v>1.2779200000000046E-2</v>
      </c>
      <c r="F3" s="11">
        <f>TREND(Calculations!F$156:F$157,Calculations!$A$156:$A$157,$A3)</f>
        <v>0</v>
      </c>
      <c r="G3" s="11">
        <f>TREND(Calculations!G$156:G$157,Calculations!$A$156:$A$157,$A3)</f>
        <v>0.95615800000000206</v>
      </c>
      <c r="H3" s="11">
        <f>TREND(Calculations!H$156:H$157,Calculations!$A$156:$A$157,$A3)</f>
        <v>5.339880000000008E-2</v>
      </c>
      <c r="I3" s="11">
        <f>TREND(Calculations!I$156:I$157,Calculations!$A$156:$A$157,$A3)</f>
        <v>0</v>
      </c>
      <c r="J3" s="11">
        <f>TREND(Calculations!J$156:J$157,Calculations!$A$156:$A$157,$A3)</f>
        <v>0</v>
      </c>
      <c r="K3" s="11">
        <f>TREND(Calculations!K$156:K$157,Calculations!$A$156:$A$157,$A3)</f>
        <v>0</v>
      </c>
      <c r="L3" s="11">
        <f>TREND(Calculations!L$156:L$157,Calculations!$A$156:$A$157,$A3)</f>
        <v>0</v>
      </c>
      <c r="M3" s="11">
        <f>TREND(Calculations!M$156:M$157,Calculations!$A$156:$A$157,$A3)</f>
        <v>0</v>
      </c>
    </row>
    <row r="4" spans="1:13" x14ac:dyDescent="0.25">
      <c r="A4">
        <v>2017</v>
      </c>
      <c r="B4" s="11">
        <f>TREND(Calculations!B$156:B$157,Calculations!$A$156:$A$157,$A4)</f>
        <v>0</v>
      </c>
      <c r="C4" s="11">
        <f>TREND(Calculations!C$156:C$157,Calculations!$A$156:$A$157,$A4)</f>
        <v>3.3317200000000102E-3</v>
      </c>
      <c r="D4" s="11">
        <f>TREND(Calculations!D$156:D$157,Calculations!$A$156:$A$157,$A4)</f>
        <v>0</v>
      </c>
      <c r="E4" s="11">
        <f>TREND(Calculations!E$156:E$157,Calculations!$A$156:$A$157,$A4)</f>
        <v>1.3007400000000058E-2</v>
      </c>
      <c r="F4" s="11">
        <f>TREND(Calculations!F$156:F$157,Calculations!$A$156:$A$157,$A4)</f>
        <v>0</v>
      </c>
      <c r="G4" s="11">
        <f>TREND(Calculations!G$156:G$157,Calculations!$A$156:$A$157,$A4)</f>
        <v>0.9766959999999969</v>
      </c>
      <c r="H4" s="11">
        <f>TREND(Calculations!H$156:H$157,Calculations!$A$156:$A$157,$A4)</f>
        <v>5.4311600000000126E-2</v>
      </c>
      <c r="I4" s="11">
        <f>TREND(Calculations!I$156:I$157,Calculations!$A$156:$A$157,$A4)</f>
        <v>0</v>
      </c>
      <c r="J4" s="11">
        <f>TREND(Calculations!J$156:J$157,Calculations!$A$156:$A$157,$A4)</f>
        <v>0</v>
      </c>
      <c r="K4" s="11">
        <f>TREND(Calculations!K$156:K$157,Calculations!$A$156:$A$157,$A4)</f>
        <v>0</v>
      </c>
      <c r="L4" s="11">
        <f>TREND(Calculations!L$156:L$157,Calculations!$A$156:$A$157,$A4)</f>
        <v>0</v>
      </c>
      <c r="M4" s="11">
        <f>TREND(Calculations!M$156:M$157,Calculations!$A$156:$A$157,$A4)</f>
        <v>0</v>
      </c>
    </row>
    <row r="5" spans="1:13" x14ac:dyDescent="0.25">
      <c r="A5">
        <v>2018</v>
      </c>
      <c r="B5" s="11">
        <f>TREND(Calculations!B$156:B$157,Calculations!$A$156:$A$157,$A5)</f>
        <v>0</v>
      </c>
      <c r="C5" s="11">
        <f>TREND(Calculations!C$156:C$157,Calculations!$A$156:$A$157,$A5)</f>
        <v>3.4001800000000026E-3</v>
      </c>
      <c r="D5" s="11">
        <f>TREND(Calculations!D$156:D$157,Calculations!$A$156:$A$157,$A5)</f>
        <v>0</v>
      </c>
      <c r="E5" s="11">
        <f>TREND(Calculations!E$156:E$157,Calculations!$A$156:$A$157,$A5)</f>
        <v>1.3235600000000014E-2</v>
      </c>
      <c r="F5" s="11">
        <f>TREND(Calculations!F$156:F$157,Calculations!$A$156:$A$157,$A5)</f>
        <v>0</v>
      </c>
      <c r="G5" s="11">
        <f>TREND(Calculations!G$156:G$157,Calculations!$A$156:$A$157,$A5)</f>
        <v>0.99723399999999884</v>
      </c>
      <c r="H5" s="11">
        <f>TREND(Calculations!H$156:H$157,Calculations!$A$156:$A$157,$A5)</f>
        <v>5.5224399999999951E-2</v>
      </c>
      <c r="I5" s="11">
        <f>TREND(Calculations!I$156:I$157,Calculations!$A$156:$A$157,$A5)</f>
        <v>0</v>
      </c>
      <c r="J5" s="11">
        <f>TREND(Calculations!J$156:J$157,Calculations!$A$156:$A$157,$A5)</f>
        <v>0</v>
      </c>
      <c r="K5" s="11">
        <f>TREND(Calculations!K$156:K$157,Calculations!$A$156:$A$157,$A5)</f>
        <v>0</v>
      </c>
      <c r="L5" s="11">
        <f>TREND(Calculations!L$156:L$157,Calculations!$A$156:$A$157,$A5)</f>
        <v>0</v>
      </c>
      <c r="M5" s="11">
        <f>TREND(Calculations!M$156:M$157,Calculations!$A$156:$A$157,$A5)</f>
        <v>0</v>
      </c>
    </row>
    <row r="6" spans="1:13" x14ac:dyDescent="0.25">
      <c r="A6">
        <v>2019</v>
      </c>
      <c r="B6" s="11">
        <f>TREND(Calculations!B$156:B$157,Calculations!$A$156:$A$157,$A6)</f>
        <v>0</v>
      </c>
      <c r="C6" s="11">
        <f>TREND(Calculations!C$156:C$157,Calculations!$A$156:$A$157,$A6)</f>
        <v>3.4686399999999951E-3</v>
      </c>
      <c r="D6" s="11">
        <f>TREND(Calculations!D$156:D$157,Calculations!$A$156:$A$157,$A6)</f>
        <v>0</v>
      </c>
      <c r="E6" s="11">
        <f>TREND(Calculations!E$156:E$157,Calculations!$A$156:$A$157,$A6)</f>
        <v>1.3463800000000026E-2</v>
      </c>
      <c r="F6" s="11">
        <f>TREND(Calculations!F$156:F$157,Calculations!$A$156:$A$157,$A6)</f>
        <v>0</v>
      </c>
      <c r="G6" s="11">
        <f>TREND(Calculations!G$156:G$157,Calculations!$A$156:$A$157,$A6)</f>
        <v>1.0177720000000008</v>
      </c>
      <c r="H6" s="11">
        <f>TREND(Calculations!H$156:H$157,Calculations!$A$156:$A$157,$A6)</f>
        <v>5.6137199999999998E-2</v>
      </c>
      <c r="I6" s="11">
        <f>TREND(Calculations!I$156:I$157,Calculations!$A$156:$A$157,$A6)</f>
        <v>0</v>
      </c>
      <c r="J6" s="11">
        <f>TREND(Calculations!J$156:J$157,Calculations!$A$156:$A$157,$A6)</f>
        <v>0</v>
      </c>
      <c r="K6" s="11">
        <f>TREND(Calculations!K$156:K$157,Calculations!$A$156:$A$157,$A6)</f>
        <v>0</v>
      </c>
      <c r="L6" s="11">
        <f>TREND(Calculations!L$156:L$157,Calculations!$A$156:$A$157,$A6)</f>
        <v>0</v>
      </c>
      <c r="M6" s="11">
        <f>TREND(Calculations!M$156:M$157,Calculations!$A$156:$A$157,$A6)</f>
        <v>0</v>
      </c>
    </row>
    <row r="7" spans="1:13" x14ac:dyDescent="0.25">
      <c r="A7" s="13">
        <v>2020</v>
      </c>
      <c r="B7" s="14">
        <f>TREND(Calculations!B$156:B$157,Calculations!$A$156:$A$157,$A7)</f>
        <v>0</v>
      </c>
      <c r="C7" s="14">
        <f>TREND(Calculations!C$156:C$157,Calculations!$A$156:$A$157,$A7)</f>
        <v>3.5370999999999875E-3</v>
      </c>
      <c r="D7" s="14">
        <f>TREND(Calculations!D$156:D$157,Calculations!$A$156:$A$157,$A7)</f>
        <v>0</v>
      </c>
      <c r="E7" s="14">
        <f>TREND(Calculations!E$156:E$157,Calculations!$A$156:$A$157,$A7)</f>
        <v>1.3692000000000037E-2</v>
      </c>
      <c r="F7" s="14">
        <f>TREND(Calculations!F$156:F$157,Calculations!$A$156:$A$157,$A7)</f>
        <v>0</v>
      </c>
      <c r="G7" s="14">
        <f>TREND(Calculations!G$156:G$157,Calculations!$A$156:$A$157,$A7)</f>
        <v>1.0383100000000027</v>
      </c>
      <c r="H7" s="14">
        <f>TREND(Calculations!H$156:H$157,Calculations!$A$156:$A$157,$A7)</f>
        <v>5.7050000000000045E-2</v>
      </c>
      <c r="I7" s="14">
        <f>TREND(Calculations!I$156:I$157,Calculations!$A$156:$A$157,$A7)</f>
        <v>0</v>
      </c>
      <c r="J7" s="14">
        <f>TREND(Calculations!J$156:J$157,Calculations!$A$156:$A$157,$A7)</f>
        <v>0</v>
      </c>
      <c r="K7" s="14">
        <f>TREND(Calculations!K$156:K$157,Calculations!$A$156:$A$157,$A7)</f>
        <v>0</v>
      </c>
      <c r="L7" s="14">
        <f>TREND(Calculations!L$156:L$157,Calculations!$A$156:$A$157,$A7)</f>
        <v>0</v>
      </c>
      <c r="M7" s="14">
        <f>TREND(Calculations!M$156:M$157,Calculations!$A$156:$A$157,$A7)</f>
        <v>0</v>
      </c>
    </row>
    <row r="8" spans="1:13" x14ac:dyDescent="0.25">
      <c r="A8">
        <v>2021</v>
      </c>
      <c r="B8" s="11">
        <f>TREND(Calculations!B$157:B$158,Calculations!$A$157:$A$158,$A8)</f>
        <v>0</v>
      </c>
      <c r="C8" s="11">
        <f>TREND(Calculations!C$157:C$158,Calculations!$A$157:$A$158,$A8)</f>
        <v>3.5941500000000043E-3</v>
      </c>
      <c r="D8" s="11">
        <f>TREND(Calculations!D$157:D$158,Calculations!$A$157:$A$158,$A8)</f>
        <v>0</v>
      </c>
      <c r="E8" s="11">
        <f>TREND(Calculations!E$157:E$158,Calculations!$A$157:$A$158,$A8)</f>
        <v>1.3920199999999994E-2</v>
      </c>
      <c r="F8" s="11">
        <f>TREND(Calculations!F$157:F$158,Calculations!$A$157:$A$158,$A8)</f>
        <v>0</v>
      </c>
      <c r="G8" s="11">
        <f>TREND(Calculations!G$157:G$158,Calculations!$A$157:$A$158,$A8)</f>
        <v>1.0599890000000016</v>
      </c>
      <c r="H8" s="11">
        <f>TREND(Calculations!H$157:H$158,Calculations!$A$157:$A$158,$A8)</f>
        <v>5.8191000000000326E-2</v>
      </c>
      <c r="I8" s="11">
        <f>TREND(Calculations!I$157:I$158,Calculations!$A$157:$A$158,$A8)</f>
        <v>0</v>
      </c>
      <c r="J8" s="11">
        <f>TREND(Calculations!J$157:J$158,Calculations!$A$157:$A$158,$A8)</f>
        <v>0</v>
      </c>
      <c r="K8" s="11">
        <f>TREND(Calculations!K$157:K$158,Calculations!$A$157:$A$158,$A8)</f>
        <v>0</v>
      </c>
      <c r="L8" s="11">
        <f>TREND(Calculations!L$157:L$158,Calculations!$A$157:$A$158,$A8)</f>
        <v>0</v>
      </c>
      <c r="M8" s="11">
        <f>TREND(Calculations!M$157:M$158,Calculations!$A$157:$A$158,$A8)</f>
        <v>0</v>
      </c>
    </row>
    <row r="9" spans="1:13" x14ac:dyDescent="0.25">
      <c r="A9">
        <v>2022</v>
      </c>
      <c r="B9" s="11">
        <f>TREND(Calculations!B$157:B$158,Calculations!$A$157:$A$158,$A9)</f>
        <v>0</v>
      </c>
      <c r="C9" s="11">
        <f>TREND(Calculations!C$157:C$158,Calculations!$A$157:$A$158,$A9)</f>
        <v>3.6511999999999933E-3</v>
      </c>
      <c r="D9" s="11">
        <f>TREND(Calculations!D$157:D$158,Calculations!$A$157:$A$158,$A9)</f>
        <v>0</v>
      </c>
      <c r="E9" s="11">
        <f>TREND(Calculations!E$157:E$158,Calculations!$A$157:$A$158,$A9)</f>
        <v>1.4148400000000005E-2</v>
      </c>
      <c r="F9" s="11">
        <f>TREND(Calculations!F$157:F$158,Calculations!$A$157:$A$158,$A9)</f>
        <v>0</v>
      </c>
      <c r="G9" s="11">
        <f>TREND(Calculations!G$157:G$158,Calculations!$A$157:$A$158,$A9)</f>
        <v>1.0816680000000005</v>
      </c>
      <c r="H9" s="11">
        <f>TREND(Calculations!H$157:H$158,Calculations!$A$157:$A$158,$A9)</f>
        <v>5.933199999999994E-2</v>
      </c>
      <c r="I9" s="11">
        <f>TREND(Calculations!I$157:I$158,Calculations!$A$157:$A$158,$A9)</f>
        <v>0</v>
      </c>
      <c r="J9" s="11">
        <f>TREND(Calculations!J$157:J$158,Calculations!$A$157:$A$158,$A9)</f>
        <v>0</v>
      </c>
      <c r="K9" s="11">
        <f>TREND(Calculations!K$157:K$158,Calculations!$A$157:$A$158,$A9)</f>
        <v>0</v>
      </c>
      <c r="L9" s="11">
        <f>TREND(Calculations!L$157:L$158,Calculations!$A$157:$A$158,$A9)</f>
        <v>0</v>
      </c>
      <c r="M9" s="11">
        <f>TREND(Calculations!M$157:M$158,Calculations!$A$157:$A$158,$A9)</f>
        <v>0</v>
      </c>
    </row>
    <row r="10" spans="1:13" x14ac:dyDescent="0.25">
      <c r="A10">
        <v>2023</v>
      </c>
      <c r="B10" s="11">
        <f>TREND(Calculations!B$157:B$158,Calculations!$A$157:$A$158,$A10)</f>
        <v>0</v>
      </c>
      <c r="C10" s="11">
        <f>TREND(Calculations!C$157:C$158,Calculations!$A$157:$A$158,$A10)</f>
        <v>3.7082499999999963E-3</v>
      </c>
      <c r="D10" s="11">
        <f>TREND(Calculations!D$157:D$158,Calculations!$A$157:$A$158,$A10)</f>
        <v>0</v>
      </c>
      <c r="E10" s="11">
        <f>TREND(Calculations!E$157:E$158,Calculations!$A$157:$A$158,$A10)</f>
        <v>1.4376599999999962E-2</v>
      </c>
      <c r="F10" s="11">
        <f>TREND(Calculations!F$157:F$158,Calculations!$A$157:$A$158,$A10)</f>
        <v>0</v>
      </c>
      <c r="G10" s="11">
        <f>TREND(Calculations!G$157:G$158,Calculations!$A$157:$A$158,$A10)</f>
        <v>1.1033469999999994</v>
      </c>
      <c r="H10" s="11">
        <f>TREND(Calculations!H$157:H$158,Calculations!$A$157:$A$158,$A10)</f>
        <v>6.0472999999999999E-2</v>
      </c>
      <c r="I10" s="11">
        <f>TREND(Calculations!I$157:I$158,Calculations!$A$157:$A$158,$A10)</f>
        <v>0</v>
      </c>
      <c r="J10" s="11">
        <f>TREND(Calculations!J$157:J$158,Calculations!$A$157:$A$158,$A10)</f>
        <v>0</v>
      </c>
      <c r="K10" s="11">
        <f>TREND(Calculations!K$157:K$158,Calculations!$A$157:$A$158,$A10)</f>
        <v>0</v>
      </c>
      <c r="L10" s="11">
        <f>TREND(Calculations!L$157:L$158,Calculations!$A$157:$A$158,$A10)</f>
        <v>0</v>
      </c>
      <c r="M10" s="11">
        <f>TREND(Calculations!M$157:M$158,Calculations!$A$157:$A$158,$A10)</f>
        <v>0</v>
      </c>
    </row>
    <row r="11" spans="1:13" x14ac:dyDescent="0.25">
      <c r="A11">
        <v>2024</v>
      </c>
      <c r="B11" s="11">
        <f>TREND(Calculations!B$157:B$158,Calculations!$A$157:$A$158,$A11)</f>
        <v>0</v>
      </c>
      <c r="C11" s="11">
        <f>TREND(Calculations!C$157:C$158,Calculations!$A$157:$A$158,$A11)</f>
        <v>3.7652999999999992E-3</v>
      </c>
      <c r="D11" s="11">
        <f>TREND(Calculations!D$157:D$158,Calculations!$A$157:$A$158,$A11)</f>
        <v>0</v>
      </c>
      <c r="E11" s="11">
        <f>TREND(Calculations!E$157:E$158,Calculations!$A$157:$A$158,$A11)</f>
        <v>1.4604799999999973E-2</v>
      </c>
      <c r="F11" s="11">
        <f>TREND(Calculations!F$157:F$158,Calculations!$A$157:$A$158,$A11)</f>
        <v>0</v>
      </c>
      <c r="G11" s="11">
        <f>TREND(Calculations!G$157:G$158,Calculations!$A$157:$A$158,$A11)</f>
        <v>1.1250259999999983</v>
      </c>
      <c r="H11" s="11">
        <f>TREND(Calculations!H$157:H$158,Calculations!$A$157:$A$158,$A11)</f>
        <v>6.1614000000000058E-2</v>
      </c>
      <c r="I11" s="11">
        <f>TREND(Calculations!I$157:I$158,Calculations!$A$157:$A$158,$A11)</f>
        <v>0</v>
      </c>
      <c r="J11" s="11">
        <f>TREND(Calculations!J$157:J$158,Calculations!$A$157:$A$158,$A11)</f>
        <v>0</v>
      </c>
      <c r="K11" s="11">
        <f>TREND(Calculations!K$157:K$158,Calculations!$A$157:$A$158,$A11)</f>
        <v>0</v>
      </c>
      <c r="L11" s="11">
        <f>TREND(Calculations!L$157:L$158,Calculations!$A$157:$A$158,$A11)</f>
        <v>0</v>
      </c>
      <c r="M11" s="11">
        <f>TREND(Calculations!M$157:M$158,Calculations!$A$157:$A$158,$A11)</f>
        <v>0</v>
      </c>
    </row>
    <row r="12" spans="1:13" x14ac:dyDescent="0.25">
      <c r="A12">
        <v>2025</v>
      </c>
      <c r="B12" s="11">
        <f>TREND(Calculations!B$157:B$158,Calculations!$A$157:$A$158,$A12)</f>
        <v>0</v>
      </c>
      <c r="C12" s="11">
        <f>TREND(Calculations!C$157:C$158,Calculations!$A$157:$A$158,$A12)</f>
        <v>3.8223500000000021E-3</v>
      </c>
      <c r="D12" s="11">
        <f>TREND(Calculations!D$157:D$158,Calculations!$A$157:$A$158,$A12)</f>
        <v>0</v>
      </c>
      <c r="E12" s="11">
        <f>TREND(Calculations!E$157:E$158,Calculations!$A$157:$A$158,$A12)</f>
        <v>1.4832999999999985E-2</v>
      </c>
      <c r="F12" s="11">
        <f>TREND(Calculations!F$157:F$158,Calculations!$A$157:$A$158,$A12)</f>
        <v>0</v>
      </c>
      <c r="G12" s="11">
        <f>TREND(Calculations!G$157:G$158,Calculations!$A$157:$A$158,$A12)</f>
        <v>1.1467049999999972</v>
      </c>
      <c r="H12" s="11">
        <f>TREND(Calculations!H$157:H$158,Calculations!$A$157:$A$158,$A12)</f>
        <v>6.2755000000000116E-2</v>
      </c>
      <c r="I12" s="11">
        <f>TREND(Calculations!I$157:I$158,Calculations!$A$157:$A$158,$A12)</f>
        <v>0</v>
      </c>
      <c r="J12" s="11">
        <f>TREND(Calculations!J$157:J$158,Calculations!$A$157:$A$158,$A12)</f>
        <v>0</v>
      </c>
      <c r="K12" s="11">
        <f>TREND(Calculations!K$157:K$158,Calculations!$A$157:$A$158,$A12)</f>
        <v>0</v>
      </c>
      <c r="L12" s="11">
        <f>TREND(Calculations!L$157:L$158,Calculations!$A$157:$A$158,$A12)</f>
        <v>0</v>
      </c>
      <c r="M12" s="11">
        <f>TREND(Calculations!M$157:M$158,Calculations!$A$157:$A$158,$A12)</f>
        <v>0</v>
      </c>
    </row>
    <row r="13" spans="1:13" x14ac:dyDescent="0.25">
      <c r="A13">
        <v>2026</v>
      </c>
      <c r="B13" s="11">
        <f>TREND(Calculations!B$157:B$158,Calculations!$A$157:$A$158,$A13)</f>
        <v>0</v>
      </c>
      <c r="C13" s="11">
        <f>TREND(Calculations!C$157:C$158,Calculations!$A$157:$A$158,$A13)</f>
        <v>3.8794000000000051E-3</v>
      </c>
      <c r="D13" s="11">
        <f>TREND(Calculations!D$157:D$158,Calculations!$A$157:$A$158,$A13)</f>
        <v>0</v>
      </c>
      <c r="E13" s="11">
        <f>TREND(Calculations!E$157:E$158,Calculations!$A$157:$A$158,$A13)</f>
        <v>1.5061199999999997E-2</v>
      </c>
      <c r="F13" s="11">
        <f>TREND(Calculations!F$157:F$158,Calculations!$A$157:$A$158,$A13)</f>
        <v>0</v>
      </c>
      <c r="G13" s="11">
        <f>TREND(Calculations!G$157:G$158,Calculations!$A$157:$A$158,$A13)</f>
        <v>1.1683840000000032</v>
      </c>
      <c r="H13" s="11">
        <f>TREND(Calculations!H$157:H$158,Calculations!$A$157:$A$158,$A13)</f>
        <v>6.3896000000000175E-2</v>
      </c>
      <c r="I13" s="11">
        <f>TREND(Calculations!I$157:I$158,Calculations!$A$157:$A$158,$A13)</f>
        <v>0</v>
      </c>
      <c r="J13" s="11">
        <f>TREND(Calculations!J$157:J$158,Calculations!$A$157:$A$158,$A13)</f>
        <v>0</v>
      </c>
      <c r="K13" s="11">
        <f>TREND(Calculations!K$157:K$158,Calculations!$A$157:$A$158,$A13)</f>
        <v>0</v>
      </c>
      <c r="L13" s="11">
        <f>TREND(Calculations!L$157:L$158,Calculations!$A$157:$A$158,$A13)</f>
        <v>0</v>
      </c>
      <c r="M13" s="11">
        <f>TREND(Calculations!M$157:M$158,Calculations!$A$157:$A$158,$A13)</f>
        <v>0</v>
      </c>
    </row>
    <row r="14" spans="1:13" x14ac:dyDescent="0.25">
      <c r="A14">
        <v>2027</v>
      </c>
      <c r="B14" s="11">
        <f>TREND(Calculations!B$157:B$158,Calculations!$A$157:$A$158,$A14)</f>
        <v>0</v>
      </c>
      <c r="C14" s="11">
        <f>TREND(Calculations!C$157:C$158,Calculations!$A$157:$A$158,$A14)</f>
        <v>3.9364499999999941E-3</v>
      </c>
      <c r="D14" s="11">
        <f>TREND(Calculations!D$157:D$158,Calculations!$A$157:$A$158,$A14)</f>
        <v>0</v>
      </c>
      <c r="E14" s="11">
        <f>TREND(Calculations!E$157:E$158,Calculations!$A$157:$A$158,$A14)</f>
        <v>1.5289399999999953E-2</v>
      </c>
      <c r="F14" s="11">
        <f>TREND(Calculations!F$157:F$158,Calculations!$A$157:$A$158,$A14)</f>
        <v>0</v>
      </c>
      <c r="G14" s="11">
        <f>TREND(Calculations!G$157:G$158,Calculations!$A$157:$A$158,$A14)</f>
        <v>1.1900630000000021</v>
      </c>
      <c r="H14" s="11">
        <f>TREND(Calculations!H$157:H$158,Calculations!$A$157:$A$158,$A14)</f>
        <v>6.5037000000000234E-2</v>
      </c>
      <c r="I14" s="11">
        <f>TREND(Calculations!I$157:I$158,Calculations!$A$157:$A$158,$A14)</f>
        <v>0</v>
      </c>
      <c r="J14" s="11">
        <f>TREND(Calculations!J$157:J$158,Calculations!$A$157:$A$158,$A14)</f>
        <v>0</v>
      </c>
      <c r="K14" s="11">
        <f>TREND(Calculations!K$157:K$158,Calculations!$A$157:$A$158,$A14)</f>
        <v>0</v>
      </c>
      <c r="L14" s="11">
        <f>TREND(Calculations!L$157:L$158,Calculations!$A$157:$A$158,$A14)</f>
        <v>0</v>
      </c>
      <c r="M14" s="11">
        <f>TREND(Calculations!M$157:M$158,Calculations!$A$157:$A$158,$A14)</f>
        <v>0</v>
      </c>
    </row>
    <row r="15" spans="1:13" x14ac:dyDescent="0.25">
      <c r="A15">
        <v>2028</v>
      </c>
      <c r="B15" s="11">
        <f>TREND(Calculations!B$157:B$158,Calculations!$A$157:$A$158,$A15)</f>
        <v>0</v>
      </c>
      <c r="C15" s="11">
        <f>TREND(Calculations!C$157:C$158,Calculations!$A$157:$A$158,$A15)</f>
        <v>3.9934999999999971E-3</v>
      </c>
      <c r="D15" s="11">
        <f>TREND(Calculations!D$157:D$158,Calculations!$A$157:$A$158,$A15)</f>
        <v>0</v>
      </c>
      <c r="E15" s="11">
        <f>TREND(Calculations!E$157:E$158,Calculations!$A$157:$A$158,$A15)</f>
        <v>1.5517599999999965E-2</v>
      </c>
      <c r="F15" s="11">
        <f>TREND(Calculations!F$157:F$158,Calculations!$A$157:$A$158,$A15)</f>
        <v>0</v>
      </c>
      <c r="G15" s="11">
        <f>TREND(Calculations!G$157:G$158,Calculations!$A$157:$A$158,$A15)</f>
        <v>1.211742000000001</v>
      </c>
      <c r="H15" s="11">
        <f>TREND(Calculations!H$157:H$158,Calculations!$A$157:$A$158,$A15)</f>
        <v>6.6178000000000292E-2</v>
      </c>
      <c r="I15" s="11">
        <f>TREND(Calculations!I$157:I$158,Calculations!$A$157:$A$158,$A15)</f>
        <v>0</v>
      </c>
      <c r="J15" s="11">
        <f>TREND(Calculations!J$157:J$158,Calculations!$A$157:$A$158,$A15)</f>
        <v>0</v>
      </c>
      <c r="K15" s="11">
        <f>TREND(Calculations!K$157:K$158,Calculations!$A$157:$A$158,$A15)</f>
        <v>0</v>
      </c>
      <c r="L15" s="11">
        <f>TREND(Calculations!L$157:L$158,Calculations!$A$157:$A$158,$A15)</f>
        <v>0</v>
      </c>
      <c r="M15" s="11">
        <f>TREND(Calculations!M$157:M$158,Calculations!$A$157:$A$158,$A15)</f>
        <v>0</v>
      </c>
    </row>
    <row r="16" spans="1:13" x14ac:dyDescent="0.25">
      <c r="A16">
        <v>2029</v>
      </c>
      <c r="B16" s="11">
        <f>TREND(Calculations!B$157:B$158,Calculations!$A$157:$A$158,$A16)</f>
        <v>0</v>
      </c>
      <c r="C16" s="11">
        <f>TREND(Calculations!C$157:C$158,Calculations!$A$157:$A$158,$A16)</f>
        <v>4.05055E-3</v>
      </c>
      <c r="D16" s="11">
        <f>TREND(Calculations!D$157:D$158,Calculations!$A$157:$A$158,$A16)</f>
        <v>0</v>
      </c>
      <c r="E16" s="11">
        <f>TREND(Calculations!E$157:E$158,Calculations!$A$157:$A$158,$A16)</f>
        <v>1.5745799999999976E-2</v>
      </c>
      <c r="F16" s="11">
        <f>TREND(Calculations!F$157:F$158,Calculations!$A$157:$A$158,$A16)</f>
        <v>0</v>
      </c>
      <c r="G16" s="11">
        <f>TREND(Calculations!G$157:G$158,Calculations!$A$157:$A$158,$A16)</f>
        <v>1.2334209999999999</v>
      </c>
      <c r="H16" s="11">
        <f>TREND(Calculations!H$157:H$158,Calculations!$A$157:$A$158,$A16)</f>
        <v>6.7319000000000351E-2</v>
      </c>
      <c r="I16" s="11">
        <f>TREND(Calculations!I$157:I$158,Calculations!$A$157:$A$158,$A16)</f>
        <v>0</v>
      </c>
      <c r="J16" s="11">
        <f>TREND(Calculations!J$157:J$158,Calculations!$A$157:$A$158,$A16)</f>
        <v>0</v>
      </c>
      <c r="K16" s="11">
        <f>TREND(Calculations!K$157:K$158,Calculations!$A$157:$A$158,$A16)</f>
        <v>0</v>
      </c>
      <c r="L16" s="11">
        <f>TREND(Calculations!L$157:L$158,Calculations!$A$157:$A$158,$A16)</f>
        <v>0</v>
      </c>
      <c r="M16" s="11">
        <f>TREND(Calculations!M$157:M$158,Calculations!$A$157:$A$158,$A16)</f>
        <v>0</v>
      </c>
    </row>
    <row r="17" spans="1:13" x14ac:dyDescent="0.25">
      <c r="A17">
        <v>2030</v>
      </c>
      <c r="B17" s="11">
        <f>TREND(Calculations!B$157:B$158,Calculations!$A$157:$A$158,$A17)</f>
        <v>0</v>
      </c>
      <c r="C17" s="11">
        <f>TREND(Calculations!C$157:C$158,Calculations!$A$157:$A$158,$A17)</f>
        <v>4.1076000000000029E-3</v>
      </c>
      <c r="D17" s="11">
        <f>TREND(Calculations!D$157:D$158,Calculations!$A$157:$A$158,$A17)</f>
        <v>0</v>
      </c>
      <c r="E17" s="11">
        <f>TREND(Calculations!E$157:E$158,Calculations!$A$157:$A$158,$A17)</f>
        <v>1.5973999999999988E-2</v>
      </c>
      <c r="F17" s="11">
        <f>TREND(Calculations!F$157:F$158,Calculations!$A$157:$A$158,$A17)</f>
        <v>0</v>
      </c>
      <c r="G17" s="11">
        <f>TREND(Calculations!G$157:G$158,Calculations!$A$157:$A$158,$A17)</f>
        <v>1.2550999999999988</v>
      </c>
      <c r="H17" s="11">
        <f>TREND(Calculations!H$157:H$158,Calculations!$A$157:$A$158,$A17)</f>
        <v>6.8459999999999965E-2</v>
      </c>
      <c r="I17" s="11">
        <f>TREND(Calculations!I$157:I$158,Calculations!$A$157:$A$158,$A17)</f>
        <v>0</v>
      </c>
      <c r="J17" s="11">
        <f>TREND(Calculations!J$157:J$158,Calculations!$A$157:$A$158,$A17)</f>
        <v>0</v>
      </c>
      <c r="K17" s="11">
        <f>TREND(Calculations!K$157:K$158,Calculations!$A$157:$A$158,$A17)</f>
        <v>0</v>
      </c>
      <c r="L17" s="11">
        <f>TREND(Calculations!L$157:L$158,Calculations!$A$157:$A$158,$A17)</f>
        <v>0</v>
      </c>
      <c r="M17" s="11">
        <f>TREND(Calculations!M$157:M$158,Calculations!$A$157:$A$158,$A17)</f>
        <v>0</v>
      </c>
    </row>
    <row r="18" spans="1:13" x14ac:dyDescent="0.25">
      <c r="A18" s="18">
        <v>2031</v>
      </c>
      <c r="B18" s="11">
        <f>TREND(Calculations!B$157:B$158,Calculations!$A$157:$A$158,$A18)</f>
        <v>0</v>
      </c>
      <c r="C18" s="11">
        <f>TREND(Calculations!C$157:C$158,Calculations!$A$157:$A$158,$A18)</f>
        <v>4.1646500000000058E-3</v>
      </c>
      <c r="D18" s="11">
        <f>TREND(Calculations!D$157:D$158,Calculations!$A$157:$A$158,$A18)</f>
        <v>0</v>
      </c>
      <c r="E18" s="11">
        <f>TREND(Calculations!E$157:E$158,Calculations!$A$157:$A$158,$A18)</f>
        <v>1.62022E-2</v>
      </c>
      <c r="F18" s="11">
        <f>TREND(Calculations!F$157:F$158,Calculations!$A$157:$A$158,$A18)</f>
        <v>0</v>
      </c>
      <c r="G18" s="11">
        <f>TREND(Calculations!G$157:G$158,Calculations!$A$157:$A$158,$A18)</f>
        <v>1.2767789999999977</v>
      </c>
      <c r="H18" s="11">
        <f>TREND(Calculations!H$157:H$158,Calculations!$A$157:$A$158,$A18)</f>
        <v>6.9601000000000024E-2</v>
      </c>
      <c r="I18" s="11">
        <f>TREND(Calculations!I$157:I$158,Calculations!$A$157:$A$158,$A18)</f>
        <v>0</v>
      </c>
      <c r="J18" s="11">
        <f>TREND(Calculations!J$157:J$158,Calculations!$A$157:$A$158,$A18)</f>
        <v>0</v>
      </c>
      <c r="K18" s="11">
        <f>TREND(Calculations!K$157:K$158,Calculations!$A$157:$A$158,$A18)</f>
        <v>0</v>
      </c>
      <c r="L18" s="11">
        <f>TREND(Calculations!L$157:L$158,Calculations!$A$157:$A$158,$A18)</f>
        <v>0</v>
      </c>
      <c r="M18" s="11">
        <f>TREND(Calculations!M$157:M$158,Calculations!$A$157:$A$158,$A18)</f>
        <v>0</v>
      </c>
    </row>
    <row r="19" spans="1:13" x14ac:dyDescent="0.25">
      <c r="A19" s="18">
        <v>2032</v>
      </c>
      <c r="B19" s="11">
        <f>TREND(Calculations!B$157:B$158,Calculations!$A$157:$A$158,$A19)</f>
        <v>0</v>
      </c>
      <c r="C19" s="11">
        <f>TREND(Calculations!C$157:C$158,Calculations!$A$157:$A$158,$A19)</f>
        <v>4.2216999999999949E-3</v>
      </c>
      <c r="D19" s="11">
        <f>TREND(Calculations!D$157:D$158,Calculations!$A$157:$A$158,$A19)</f>
        <v>0</v>
      </c>
      <c r="E19" s="11">
        <f>TREND(Calculations!E$157:E$158,Calculations!$A$157:$A$158,$A19)</f>
        <v>1.6430399999999956E-2</v>
      </c>
      <c r="F19" s="11">
        <f>TREND(Calculations!F$157:F$158,Calculations!$A$157:$A$158,$A19)</f>
        <v>0</v>
      </c>
      <c r="G19" s="11">
        <f>TREND(Calculations!G$157:G$158,Calculations!$A$157:$A$158,$A19)</f>
        <v>1.2984580000000037</v>
      </c>
      <c r="H19" s="11">
        <f>TREND(Calculations!H$157:H$158,Calculations!$A$157:$A$158,$A19)</f>
        <v>7.0742000000000083E-2</v>
      </c>
      <c r="I19" s="11">
        <f>TREND(Calculations!I$157:I$158,Calculations!$A$157:$A$158,$A19)</f>
        <v>0</v>
      </c>
      <c r="J19" s="11">
        <f>TREND(Calculations!J$157:J$158,Calculations!$A$157:$A$158,$A19)</f>
        <v>0</v>
      </c>
      <c r="K19" s="11">
        <f>TREND(Calculations!K$157:K$158,Calculations!$A$157:$A$158,$A19)</f>
        <v>0</v>
      </c>
      <c r="L19" s="11">
        <f>TREND(Calculations!L$157:L$158,Calculations!$A$157:$A$158,$A19)</f>
        <v>0</v>
      </c>
      <c r="M19" s="11">
        <f>TREND(Calculations!M$157:M$158,Calculations!$A$157:$A$158,$A19)</f>
        <v>0</v>
      </c>
    </row>
    <row r="20" spans="1:13" x14ac:dyDescent="0.25">
      <c r="A20" s="18">
        <v>2033</v>
      </c>
      <c r="B20" s="11">
        <f>TREND(Calculations!B$157:B$158,Calculations!$A$157:$A$158,$A20)</f>
        <v>0</v>
      </c>
      <c r="C20" s="11">
        <f>TREND(Calculations!C$157:C$158,Calculations!$A$157:$A$158,$A20)</f>
        <v>4.2787499999999978E-3</v>
      </c>
      <c r="D20" s="11">
        <f>TREND(Calculations!D$157:D$158,Calculations!$A$157:$A$158,$A20)</f>
        <v>0</v>
      </c>
      <c r="E20" s="11">
        <f>TREND(Calculations!E$157:E$158,Calculations!$A$157:$A$158,$A20)</f>
        <v>1.6658599999999968E-2</v>
      </c>
      <c r="F20" s="11">
        <f>TREND(Calculations!F$157:F$158,Calculations!$A$157:$A$158,$A20)</f>
        <v>0</v>
      </c>
      <c r="G20" s="11">
        <f>TREND(Calculations!G$157:G$158,Calculations!$A$157:$A$158,$A20)</f>
        <v>1.3201370000000026</v>
      </c>
      <c r="H20" s="11">
        <f>TREND(Calculations!H$157:H$158,Calculations!$A$157:$A$158,$A20)</f>
        <v>7.1883000000000141E-2</v>
      </c>
      <c r="I20" s="11">
        <f>TREND(Calculations!I$157:I$158,Calculations!$A$157:$A$158,$A20)</f>
        <v>0</v>
      </c>
      <c r="J20" s="11">
        <f>TREND(Calculations!J$157:J$158,Calculations!$A$157:$A$158,$A20)</f>
        <v>0</v>
      </c>
      <c r="K20" s="11">
        <f>TREND(Calculations!K$157:K$158,Calculations!$A$157:$A$158,$A20)</f>
        <v>0</v>
      </c>
      <c r="L20" s="11">
        <f>TREND(Calculations!L$157:L$158,Calculations!$A$157:$A$158,$A20)</f>
        <v>0</v>
      </c>
      <c r="M20" s="11">
        <f>TREND(Calculations!M$157:M$158,Calculations!$A$157:$A$158,$A20)</f>
        <v>0</v>
      </c>
    </row>
    <row r="21" spans="1:13" x14ac:dyDescent="0.25">
      <c r="A21" s="18">
        <v>2034</v>
      </c>
      <c r="B21" s="11">
        <f>TREND(Calculations!B$157:B$158,Calculations!$A$157:$A$158,$A21)</f>
        <v>0</v>
      </c>
      <c r="C21" s="11">
        <f>TREND(Calculations!C$157:C$158,Calculations!$A$157:$A$158,$A21)</f>
        <v>4.3358000000000008E-3</v>
      </c>
      <c r="D21" s="11">
        <f>TREND(Calculations!D$157:D$158,Calculations!$A$157:$A$158,$A21)</f>
        <v>0</v>
      </c>
      <c r="E21" s="11">
        <f>TREND(Calculations!E$157:E$158,Calculations!$A$157:$A$158,$A21)</f>
        <v>1.688679999999998E-2</v>
      </c>
      <c r="F21" s="11">
        <f>TREND(Calculations!F$157:F$158,Calculations!$A$157:$A$158,$A21)</f>
        <v>0</v>
      </c>
      <c r="G21" s="11">
        <f>TREND(Calculations!G$157:G$158,Calculations!$A$157:$A$158,$A21)</f>
        <v>1.3418160000000015</v>
      </c>
      <c r="H21" s="11">
        <f>TREND(Calculations!H$157:H$158,Calculations!$A$157:$A$158,$A21)</f>
        <v>7.30240000000002E-2</v>
      </c>
      <c r="I21" s="11">
        <f>TREND(Calculations!I$157:I$158,Calculations!$A$157:$A$158,$A21)</f>
        <v>0</v>
      </c>
      <c r="J21" s="11">
        <f>TREND(Calculations!J$157:J$158,Calculations!$A$157:$A$158,$A21)</f>
        <v>0</v>
      </c>
      <c r="K21" s="11">
        <f>TREND(Calculations!K$157:K$158,Calculations!$A$157:$A$158,$A21)</f>
        <v>0</v>
      </c>
      <c r="L21" s="11">
        <f>TREND(Calculations!L$157:L$158,Calculations!$A$157:$A$158,$A21)</f>
        <v>0</v>
      </c>
      <c r="M21" s="11">
        <f>TREND(Calculations!M$157:M$158,Calculations!$A$157:$A$158,$A21)</f>
        <v>0</v>
      </c>
    </row>
    <row r="22" spans="1:13" x14ac:dyDescent="0.25">
      <c r="A22" s="18">
        <v>2035</v>
      </c>
      <c r="B22" s="11">
        <f>TREND(Calculations!B$157:B$158,Calculations!$A$157:$A$158,$A22)</f>
        <v>0</v>
      </c>
      <c r="C22" s="11">
        <f>TREND(Calculations!C$157:C$158,Calculations!$A$157:$A$158,$A22)</f>
        <v>4.3928500000000037E-3</v>
      </c>
      <c r="D22" s="11">
        <f>TREND(Calculations!D$157:D$158,Calculations!$A$157:$A$158,$A22)</f>
        <v>0</v>
      </c>
      <c r="E22" s="11">
        <f>TREND(Calculations!E$157:E$158,Calculations!$A$157:$A$158,$A22)</f>
        <v>1.7114999999999991E-2</v>
      </c>
      <c r="F22" s="11">
        <f>TREND(Calculations!F$157:F$158,Calculations!$A$157:$A$158,$A22)</f>
        <v>0</v>
      </c>
      <c r="G22" s="11">
        <f>TREND(Calculations!G$157:G$158,Calculations!$A$157:$A$158,$A22)</f>
        <v>1.3634950000000003</v>
      </c>
      <c r="H22" s="11">
        <f>TREND(Calculations!H$157:H$158,Calculations!$A$157:$A$158,$A22)</f>
        <v>7.4165000000000258E-2</v>
      </c>
      <c r="I22" s="11">
        <f>TREND(Calculations!I$157:I$158,Calculations!$A$157:$A$158,$A22)</f>
        <v>0</v>
      </c>
      <c r="J22" s="11">
        <f>TREND(Calculations!J$157:J$158,Calculations!$A$157:$A$158,$A22)</f>
        <v>0</v>
      </c>
      <c r="K22" s="11">
        <f>TREND(Calculations!K$157:K$158,Calculations!$A$157:$A$158,$A22)</f>
        <v>0</v>
      </c>
      <c r="L22" s="11">
        <f>TREND(Calculations!L$157:L$158,Calculations!$A$157:$A$158,$A22)</f>
        <v>0</v>
      </c>
      <c r="M22" s="11">
        <f>TREND(Calculations!M$157:M$158,Calculations!$A$157:$A$158,$A22)</f>
        <v>0</v>
      </c>
    </row>
    <row r="23" spans="1:13" x14ac:dyDescent="0.25">
      <c r="A23" s="18">
        <v>2036</v>
      </c>
      <c r="B23" s="11">
        <f>TREND(Calculations!B$157:B$158,Calculations!$A$157:$A$158,$A23)</f>
        <v>0</v>
      </c>
      <c r="C23" s="11">
        <f>TREND(Calculations!C$157:C$158,Calculations!$A$157:$A$158,$A23)</f>
        <v>4.4499000000000066E-3</v>
      </c>
      <c r="D23" s="11">
        <f>TREND(Calculations!D$157:D$158,Calculations!$A$157:$A$158,$A23)</f>
        <v>0</v>
      </c>
      <c r="E23" s="11">
        <f>TREND(Calculations!E$157:E$158,Calculations!$A$157:$A$158,$A23)</f>
        <v>1.7343200000000003E-2</v>
      </c>
      <c r="F23" s="11">
        <f>TREND(Calculations!F$157:F$158,Calculations!$A$157:$A$158,$A23)</f>
        <v>0</v>
      </c>
      <c r="G23" s="11">
        <f>TREND(Calculations!G$157:G$158,Calculations!$A$157:$A$158,$A23)</f>
        <v>1.3851739999999992</v>
      </c>
      <c r="H23" s="11">
        <f>TREND(Calculations!H$157:H$158,Calculations!$A$157:$A$158,$A23)</f>
        <v>7.5306000000000317E-2</v>
      </c>
      <c r="I23" s="11">
        <f>TREND(Calculations!I$157:I$158,Calculations!$A$157:$A$158,$A23)</f>
        <v>0</v>
      </c>
      <c r="J23" s="11">
        <f>TREND(Calculations!J$157:J$158,Calculations!$A$157:$A$158,$A23)</f>
        <v>0</v>
      </c>
      <c r="K23" s="11">
        <f>TREND(Calculations!K$157:K$158,Calculations!$A$157:$A$158,$A23)</f>
        <v>0</v>
      </c>
      <c r="L23" s="11">
        <f>TREND(Calculations!L$157:L$158,Calculations!$A$157:$A$158,$A23)</f>
        <v>0</v>
      </c>
      <c r="M23" s="11">
        <f>TREND(Calculations!M$157:M$158,Calculations!$A$157:$A$158,$A23)</f>
        <v>0</v>
      </c>
    </row>
    <row r="24" spans="1:13" x14ac:dyDescent="0.25">
      <c r="A24" s="18">
        <v>2037</v>
      </c>
      <c r="B24" s="11">
        <f>TREND(Calculations!B$157:B$158,Calculations!$A$157:$A$158,$A24)</f>
        <v>0</v>
      </c>
      <c r="C24" s="11">
        <f>TREND(Calculations!C$157:C$158,Calculations!$A$157:$A$158,$A24)</f>
        <v>4.5069499999999957E-3</v>
      </c>
      <c r="D24" s="11">
        <f>TREND(Calculations!D$157:D$158,Calculations!$A$157:$A$158,$A24)</f>
        <v>0</v>
      </c>
      <c r="E24" s="11">
        <f>TREND(Calculations!E$157:E$158,Calculations!$A$157:$A$158,$A24)</f>
        <v>1.7571399999999959E-2</v>
      </c>
      <c r="F24" s="11">
        <f>TREND(Calculations!F$157:F$158,Calculations!$A$157:$A$158,$A24)</f>
        <v>0</v>
      </c>
      <c r="G24" s="11">
        <f>TREND(Calculations!G$157:G$158,Calculations!$A$157:$A$158,$A24)</f>
        <v>1.4068529999999981</v>
      </c>
      <c r="H24" s="11">
        <f>TREND(Calculations!H$157:H$158,Calculations!$A$157:$A$158,$A24)</f>
        <v>7.6446999999999932E-2</v>
      </c>
      <c r="I24" s="11">
        <f>TREND(Calculations!I$157:I$158,Calculations!$A$157:$A$158,$A24)</f>
        <v>0</v>
      </c>
      <c r="J24" s="11">
        <f>TREND(Calculations!J$157:J$158,Calculations!$A$157:$A$158,$A24)</f>
        <v>0</v>
      </c>
      <c r="K24" s="11">
        <f>TREND(Calculations!K$157:K$158,Calculations!$A$157:$A$158,$A24)</f>
        <v>0</v>
      </c>
      <c r="L24" s="11">
        <f>TREND(Calculations!L$157:L$158,Calculations!$A$157:$A$158,$A24)</f>
        <v>0</v>
      </c>
      <c r="M24" s="11">
        <f>TREND(Calculations!M$157:M$158,Calculations!$A$157:$A$158,$A24)</f>
        <v>0</v>
      </c>
    </row>
    <row r="25" spans="1:13" x14ac:dyDescent="0.25">
      <c r="A25" s="18">
        <v>2038</v>
      </c>
      <c r="B25" s="11">
        <f>TREND(Calculations!B$157:B$158,Calculations!$A$157:$A$158,$A25)</f>
        <v>0</v>
      </c>
      <c r="C25" s="11">
        <f>TREND(Calculations!C$157:C$158,Calculations!$A$157:$A$158,$A25)</f>
        <v>4.5639999999999986E-3</v>
      </c>
      <c r="D25" s="11">
        <f>TREND(Calculations!D$157:D$158,Calculations!$A$157:$A$158,$A25)</f>
        <v>0</v>
      </c>
      <c r="E25" s="11">
        <f>TREND(Calculations!E$157:E$158,Calculations!$A$157:$A$158,$A25)</f>
        <v>1.7799599999999971E-2</v>
      </c>
      <c r="F25" s="11">
        <f>TREND(Calculations!F$157:F$158,Calculations!$A$157:$A$158,$A25)</f>
        <v>0</v>
      </c>
      <c r="G25" s="11">
        <f>TREND(Calculations!G$157:G$158,Calculations!$A$157:$A$158,$A25)</f>
        <v>1.428531999999997</v>
      </c>
      <c r="H25" s="11">
        <f>TREND(Calculations!H$157:H$158,Calculations!$A$157:$A$158,$A25)</f>
        <v>7.758799999999999E-2</v>
      </c>
      <c r="I25" s="11">
        <f>TREND(Calculations!I$157:I$158,Calculations!$A$157:$A$158,$A25)</f>
        <v>0</v>
      </c>
      <c r="J25" s="11">
        <f>TREND(Calculations!J$157:J$158,Calculations!$A$157:$A$158,$A25)</f>
        <v>0</v>
      </c>
      <c r="K25" s="11">
        <f>TREND(Calculations!K$157:K$158,Calculations!$A$157:$A$158,$A25)</f>
        <v>0</v>
      </c>
      <c r="L25" s="11">
        <f>TREND(Calculations!L$157:L$158,Calculations!$A$157:$A$158,$A25)</f>
        <v>0</v>
      </c>
      <c r="M25" s="11">
        <f>TREND(Calculations!M$157:M$158,Calculations!$A$157:$A$158,$A25)</f>
        <v>0</v>
      </c>
    </row>
    <row r="26" spans="1:13" x14ac:dyDescent="0.25">
      <c r="A26" s="18">
        <v>2039</v>
      </c>
      <c r="B26" s="11">
        <f>TREND(Calculations!B$157:B$158,Calculations!$A$157:$A$158,$A26)</f>
        <v>0</v>
      </c>
      <c r="C26" s="11">
        <f>TREND(Calculations!C$157:C$158,Calculations!$A$157:$A$158,$A26)</f>
        <v>4.6210500000000015E-3</v>
      </c>
      <c r="D26" s="11">
        <f>TREND(Calculations!D$157:D$158,Calculations!$A$157:$A$158,$A26)</f>
        <v>0</v>
      </c>
      <c r="E26" s="11">
        <f>TREND(Calculations!E$157:E$158,Calculations!$A$157:$A$158,$A26)</f>
        <v>1.8027799999999983E-2</v>
      </c>
      <c r="F26" s="11">
        <f>TREND(Calculations!F$157:F$158,Calculations!$A$157:$A$158,$A26)</f>
        <v>0</v>
      </c>
      <c r="G26" s="11">
        <f>TREND(Calculations!G$157:G$158,Calculations!$A$157:$A$158,$A26)</f>
        <v>1.450211000000003</v>
      </c>
      <c r="H26" s="11">
        <f>TREND(Calculations!H$157:H$158,Calculations!$A$157:$A$158,$A26)</f>
        <v>7.8729000000000049E-2</v>
      </c>
      <c r="I26" s="11">
        <f>TREND(Calculations!I$157:I$158,Calculations!$A$157:$A$158,$A26)</f>
        <v>0</v>
      </c>
      <c r="J26" s="11">
        <f>TREND(Calculations!J$157:J$158,Calculations!$A$157:$A$158,$A26)</f>
        <v>0</v>
      </c>
      <c r="K26" s="11">
        <f>TREND(Calculations!K$157:K$158,Calculations!$A$157:$A$158,$A26)</f>
        <v>0</v>
      </c>
      <c r="L26" s="11">
        <f>TREND(Calculations!L$157:L$158,Calculations!$A$157:$A$158,$A26)</f>
        <v>0</v>
      </c>
      <c r="M26" s="11">
        <f>TREND(Calculations!M$157:M$158,Calculations!$A$157:$A$158,$A26)</f>
        <v>0</v>
      </c>
    </row>
    <row r="27" spans="1:13" x14ac:dyDescent="0.25">
      <c r="A27" s="18">
        <v>2040</v>
      </c>
      <c r="B27" s="11">
        <f>TREND(Calculations!B$157:B$158,Calculations!$A$157:$A$158,$A27)</f>
        <v>0</v>
      </c>
      <c r="C27" s="11">
        <f>TREND(Calculations!C$157:C$158,Calculations!$A$157:$A$158,$A27)</f>
        <v>4.6781000000000045E-3</v>
      </c>
      <c r="D27" s="11">
        <f>TREND(Calculations!D$157:D$158,Calculations!$A$157:$A$158,$A27)</f>
        <v>0</v>
      </c>
      <c r="E27" s="11">
        <f>TREND(Calculations!E$157:E$158,Calculations!$A$157:$A$158,$A27)</f>
        <v>1.8255999999999994E-2</v>
      </c>
      <c r="F27" s="11">
        <f>TREND(Calculations!F$157:F$158,Calculations!$A$157:$A$158,$A27)</f>
        <v>0</v>
      </c>
      <c r="G27" s="11">
        <f>TREND(Calculations!G$157:G$158,Calculations!$A$157:$A$158,$A27)</f>
        <v>1.4718900000000019</v>
      </c>
      <c r="H27" s="11">
        <f>TREND(Calculations!H$157:H$158,Calculations!$A$157:$A$158,$A27)</f>
        <v>7.9870000000000108E-2</v>
      </c>
      <c r="I27" s="11">
        <f>TREND(Calculations!I$157:I$158,Calculations!$A$157:$A$158,$A27)</f>
        <v>0</v>
      </c>
      <c r="J27" s="11">
        <f>TREND(Calculations!J$157:J$158,Calculations!$A$157:$A$158,$A27)</f>
        <v>0</v>
      </c>
      <c r="K27" s="11">
        <f>TREND(Calculations!K$157:K$158,Calculations!$A$157:$A$158,$A27)</f>
        <v>0</v>
      </c>
      <c r="L27" s="11">
        <f>TREND(Calculations!L$157:L$158,Calculations!$A$157:$A$158,$A27)</f>
        <v>0</v>
      </c>
      <c r="M27" s="11">
        <f>TREND(Calculations!M$157:M$158,Calculations!$A$157:$A$158,$A27)</f>
        <v>0</v>
      </c>
    </row>
    <row r="28" spans="1:13" x14ac:dyDescent="0.25">
      <c r="A28" s="18">
        <v>2041</v>
      </c>
      <c r="B28" s="11">
        <f>TREND(Calculations!B$157:B$158,Calculations!$A$157:$A$158,$A28)</f>
        <v>0</v>
      </c>
      <c r="C28" s="11">
        <f>TREND(Calculations!C$157:C$158,Calculations!$A$157:$A$158,$A28)</f>
        <v>4.7351499999999935E-3</v>
      </c>
      <c r="D28" s="11">
        <f>TREND(Calculations!D$157:D$158,Calculations!$A$157:$A$158,$A28)</f>
        <v>0</v>
      </c>
      <c r="E28" s="11">
        <f>TREND(Calculations!E$157:E$158,Calculations!$A$157:$A$158,$A28)</f>
        <v>1.8484199999999951E-2</v>
      </c>
      <c r="F28" s="11">
        <f>TREND(Calculations!F$157:F$158,Calculations!$A$157:$A$158,$A28)</f>
        <v>0</v>
      </c>
      <c r="G28" s="11">
        <f>TREND(Calculations!G$157:G$158,Calculations!$A$157:$A$158,$A28)</f>
        <v>1.4935690000000008</v>
      </c>
      <c r="H28" s="11">
        <f>TREND(Calculations!H$157:H$158,Calculations!$A$157:$A$158,$A28)</f>
        <v>8.1011000000000166E-2</v>
      </c>
      <c r="I28" s="11">
        <f>TREND(Calculations!I$157:I$158,Calculations!$A$157:$A$158,$A28)</f>
        <v>0</v>
      </c>
      <c r="J28" s="11">
        <f>TREND(Calculations!J$157:J$158,Calculations!$A$157:$A$158,$A28)</f>
        <v>0</v>
      </c>
      <c r="K28" s="11">
        <f>TREND(Calculations!K$157:K$158,Calculations!$A$157:$A$158,$A28)</f>
        <v>0</v>
      </c>
      <c r="L28" s="11">
        <f>TREND(Calculations!L$157:L$158,Calculations!$A$157:$A$158,$A28)</f>
        <v>0</v>
      </c>
      <c r="M28" s="11">
        <f>TREND(Calculations!M$157:M$158,Calculations!$A$157:$A$158,$A28)</f>
        <v>0</v>
      </c>
    </row>
    <row r="29" spans="1:13" x14ac:dyDescent="0.25">
      <c r="A29" s="18">
        <v>2042</v>
      </c>
      <c r="B29" s="11">
        <f>TREND(Calculations!B$157:B$158,Calculations!$A$157:$A$158,$A29)</f>
        <v>0</v>
      </c>
      <c r="C29" s="11">
        <f>TREND(Calculations!C$157:C$158,Calculations!$A$157:$A$158,$A29)</f>
        <v>4.7921999999999965E-3</v>
      </c>
      <c r="D29" s="11">
        <f>TREND(Calculations!D$157:D$158,Calculations!$A$157:$A$158,$A29)</f>
        <v>0</v>
      </c>
      <c r="E29" s="11">
        <f>TREND(Calculations!E$157:E$158,Calculations!$A$157:$A$158,$A29)</f>
        <v>1.8712399999999962E-2</v>
      </c>
      <c r="F29" s="11">
        <f>TREND(Calculations!F$157:F$158,Calculations!$A$157:$A$158,$A29)</f>
        <v>0</v>
      </c>
      <c r="G29" s="11">
        <f>TREND(Calculations!G$157:G$158,Calculations!$A$157:$A$158,$A29)</f>
        <v>1.5152479999999997</v>
      </c>
      <c r="H29" s="11">
        <f>TREND(Calculations!H$157:H$158,Calculations!$A$157:$A$158,$A29)</f>
        <v>8.2152000000000225E-2</v>
      </c>
      <c r="I29" s="11">
        <f>TREND(Calculations!I$157:I$158,Calculations!$A$157:$A$158,$A29)</f>
        <v>0</v>
      </c>
      <c r="J29" s="11">
        <f>TREND(Calculations!J$157:J$158,Calculations!$A$157:$A$158,$A29)</f>
        <v>0</v>
      </c>
      <c r="K29" s="11">
        <f>TREND(Calculations!K$157:K$158,Calculations!$A$157:$A$158,$A29)</f>
        <v>0</v>
      </c>
      <c r="L29" s="11">
        <f>TREND(Calculations!L$157:L$158,Calculations!$A$157:$A$158,$A29)</f>
        <v>0</v>
      </c>
      <c r="M29" s="11">
        <f>TREND(Calculations!M$157:M$158,Calculations!$A$157:$A$158,$A29)</f>
        <v>0</v>
      </c>
    </row>
    <row r="30" spans="1:13" x14ac:dyDescent="0.25">
      <c r="A30" s="18">
        <v>2043</v>
      </c>
      <c r="B30" s="11">
        <f>TREND(Calculations!B$157:B$158,Calculations!$A$157:$A$158,$A30)</f>
        <v>0</v>
      </c>
      <c r="C30" s="11">
        <f>TREND(Calculations!C$157:C$158,Calculations!$A$157:$A$158,$A30)</f>
        <v>4.8492499999999994E-3</v>
      </c>
      <c r="D30" s="11">
        <f>TREND(Calculations!D$157:D$158,Calculations!$A$157:$A$158,$A30)</f>
        <v>0</v>
      </c>
      <c r="E30" s="11">
        <f>TREND(Calculations!E$157:E$158,Calculations!$A$157:$A$158,$A30)</f>
        <v>1.8940599999999974E-2</v>
      </c>
      <c r="F30" s="11">
        <f>TREND(Calculations!F$157:F$158,Calculations!$A$157:$A$158,$A30)</f>
        <v>0</v>
      </c>
      <c r="G30" s="11">
        <f>TREND(Calculations!G$157:G$158,Calculations!$A$157:$A$158,$A30)</f>
        <v>1.5369269999999986</v>
      </c>
      <c r="H30" s="11">
        <f>TREND(Calculations!H$157:H$158,Calculations!$A$157:$A$158,$A30)</f>
        <v>8.3293000000000283E-2</v>
      </c>
      <c r="I30" s="11">
        <f>TREND(Calculations!I$157:I$158,Calculations!$A$157:$A$158,$A30)</f>
        <v>0</v>
      </c>
      <c r="J30" s="11">
        <f>TREND(Calculations!J$157:J$158,Calculations!$A$157:$A$158,$A30)</f>
        <v>0</v>
      </c>
      <c r="K30" s="11">
        <f>TREND(Calculations!K$157:K$158,Calculations!$A$157:$A$158,$A30)</f>
        <v>0</v>
      </c>
      <c r="L30" s="11">
        <f>TREND(Calculations!L$157:L$158,Calculations!$A$157:$A$158,$A30)</f>
        <v>0</v>
      </c>
      <c r="M30" s="11">
        <f>TREND(Calculations!M$157:M$158,Calculations!$A$157:$A$158,$A30)</f>
        <v>0</v>
      </c>
    </row>
    <row r="31" spans="1:13" x14ac:dyDescent="0.25">
      <c r="A31" s="18">
        <v>2044</v>
      </c>
      <c r="B31" s="11">
        <f>TREND(Calculations!B$157:B$158,Calculations!$A$157:$A$158,$A31)</f>
        <v>0</v>
      </c>
      <c r="C31" s="11">
        <f>TREND(Calculations!C$157:C$158,Calculations!$A$157:$A$158,$A31)</f>
        <v>4.9063000000000023E-3</v>
      </c>
      <c r="D31" s="11">
        <f>TREND(Calculations!D$157:D$158,Calculations!$A$157:$A$158,$A31)</f>
        <v>0</v>
      </c>
      <c r="E31" s="11">
        <f>TREND(Calculations!E$157:E$158,Calculations!$A$157:$A$158,$A31)</f>
        <v>1.9168799999999986E-2</v>
      </c>
      <c r="F31" s="11">
        <f>TREND(Calculations!F$157:F$158,Calculations!$A$157:$A$158,$A31)</f>
        <v>0</v>
      </c>
      <c r="G31" s="11">
        <f>TREND(Calculations!G$157:G$158,Calculations!$A$157:$A$158,$A31)</f>
        <v>1.5586059999999975</v>
      </c>
      <c r="H31" s="11">
        <f>TREND(Calculations!H$157:H$158,Calculations!$A$157:$A$158,$A31)</f>
        <v>8.4434000000000342E-2</v>
      </c>
      <c r="I31" s="11">
        <f>TREND(Calculations!I$157:I$158,Calculations!$A$157:$A$158,$A31)</f>
        <v>0</v>
      </c>
      <c r="J31" s="11">
        <f>TREND(Calculations!J$157:J$158,Calculations!$A$157:$A$158,$A31)</f>
        <v>0</v>
      </c>
      <c r="K31" s="11">
        <f>TREND(Calculations!K$157:K$158,Calculations!$A$157:$A$158,$A31)</f>
        <v>0</v>
      </c>
      <c r="L31" s="11">
        <f>TREND(Calculations!L$157:L$158,Calculations!$A$157:$A$158,$A31)</f>
        <v>0</v>
      </c>
      <c r="M31" s="11">
        <f>TREND(Calculations!M$157:M$158,Calculations!$A$157:$A$158,$A31)</f>
        <v>0</v>
      </c>
    </row>
    <row r="32" spans="1:13" x14ac:dyDescent="0.25">
      <c r="A32" s="18">
        <v>2045</v>
      </c>
      <c r="B32" s="11">
        <f>TREND(Calculations!B$157:B$158,Calculations!$A$157:$A$158,$A32)</f>
        <v>0</v>
      </c>
      <c r="C32" s="11">
        <f>TREND(Calculations!C$157:C$158,Calculations!$A$157:$A$158,$A32)</f>
        <v>4.9633500000000053E-3</v>
      </c>
      <c r="D32" s="11">
        <f>TREND(Calculations!D$157:D$158,Calculations!$A$157:$A$158,$A32)</f>
        <v>0</v>
      </c>
      <c r="E32" s="11">
        <f>TREND(Calculations!E$157:E$158,Calculations!$A$157:$A$158,$A32)</f>
        <v>1.9396999999999998E-2</v>
      </c>
      <c r="F32" s="11">
        <f>TREND(Calculations!F$157:F$158,Calculations!$A$157:$A$158,$A32)</f>
        <v>0</v>
      </c>
      <c r="G32" s="11">
        <f>TREND(Calculations!G$157:G$158,Calculations!$A$157:$A$158,$A32)</f>
        <v>1.5802850000000035</v>
      </c>
      <c r="H32" s="11">
        <f>TREND(Calculations!H$157:H$158,Calculations!$A$157:$A$158,$A32)</f>
        <v>8.5574999999999957E-2</v>
      </c>
      <c r="I32" s="11">
        <f>TREND(Calculations!I$157:I$158,Calculations!$A$157:$A$158,$A32)</f>
        <v>0</v>
      </c>
      <c r="J32" s="11">
        <f>TREND(Calculations!J$157:J$158,Calculations!$A$157:$A$158,$A32)</f>
        <v>0</v>
      </c>
      <c r="K32" s="11">
        <f>TREND(Calculations!K$157:K$158,Calculations!$A$157:$A$158,$A32)</f>
        <v>0</v>
      </c>
      <c r="L32" s="11">
        <f>TREND(Calculations!L$157:L$158,Calculations!$A$157:$A$158,$A32)</f>
        <v>0</v>
      </c>
      <c r="M32" s="11">
        <f>TREND(Calculations!M$157:M$158,Calculations!$A$157:$A$158,$A32)</f>
        <v>0</v>
      </c>
    </row>
    <row r="33" spans="1:13" x14ac:dyDescent="0.25">
      <c r="A33" s="18">
        <v>2046</v>
      </c>
      <c r="B33" s="11">
        <f>TREND(Calculations!B$157:B$158,Calculations!$A$157:$A$158,$A33)</f>
        <v>0</v>
      </c>
      <c r="C33" s="11">
        <f>TREND(Calculations!C$157:C$158,Calculations!$A$157:$A$158,$A33)</f>
        <v>5.0203999999999943E-3</v>
      </c>
      <c r="D33" s="11">
        <f>TREND(Calculations!D$157:D$158,Calculations!$A$157:$A$158,$A33)</f>
        <v>0</v>
      </c>
      <c r="E33" s="11">
        <f>TREND(Calculations!E$157:E$158,Calculations!$A$157:$A$158,$A33)</f>
        <v>1.9625199999999954E-2</v>
      </c>
      <c r="F33" s="11">
        <f>TREND(Calculations!F$157:F$158,Calculations!$A$157:$A$158,$A33)</f>
        <v>0</v>
      </c>
      <c r="G33" s="11">
        <f>TREND(Calculations!G$157:G$158,Calculations!$A$157:$A$158,$A33)</f>
        <v>1.6019640000000024</v>
      </c>
      <c r="H33" s="11">
        <f>TREND(Calculations!H$157:H$158,Calculations!$A$157:$A$158,$A33)</f>
        <v>8.6716000000000015E-2</v>
      </c>
      <c r="I33" s="11">
        <f>TREND(Calculations!I$157:I$158,Calculations!$A$157:$A$158,$A33)</f>
        <v>0</v>
      </c>
      <c r="J33" s="11">
        <f>TREND(Calculations!J$157:J$158,Calculations!$A$157:$A$158,$A33)</f>
        <v>0</v>
      </c>
      <c r="K33" s="11">
        <f>TREND(Calculations!K$157:K$158,Calculations!$A$157:$A$158,$A33)</f>
        <v>0</v>
      </c>
      <c r="L33" s="11">
        <f>TREND(Calculations!L$157:L$158,Calculations!$A$157:$A$158,$A33)</f>
        <v>0</v>
      </c>
      <c r="M33" s="11">
        <f>TREND(Calculations!M$157:M$158,Calculations!$A$157:$A$158,$A33)</f>
        <v>0</v>
      </c>
    </row>
    <row r="34" spans="1:13" x14ac:dyDescent="0.25">
      <c r="A34" s="18">
        <v>2047</v>
      </c>
      <c r="B34" s="11">
        <f>TREND(Calculations!B$157:B$158,Calculations!$A$157:$A$158,$A34)</f>
        <v>0</v>
      </c>
      <c r="C34" s="11">
        <f>TREND(Calculations!C$157:C$158,Calculations!$A$157:$A$158,$A34)</f>
        <v>5.0774499999999972E-3</v>
      </c>
      <c r="D34" s="11">
        <f>TREND(Calculations!D$157:D$158,Calculations!$A$157:$A$158,$A34)</f>
        <v>0</v>
      </c>
      <c r="E34" s="11">
        <f>TREND(Calculations!E$157:E$158,Calculations!$A$157:$A$158,$A34)</f>
        <v>1.9853399999999966E-2</v>
      </c>
      <c r="F34" s="11">
        <f>TREND(Calculations!F$157:F$158,Calculations!$A$157:$A$158,$A34)</f>
        <v>0</v>
      </c>
      <c r="G34" s="11">
        <f>TREND(Calculations!G$157:G$158,Calculations!$A$157:$A$158,$A34)</f>
        <v>1.6236430000000013</v>
      </c>
      <c r="H34" s="11">
        <f>TREND(Calculations!H$157:H$158,Calculations!$A$157:$A$158,$A34)</f>
        <v>8.7857000000000074E-2</v>
      </c>
      <c r="I34" s="11">
        <f>TREND(Calculations!I$157:I$158,Calculations!$A$157:$A$158,$A34)</f>
        <v>0</v>
      </c>
      <c r="J34" s="11">
        <f>TREND(Calculations!J$157:J$158,Calculations!$A$157:$A$158,$A34)</f>
        <v>0</v>
      </c>
      <c r="K34" s="11">
        <f>TREND(Calculations!K$157:K$158,Calculations!$A$157:$A$158,$A34)</f>
        <v>0</v>
      </c>
      <c r="L34" s="11">
        <f>TREND(Calculations!L$157:L$158,Calculations!$A$157:$A$158,$A34)</f>
        <v>0</v>
      </c>
      <c r="M34" s="11">
        <f>TREND(Calculations!M$157:M$158,Calculations!$A$157:$A$158,$A34)</f>
        <v>0</v>
      </c>
    </row>
    <row r="35" spans="1:13" x14ac:dyDescent="0.25">
      <c r="A35" s="18">
        <v>2048</v>
      </c>
      <c r="B35" s="11">
        <f>TREND(Calculations!B$157:B$158,Calculations!$A$157:$A$158,$A35)</f>
        <v>0</v>
      </c>
      <c r="C35" s="11">
        <f>TREND(Calculations!C$157:C$158,Calculations!$A$157:$A$158,$A35)</f>
        <v>5.1345000000000002E-3</v>
      </c>
      <c r="D35" s="11">
        <f>TREND(Calculations!D$157:D$158,Calculations!$A$157:$A$158,$A35)</f>
        <v>0</v>
      </c>
      <c r="E35" s="11">
        <f>TREND(Calculations!E$157:E$158,Calculations!$A$157:$A$158,$A35)</f>
        <v>2.0081599999999977E-2</v>
      </c>
      <c r="F35" s="11">
        <f>TREND(Calculations!F$157:F$158,Calculations!$A$157:$A$158,$A35)</f>
        <v>0</v>
      </c>
      <c r="G35" s="11">
        <f>TREND(Calculations!G$157:G$158,Calculations!$A$157:$A$158,$A35)</f>
        <v>1.6453220000000002</v>
      </c>
      <c r="H35" s="11">
        <f>TREND(Calculations!H$157:H$158,Calculations!$A$157:$A$158,$A35)</f>
        <v>8.8998000000000133E-2</v>
      </c>
      <c r="I35" s="11">
        <f>TREND(Calculations!I$157:I$158,Calculations!$A$157:$A$158,$A35)</f>
        <v>0</v>
      </c>
      <c r="J35" s="11">
        <f>TREND(Calculations!J$157:J$158,Calculations!$A$157:$A$158,$A35)</f>
        <v>0</v>
      </c>
      <c r="K35" s="11">
        <f>TREND(Calculations!K$157:K$158,Calculations!$A$157:$A$158,$A35)</f>
        <v>0</v>
      </c>
      <c r="L35" s="11">
        <f>TREND(Calculations!L$157:L$158,Calculations!$A$157:$A$158,$A35)</f>
        <v>0</v>
      </c>
      <c r="M35" s="11">
        <f>TREND(Calculations!M$157:M$158,Calculations!$A$157:$A$158,$A35)</f>
        <v>0</v>
      </c>
    </row>
    <row r="36" spans="1:13" x14ac:dyDescent="0.25">
      <c r="A36" s="18">
        <v>2049</v>
      </c>
      <c r="B36" s="11">
        <f>TREND(Calculations!B$157:B$158,Calculations!$A$157:$A$158,$A36)</f>
        <v>0</v>
      </c>
      <c r="C36" s="11">
        <f>TREND(Calculations!C$157:C$158,Calculations!$A$157:$A$158,$A36)</f>
        <v>5.1915500000000031E-3</v>
      </c>
      <c r="D36" s="11">
        <f>TREND(Calculations!D$157:D$158,Calculations!$A$157:$A$158,$A36)</f>
        <v>0</v>
      </c>
      <c r="E36" s="11">
        <f>TREND(Calculations!E$157:E$158,Calculations!$A$157:$A$158,$A36)</f>
        <v>2.0309799999999989E-2</v>
      </c>
      <c r="F36" s="11">
        <f>TREND(Calculations!F$157:F$158,Calculations!$A$157:$A$158,$A36)</f>
        <v>0</v>
      </c>
      <c r="G36" s="11">
        <f>TREND(Calculations!G$157:G$158,Calculations!$A$157:$A$158,$A36)</f>
        <v>1.6670009999999991</v>
      </c>
      <c r="H36" s="11">
        <f>TREND(Calculations!H$157:H$158,Calculations!$A$157:$A$158,$A36)</f>
        <v>9.0139000000000191E-2</v>
      </c>
      <c r="I36" s="11">
        <f>TREND(Calculations!I$157:I$158,Calculations!$A$157:$A$158,$A36)</f>
        <v>0</v>
      </c>
      <c r="J36" s="11">
        <f>TREND(Calculations!J$157:J$158,Calculations!$A$157:$A$158,$A36)</f>
        <v>0</v>
      </c>
      <c r="K36" s="11">
        <f>TREND(Calculations!K$157:K$158,Calculations!$A$157:$A$158,$A36)</f>
        <v>0</v>
      </c>
      <c r="L36" s="11">
        <f>TREND(Calculations!L$157:L$158,Calculations!$A$157:$A$158,$A36)</f>
        <v>0</v>
      </c>
      <c r="M36" s="11">
        <f>TREND(Calculations!M$157:M$158,Calculations!$A$157:$A$158,$A36)</f>
        <v>0</v>
      </c>
    </row>
    <row r="37" spans="1:13" x14ac:dyDescent="0.25">
      <c r="A37" s="18">
        <v>2050</v>
      </c>
      <c r="B37" s="11">
        <f>TREND(Calculations!B$157:B$158,Calculations!$A$157:$A$158,$A37)</f>
        <v>0</v>
      </c>
      <c r="C37" s="11">
        <f>TREND(Calculations!C$157:C$158,Calculations!$A$157:$A$158,$A37)</f>
        <v>5.248600000000006E-3</v>
      </c>
      <c r="D37" s="11">
        <f>TREND(Calculations!D$157:D$158,Calculations!$A$157:$A$158,$A37)</f>
        <v>0</v>
      </c>
      <c r="E37" s="11">
        <f>TREND(Calculations!E$157:E$158,Calculations!$A$157:$A$158,$A37)</f>
        <v>2.0538000000000001E-2</v>
      </c>
      <c r="F37" s="11">
        <f>TREND(Calculations!F$157:F$158,Calculations!$A$157:$A$158,$A37)</f>
        <v>0</v>
      </c>
      <c r="G37" s="11">
        <f>TREND(Calculations!G$157:G$158,Calculations!$A$157:$A$158,$A37)</f>
        <v>1.688679999999998</v>
      </c>
      <c r="H37" s="11">
        <f>TREND(Calculations!H$157:H$158,Calculations!$A$157:$A$158,$A37)</f>
        <v>9.128000000000025E-2</v>
      </c>
      <c r="I37" s="11">
        <f>TREND(Calculations!I$157:I$158,Calculations!$A$157:$A$158,$A37)</f>
        <v>0</v>
      </c>
      <c r="J37" s="11">
        <f>TREND(Calculations!J$157:J$158,Calculations!$A$157:$A$158,$A37)</f>
        <v>0</v>
      </c>
      <c r="K37" s="11">
        <f>TREND(Calculations!K$157:K$158,Calculations!$A$157:$A$158,$A37)</f>
        <v>0</v>
      </c>
      <c r="L37" s="11">
        <f>TREND(Calculations!L$157:L$158,Calculations!$A$157:$A$158,$A37)</f>
        <v>0</v>
      </c>
      <c r="M37" s="11">
        <f>TREND(Calculations!M$157:M$158,Calculations!$A$157:$A$158,$A37)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Source Data</vt:lpstr>
      <vt:lpstr>Calculations</vt:lpstr>
      <vt:lpstr>SCoHIbP-transportation</vt:lpstr>
      <vt:lpstr>SCoHIbP-elec-distheat</vt:lpstr>
      <vt:lpstr>SCoHIbP-bldgs</vt:lpstr>
      <vt:lpstr>SCoHIbP-indst</vt:lpstr>
      <vt:lpstr>SCoHIbP-LULUCF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2014-12-03T02:15:24Z</dcterms:created>
  <dcterms:modified xsi:type="dcterms:W3CDTF">2019-05-14T20:14:01Z</dcterms:modified>
</cp:coreProperties>
</file>