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elec\BECF\"/>
    </mc:Choice>
  </mc:AlternateContent>
  <bookViews>
    <workbookView xWindow="0" yWindow="0" windowWidth="28800" windowHeight="13035" firstSheet="3" activeTab="9"/>
  </bookViews>
  <sheets>
    <sheet name="About" sheetId="1" r:id="rId1"/>
    <sheet name="Table 4.8.B" sheetId="2" r:id="rId2"/>
    <sheet name="Generation" sheetId="8" r:id="rId3"/>
    <sheet name="Capacity" sheetId="9" r:id="rId4"/>
    <sheet name="ELsupELp_tot" sheetId="18" r:id="rId5"/>
    <sheet name="ELcapELp" sheetId="19" r:id="rId6"/>
    <sheet name="Start Year Capacity" sheetId="21" r:id="rId7"/>
    <sheet name="Calculations" sheetId="20" r:id="rId8"/>
    <sheet name="Capacity Factors" sheetId="10" r:id="rId9"/>
    <sheet name="BECF-pre-ret" sheetId="4" r:id="rId10"/>
    <sheet name="BECF-pre-nonret" sheetId="5" r:id="rId11"/>
    <sheet name="BECF-new" sheetId="6" r:id="rId12"/>
  </sheets>
  <calcPr calcId="162913"/>
  <pivotCaches>
    <pivotCache cacheId="3" r:id="rId13"/>
    <pivotCache cacheId="4" r:id="rId14"/>
    <pivotCache cacheId="5" r:id="rId15"/>
    <pivotCache cacheId="6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C95" i="10"/>
  <c r="D95" i="10" s="1"/>
  <c r="E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C102" i="10"/>
  <c r="D102" i="10" s="1"/>
  <c r="E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W102" i="10" s="1"/>
  <c r="X102" i="10" s="1"/>
  <c r="Y102" i="10" s="1"/>
  <c r="Z102" i="10" s="1"/>
  <c r="AA102" i="10" s="1"/>
  <c r="AB102" i="10" s="1"/>
  <c r="AC102" i="10" s="1"/>
  <c r="AD102" i="10" s="1"/>
  <c r="AE102" i="10" s="1"/>
  <c r="AF102" i="10" s="1"/>
  <c r="AG102" i="10" s="1"/>
  <c r="AH102" i="10" s="1"/>
  <c r="AI102" i="10" s="1"/>
  <c r="AJ102" i="10" s="1"/>
  <c r="D110" i="10"/>
  <c r="E110" i="10"/>
  <c r="F110" i="10" s="1"/>
  <c r="G110" i="10" s="1"/>
  <c r="H110" i="10" s="1"/>
  <c r="I110" i="10" s="1"/>
  <c r="J110" i="10" s="1"/>
  <c r="K110" i="10" s="1"/>
  <c r="L110" i="10" s="1"/>
  <c r="M110" i="10" s="1"/>
  <c r="N110" i="10" s="1"/>
  <c r="O110" i="10" s="1"/>
  <c r="P110" i="10" s="1"/>
  <c r="Q110" i="10" s="1"/>
  <c r="R110" i="10" s="1"/>
  <c r="S110" i="10" s="1"/>
  <c r="T110" i="10" s="1"/>
  <c r="U110" i="10" s="1"/>
  <c r="V110" i="10" s="1"/>
  <c r="W110" i="10" s="1"/>
  <c r="X110" i="10" s="1"/>
  <c r="Y110" i="10" s="1"/>
  <c r="Z110" i="10" s="1"/>
  <c r="AA110" i="10" s="1"/>
  <c r="AB110" i="10" s="1"/>
  <c r="AC110" i="10" s="1"/>
  <c r="AD110" i="10" s="1"/>
  <c r="AE110" i="10" s="1"/>
  <c r="AF110" i="10" s="1"/>
  <c r="AG110" i="10" s="1"/>
  <c r="AH110" i="10" s="1"/>
  <c r="AI110" i="10" s="1"/>
  <c r="AJ110" i="10" s="1"/>
  <c r="C110" i="10"/>
  <c r="D76" i="10"/>
  <c r="E76" i="10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C76" i="10"/>
  <c r="C83" i="10"/>
  <c r="D83" i="10" s="1"/>
  <c r="E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C91" i="10"/>
  <c r="D91" i="10" s="1"/>
  <c r="E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D57" i="10"/>
  <c r="E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C57" i="10"/>
  <c r="C72" i="10"/>
  <c r="D72" i="10" s="1"/>
  <c r="E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C64" i="10"/>
  <c r="D64" i="10"/>
  <c r="E64" i="10"/>
  <c r="F64" i="10"/>
  <c r="G64" i="10"/>
  <c r="H64" i="10"/>
  <c r="I64" i="10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B72" i="10"/>
  <c r="F28" i="20" l="1"/>
  <c r="F27" i="20"/>
  <c r="F26" i="20"/>
  <c r="B50" i="10" l="1"/>
  <c r="C50" i="10" s="1"/>
  <c r="C49" i="10"/>
  <c r="B49" i="10"/>
  <c r="B48" i="10"/>
  <c r="C48" i="10" s="1"/>
  <c r="C47" i="10"/>
  <c r="B47" i="10"/>
  <c r="C41" i="10"/>
  <c r="B41" i="10"/>
  <c r="C40" i="10"/>
  <c r="B40" i="10"/>
  <c r="C28" i="20" l="1"/>
  <c r="D28" i="20"/>
  <c r="E28" i="20"/>
  <c r="B28" i="20"/>
  <c r="C27" i="20"/>
  <c r="D27" i="20"/>
  <c r="E27" i="20"/>
  <c r="B27" i="20"/>
  <c r="C26" i="20"/>
  <c r="D26" i="20"/>
  <c r="E26" i="20"/>
  <c r="B26" i="20"/>
  <c r="G56" i="20"/>
  <c r="F56" i="20"/>
  <c r="E56" i="20"/>
  <c r="D56" i="20"/>
  <c r="C56" i="20"/>
  <c r="B56" i="20"/>
  <c r="T31" i="10" l="1"/>
  <c r="U31" i="10"/>
  <c r="T32" i="10"/>
  <c r="U32" i="10"/>
  <c r="T33" i="10"/>
  <c r="U33" i="10"/>
  <c r="T34" i="10"/>
  <c r="U34" i="10"/>
  <c r="T35" i="10"/>
  <c r="U35" i="10"/>
  <c r="T28" i="10"/>
  <c r="U28" i="10"/>
  <c r="T29" i="10"/>
  <c r="U29" i="10"/>
  <c r="T30" i="10"/>
  <c r="U30" i="10"/>
  <c r="B65" i="10" l="1"/>
  <c r="D48" i="10"/>
  <c r="B103" i="10" s="1"/>
  <c r="B84" i="10" l="1"/>
  <c r="B86" i="10"/>
  <c r="B97" i="10" l="1"/>
  <c r="B78" i="10"/>
  <c r="B59" i="10"/>
  <c r="C98" i="10"/>
  <c r="D98" i="10" s="1"/>
  <c r="C99" i="10"/>
  <c r="D99" i="10" s="1"/>
  <c r="E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Y99" i="10" s="1"/>
  <c r="Z99" i="10" s="1"/>
  <c r="AA99" i="10" s="1"/>
  <c r="AB99" i="10" s="1"/>
  <c r="AC99" i="10" s="1"/>
  <c r="AD99" i="10" s="1"/>
  <c r="AE99" i="10" s="1"/>
  <c r="AF99" i="10" s="1"/>
  <c r="AG99" i="10" s="1"/>
  <c r="AH99" i="10" s="1"/>
  <c r="AI99" i="10" s="1"/>
  <c r="AJ99" i="10" s="1"/>
  <c r="C100" i="10"/>
  <c r="C101" i="10"/>
  <c r="D101" i="10" s="1"/>
  <c r="E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W101" i="10" s="1"/>
  <c r="X101" i="10" s="1"/>
  <c r="Y101" i="10" s="1"/>
  <c r="Z101" i="10" s="1"/>
  <c r="AA101" i="10" s="1"/>
  <c r="AB101" i="10" s="1"/>
  <c r="AC101" i="10" s="1"/>
  <c r="AD101" i="10" s="1"/>
  <c r="AE101" i="10" s="1"/>
  <c r="AF101" i="10" s="1"/>
  <c r="AG101" i="10" s="1"/>
  <c r="AH101" i="10" s="1"/>
  <c r="AI101" i="10" s="1"/>
  <c r="AJ101" i="10" s="1"/>
  <c r="C103" i="10"/>
  <c r="D103" i="10" s="1"/>
  <c r="C107" i="10"/>
  <c r="D107" i="10" s="1"/>
  <c r="E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W107" i="10" s="1"/>
  <c r="X107" i="10" s="1"/>
  <c r="Y107" i="10" s="1"/>
  <c r="Z107" i="10" s="1"/>
  <c r="AA107" i="10" s="1"/>
  <c r="AB107" i="10" s="1"/>
  <c r="AC107" i="10" s="1"/>
  <c r="AD107" i="10" s="1"/>
  <c r="AE107" i="10" s="1"/>
  <c r="AF107" i="10" s="1"/>
  <c r="AG107" i="10" s="1"/>
  <c r="AH107" i="10" s="1"/>
  <c r="AI107" i="10" s="1"/>
  <c r="AJ107" i="10" s="1"/>
  <c r="C79" i="10"/>
  <c r="D79" i="10" s="1"/>
  <c r="E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C80" i="10"/>
  <c r="D80" i="10" s="1"/>
  <c r="E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C81" i="10"/>
  <c r="D81" i="10" s="1"/>
  <c r="E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C82" i="10"/>
  <c r="D82" i="10" s="1"/>
  <c r="E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C84" i="10"/>
  <c r="D84" i="10" s="1"/>
  <c r="E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C86" i="10"/>
  <c r="D86" i="10" s="1"/>
  <c r="E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C88" i="10"/>
  <c r="D88" i="10" s="1"/>
  <c r="E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C60" i="10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C61" i="10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C62" i="10"/>
  <c r="D62" i="10" s="1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C63" i="10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C65" i="10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C69" i="10"/>
  <c r="C59" i="10" l="1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C97" i="10"/>
  <c r="D97" i="10" s="1"/>
  <c r="E97" i="10" s="1"/>
  <c r="F97" i="10" s="1"/>
  <c r="G97" i="10" s="1"/>
  <c r="H97" i="10" s="1"/>
  <c r="D100" i="10"/>
  <c r="E98" i="10"/>
  <c r="E103" i="10"/>
  <c r="C78" i="10"/>
  <c r="D78" i="10" s="1"/>
  <c r="E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D69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C29" i="10"/>
  <c r="C30" i="10"/>
  <c r="C31" i="10"/>
  <c r="C32" i="10"/>
  <c r="C33" i="10"/>
  <c r="C34" i="10"/>
  <c r="C35" i="10"/>
  <c r="C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B28" i="10"/>
  <c r="A28" i="10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2" i="8"/>
  <c r="D40" i="10" l="1"/>
  <c r="D50" i="10"/>
  <c r="B105" i="10" s="1"/>
  <c r="D49" i="10"/>
  <c r="B104" i="10" s="1"/>
  <c r="B108" i="10"/>
  <c r="D41" i="10"/>
  <c r="B96" i="10" s="1"/>
  <c r="D47" i="10"/>
  <c r="B109" i="10" s="1"/>
  <c r="E100" i="10"/>
  <c r="F100" i="10" s="1"/>
  <c r="I97" i="10"/>
  <c r="E69" i="10"/>
  <c r="F103" i="10"/>
  <c r="F98" i="10"/>
  <c r="B67" i="10" l="1"/>
  <c r="C67" i="10" s="1"/>
  <c r="B85" i="10"/>
  <c r="C85" i="10" s="1"/>
  <c r="D85" i="10" s="1"/>
  <c r="E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B89" i="10"/>
  <c r="B66" i="10"/>
  <c r="B70" i="10"/>
  <c r="B90" i="10"/>
  <c r="C90" i="10" s="1"/>
  <c r="D90" i="10" s="1"/>
  <c r="E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B71" i="10"/>
  <c r="B58" i="10"/>
  <c r="B3" i="4" s="1"/>
  <c r="B77" i="10"/>
  <c r="C77" i="10" s="1"/>
  <c r="D77" i="10" s="1"/>
  <c r="E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B106" i="10"/>
  <c r="C109" i="10"/>
  <c r="J97" i="10"/>
  <c r="G103" i="10"/>
  <c r="G98" i="10"/>
  <c r="C105" i="10"/>
  <c r="G100" i="10"/>
  <c r="F69" i="10"/>
  <c r="C87" i="10"/>
  <c r="D87" i="10" s="1"/>
  <c r="E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C68" i="10"/>
  <c r="C71" i="10" l="1"/>
  <c r="C66" i="10"/>
  <c r="C70" i="10"/>
  <c r="D70" i="10" s="1"/>
  <c r="B3" i="5"/>
  <c r="C89" i="10"/>
  <c r="D89" i="10" s="1"/>
  <c r="E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C58" i="10"/>
  <c r="D58" i="10" s="1"/>
  <c r="E58" i="10" s="1"/>
  <c r="D71" i="10"/>
  <c r="D109" i="10"/>
  <c r="K97" i="10"/>
  <c r="G69" i="10"/>
  <c r="H98" i="10"/>
  <c r="H103" i="10"/>
  <c r="H100" i="10"/>
  <c r="C108" i="10"/>
  <c r="D105" i="10"/>
  <c r="C96" i="10"/>
  <c r="B3" i="6"/>
  <c r="C104" i="10"/>
  <c r="C106" i="10"/>
  <c r="D67" i="10"/>
  <c r="D68" i="10"/>
  <c r="E70" i="10"/>
  <c r="D66" i="10" l="1"/>
  <c r="E109" i="10"/>
  <c r="E71" i="10"/>
  <c r="L97" i="10"/>
  <c r="I100" i="10"/>
  <c r="I103" i="10"/>
  <c r="D96" i="10"/>
  <c r="E105" i="10"/>
  <c r="I98" i="10"/>
  <c r="D104" i="10"/>
  <c r="D106" i="10"/>
  <c r="D108" i="10"/>
  <c r="H69" i="10"/>
  <c r="E67" i="10"/>
  <c r="E68" i="10"/>
  <c r="F58" i="10"/>
  <c r="F70" i="10"/>
  <c r="G70" i="10" s="1"/>
  <c r="H70" i="10" s="1"/>
  <c r="I70" i="10" s="1"/>
  <c r="J70" i="10" s="1"/>
  <c r="E66" i="10" l="1"/>
  <c r="F66" i="10" s="1"/>
  <c r="F71" i="10"/>
  <c r="F109" i="10"/>
  <c r="M97" i="10"/>
  <c r="E96" i="10"/>
  <c r="E106" i="10"/>
  <c r="E104" i="10"/>
  <c r="J103" i="10"/>
  <c r="I69" i="10"/>
  <c r="J98" i="10"/>
  <c r="J100" i="10"/>
  <c r="E108" i="10"/>
  <c r="F105" i="10"/>
  <c r="F68" i="10"/>
  <c r="F67" i="10"/>
  <c r="G58" i="10"/>
  <c r="H58" i="10" s="1"/>
  <c r="I58" i="10" s="1"/>
  <c r="J58" i="10" s="1"/>
  <c r="G109" i="10" l="1"/>
  <c r="G71" i="10"/>
  <c r="N97" i="10"/>
  <c r="F106" i="10"/>
  <c r="K98" i="10"/>
  <c r="F108" i="10"/>
  <c r="F104" i="10"/>
  <c r="G105" i="10"/>
  <c r="K103" i="10"/>
  <c r="K100" i="10"/>
  <c r="J69" i="10"/>
  <c r="F96" i="10"/>
  <c r="G67" i="10"/>
  <c r="G68" i="10"/>
  <c r="G66" i="10"/>
  <c r="H71" i="10" l="1"/>
  <c r="H109" i="10"/>
  <c r="O97" i="10"/>
  <c r="G104" i="10"/>
  <c r="G108" i="10"/>
  <c r="L103" i="10"/>
  <c r="L98" i="10"/>
  <c r="G96" i="10"/>
  <c r="L100" i="10"/>
  <c r="K69" i="10"/>
  <c r="H105" i="10"/>
  <c r="G106" i="10"/>
  <c r="H66" i="10"/>
  <c r="H68" i="10"/>
  <c r="H67" i="10"/>
  <c r="I109" i="10" l="1"/>
  <c r="I71" i="10"/>
  <c r="P97" i="10"/>
  <c r="L69" i="10"/>
  <c r="M100" i="10"/>
  <c r="M103" i="10"/>
  <c r="H108" i="10"/>
  <c r="I105" i="10"/>
  <c r="M98" i="10"/>
  <c r="H106" i="10"/>
  <c r="H96" i="10"/>
  <c r="H104" i="10"/>
  <c r="I68" i="10"/>
  <c r="I67" i="10"/>
  <c r="I66" i="10"/>
  <c r="J71" i="10" l="1"/>
  <c r="J109" i="10"/>
  <c r="Q97" i="10"/>
  <c r="J105" i="10"/>
  <c r="N98" i="10"/>
  <c r="N100" i="10"/>
  <c r="N103" i="10"/>
  <c r="I106" i="10"/>
  <c r="I104" i="10"/>
  <c r="I108" i="10"/>
  <c r="I96" i="10"/>
  <c r="M69" i="10"/>
  <c r="J66" i="10"/>
  <c r="J67" i="10"/>
  <c r="J68" i="10"/>
  <c r="K70" i="10"/>
  <c r="K58" i="10"/>
  <c r="K109" i="10" l="1"/>
  <c r="K71" i="10"/>
  <c r="R97" i="10"/>
  <c r="J108" i="10"/>
  <c r="J96" i="10"/>
  <c r="K105" i="10"/>
  <c r="O103" i="10"/>
  <c r="O100" i="10"/>
  <c r="J104" i="10"/>
  <c r="O98" i="10"/>
  <c r="N69" i="10"/>
  <c r="J106" i="10"/>
  <c r="K67" i="10"/>
  <c r="K68" i="10"/>
  <c r="K66" i="10"/>
  <c r="L70" i="10"/>
  <c r="L58" i="10"/>
  <c r="L71" i="10" l="1"/>
  <c r="L109" i="10"/>
  <c r="S97" i="10"/>
  <c r="P103" i="10"/>
  <c r="O69" i="10"/>
  <c r="K104" i="10"/>
  <c r="P98" i="10"/>
  <c r="L105" i="10"/>
  <c r="K96" i="10"/>
  <c r="K106" i="10"/>
  <c r="P100" i="10"/>
  <c r="K108" i="10"/>
  <c r="L68" i="10"/>
  <c r="L66" i="10"/>
  <c r="L67" i="10"/>
  <c r="M70" i="10"/>
  <c r="M58" i="10"/>
  <c r="M109" i="10" l="1"/>
  <c r="M71" i="10"/>
  <c r="T97" i="10"/>
  <c r="L96" i="10"/>
  <c r="L104" i="10"/>
  <c r="M105" i="10"/>
  <c r="L108" i="10"/>
  <c r="P69" i="10"/>
  <c r="L106" i="10"/>
  <c r="Q100" i="10"/>
  <c r="Q98" i="10"/>
  <c r="Q103" i="10"/>
  <c r="M67" i="10"/>
  <c r="M66" i="10"/>
  <c r="M68" i="10"/>
  <c r="N58" i="10"/>
  <c r="N70" i="10"/>
  <c r="N71" i="10" l="1"/>
  <c r="N109" i="10"/>
  <c r="U97" i="10"/>
  <c r="R100" i="10"/>
  <c r="N105" i="10"/>
  <c r="R98" i="10"/>
  <c r="M96" i="10"/>
  <c r="M106" i="10"/>
  <c r="R103" i="10"/>
  <c r="Q69" i="10"/>
  <c r="M104" i="10"/>
  <c r="M108" i="10"/>
  <c r="N68" i="10"/>
  <c r="N66" i="10"/>
  <c r="N67" i="10"/>
  <c r="O58" i="10"/>
  <c r="O70" i="10"/>
  <c r="O109" i="10" l="1"/>
  <c r="O71" i="10"/>
  <c r="V97" i="10"/>
  <c r="S98" i="10"/>
  <c r="S103" i="10"/>
  <c r="O105" i="10"/>
  <c r="N96" i="10"/>
  <c r="R69" i="10"/>
  <c r="N108" i="10"/>
  <c r="N104" i="10"/>
  <c r="N106" i="10"/>
  <c r="S100" i="10"/>
  <c r="O66" i="10"/>
  <c r="O67" i="10"/>
  <c r="O68" i="10"/>
  <c r="P70" i="10"/>
  <c r="P58" i="10"/>
  <c r="P71" i="10" l="1"/>
  <c r="P109" i="10"/>
  <c r="W97" i="10"/>
  <c r="T103" i="10"/>
  <c r="O104" i="10"/>
  <c r="O106" i="10"/>
  <c r="P105" i="10"/>
  <c r="O108" i="10"/>
  <c r="T100" i="10"/>
  <c r="S69" i="10"/>
  <c r="O96" i="10"/>
  <c r="T98" i="10"/>
  <c r="P68" i="10"/>
  <c r="P66" i="10"/>
  <c r="P67" i="10"/>
  <c r="Q70" i="10"/>
  <c r="Q58" i="10"/>
  <c r="Q109" i="10" l="1"/>
  <c r="Q71" i="10"/>
  <c r="X97" i="10"/>
  <c r="U100" i="10"/>
  <c r="P104" i="10"/>
  <c r="T69" i="10"/>
  <c r="P106" i="10"/>
  <c r="U98" i="10"/>
  <c r="P108" i="10"/>
  <c r="U103" i="10"/>
  <c r="P96" i="10"/>
  <c r="Q105" i="10"/>
  <c r="Q67" i="10"/>
  <c r="Q66" i="10"/>
  <c r="Q68" i="10"/>
  <c r="R70" i="10"/>
  <c r="R58" i="10"/>
  <c r="R71" i="10" l="1"/>
  <c r="R109" i="10"/>
  <c r="Y97" i="10"/>
  <c r="Q106" i="10"/>
  <c r="U69" i="10"/>
  <c r="Q96" i="10"/>
  <c r="Q108" i="10"/>
  <c r="Q104" i="10"/>
  <c r="V103" i="10"/>
  <c r="R105" i="10"/>
  <c r="V98" i="10"/>
  <c r="V100" i="10"/>
  <c r="R66" i="10"/>
  <c r="R68" i="10"/>
  <c r="R67" i="10"/>
  <c r="S70" i="10"/>
  <c r="S58" i="10"/>
  <c r="S109" i="10" l="1"/>
  <c r="S71" i="10"/>
  <c r="Z97" i="10"/>
  <c r="R104" i="10"/>
  <c r="W103" i="10"/>
  <c r="V69" i="10"/>
  <c r="R96" i="10"/>
  <c r="W100" i="10"/>
  <c r="S105" i="10"/>
  <c r="W98" i="10"/>
  <c r="R108" i="10"/>
  <c r="R106" i="10"/>
  <c r="S67" i="10"/>
  <c r="S68" i="10"/>
  <c r="S66" i="10"/>
  <c r="T70" i="10"/>
  <c r="T58" i="10"/>
  <c r="T109" i="10" l="1"/>
  <c r="T71" i="10"/>
  <c r="AA97" i="10"/>
  <c r="S96" i="10"/>
  <c r="X98" i="10"/>
  <c r="T105" i="10"/>
  <c r="W69" i="10"/>
  <c r="S108" i="10"/>
  <c r="S106" i="10"/>
  <c r="S104" i="10"/>
  <c r="X100" i="10"/>
  <c r="X103" i="10"/>
  <c r="T68" i="10"/>
  <c r="T67" i="10"/>
  <c r="T66" i="10"/>
  <c r="U58" i="10"/>
  <c r="U70" i="10"/>
  <c r="U71" i="10" l="1"/>
  <c r="U109" i="10"/>
  <c r="AB97" i="10"/>
  <c r="T104" i="10"/>
  <c r="U105" i="10"/>
  <c r="Y100" i="10"/>
  <c r="T106" i="10"/>
  <c r="X69" i="10"/>
  <c r="T108" i="10"/>
  <c r="T96" i="10"/>
  <c r="Y98" i="10"/>
  <c r="Y103" i="10"/>
  <c r="U66" i="10"/>
  <c r="U67" i="10"/>
  <c r="U68" i="10"/>
  <c r="V70" i="10"/>
  <c r="V58" i="10"/>
  <c r="V109" i="10" l="1"/>
  <c r="V71" i="10"/>
  <c r="AC97" i="10"/>
  <c r="U106" i="10"/>
  <c r="U96" i="10"/>
  <c r="Z100" i="10"/>
  <c r="Z103" i="10"/>
  <c r="U108" i="10"/>
  <c r="V105" i="10"/>
  <c r="Z98" i="10"/>
  <c r="Y69" i="10"/>
  <c r="U104" i="10"/>
  <c r="V68" i="10"/>
  <c r="V67" i="10"/>
  <c r="V66" i="10"/>
  <c r="W70" i="10"/>
  <c r="W58" i="10"/>
  <c r="W71" i="10" l="1"/>
  <c r="W109" i="10"/>
  <c r="AD97" i="10"/>
  <c r="AA100" i="10"/>
  <c r="AA98" i="10"/>
  <c r="V108" i="10"/>
  <c r="V104" i="10"/>
  <c r="V96" i="10"/>
  <c r="W105" i="10"/>
  <c r="V106" i="10"/>
  <c r="Z69" i="10"/>
  <c r="AA103" i="10"/>
  <c r="W66" i="10"/>
  <c r="W67" i="10"/>
  <c r="W68" i="10"/>
  <c r="X70" i="10"/>
  <c r="X58" i="10"/>
  <c r="X109" i="10" l="1"/>
  <c r="X71" i="10"/>
  <c r="AE97" i="10"/>
  <c r="W106" i="10"/>
  <c r="X105" i="10"/>
  <c r="W108" i="10"/>
  <c r="AB103" i="10"/>
  <c r="W96" i="10"/>
  <c r="AB98" i="10"/>
  <c r="AA69" i="10"/>
  <c r="W104" i="10"/>
  <c r="AB100" i="10"/>
  <c r="X67" i="10"/>
  <c r="X68" i="10"/>
  <c r="X66" i="10"/>
  <c r="Y70" i="10"/>
  <c r="Y58" i="10"/>
  <c r="Y71" i="10" l="1"/>
  <c r="Y109" i="10"/>
  <c r="AF97" i="10"/>
  <c r="Y105" i="10"/>
  <c r="X96" i="10"/>
  <c r="AC100" i="10"/>
  <c r="AB69" i="10"/>
  <c r="X108" i="10"/>
  <c r="X104" i="10"/>
  <c r="AC98" i="10"/>
  <c r="AC103" i="10"/>
  <c r="X106" i="10"/>
  <c r="Y66" i="10"/>
  <c r="Y68" i="10"/>
  <c r="Y67" i="10"/>
  <c r="Z58" i="10"/>
  <c r="Z70" i="10"/>
  <c r="Z109" i="10" l="1"/>
  <c r="Z71" i="10"/>
  <c r="AG97" i="10"/>
  <c r="AC69" i="10"/>
  <c r="AD100" i="10"/>
  <c r="Y106" i="10"/>
  <c r="Y104" i="10"/>
  <c r="Y96" i="10"/>
  <c r="AD98" i="10"/>
  <c r="Z105" i="10"/>
  <c r="AD103" i="10"/>
  <c r="Y108" i="10"/>
  <c r="Z67" i="10"/>
  <c r="Z68" i="10"/>
  <c r="Z66" i="10"/>
  <c r="AA70" i="10"/>
  <c r="AA58" i="10"/>
  <c r="AA71" i="10" l="1"/>
  <c r="AA109" i="10"/>
  <c r="AH97" i="10"/>
  <c r="AD69" i="10"/>
  <c r="Z106" i="10"/>
  <c r="AA105" i="10"/>
  <c r="AE100" i="10"/>
  <c r="Z104" i="10"/>
  <c r="AE103" i="10"/>
  <c r="AE98" i="10"/>
  <c r="Z108" i="10"/>
  <c r="Z96" i="10"/>
  <c r="AA66" i="10"/>
  <c r="AA68" i="10"/>
  <c r="AA67" i="10"/>
  <c r="AB70" i="10"/>
  <c r="AB58" i="10"/>
  <c r="AB109" i="10" l="1"/>
  <c r="AB71" i="10"/>
  <c r="AI97" i="10"/>
  <c r="AA106" i="10"/>
  <c r="AA108" i="10"/>
  <c r="AF100" i="10"/>
  <c r="AF98" i="10"/>
  <c r="AB105" i="10"/>
  <c r="AF103" i="10"/>
  <c r="AA96" i="10"/>
  <c r="AA104" i="10"/>
  <c r="AE69" i="10"/>
  <c r="AB67" i="10"/>
  <c r="AB68" i="10"/>
  <c r="AB66" i="10"/>
  <c r="AC70" i="10"/>
  <c r="AC58" i="10"/>
  <c r="AC109" i="10" l="1"/>
  <c r="AC71" i="10"/>
  <c r="AJ97" i="10"/>
  <c r="AG100" i="10"/>
  <c r="AB108" i="10"/>
  <c r="AB96" i="10"/>
  <c r="AG98" i="10"/>
  <c r="AB104" i="10"/>
  <c r="AG103" i="10"/>
  <c r="AF69" i="10"/>
  <c r="AC105" i="10"/>
  <c r="AB106" i="10"/>
  <c r="AC66" i="10"/>
  <c r="AC68" i="10"/>
  <c r="AC67" i="10"/>
  <c r="AD70" i="10"/>
  <c r="AD58" i="10"/>
  <c r="AD71" i="10" l="1"/>
  <c r="AD109" i="10"/>
  <c r="AD105" i="10"/>
  <c r="AC96" i="10"/>
  <c r="AH103" i="10"/>
  <c r="AC108" i="10"/>
  <c r="AG69" i="10"/>
  <c r="AC106" i="10"/>
  <c r="AH98" i="10"/>
  <c r="AC104" i="10"/>
  <c r="AH100" i="10"/>
  <c r="AD67" i="10"/>
  <c r="AD68" i="10"/>
  <c r="AD66" i="10"/>
  <c r="AE58" i="10"/>
  <c r="AE70" i="10"/>
  <c r="AE109" i="10" l="1"/>
  <c r="AE71" i="10"/>
  <c r="AD108" i="10"/>
  <c r="AI103" i="10"/>
  <c r="AD96" i="10"/>
  <c r="AI98" i="10"/>
  <c r="AI100" i="10"/>
  <c r="AD106" i="10"/>
  <c r="AD104" i="10"/>
  <c r="AH69" i="10"/>
  <c r="AE105" i="10"/>
  <c r="AE66" i="10"/>
  <c r="AE68" i="10"/>
  <c r="AE67" i="10"/>
  <c r="AF70" i="10"/>
  <c r="AF58" i="10"/>
  <c r="AF71" i="10" l="1"/>
  <c r="AF109" i="10"/>
  <c r="AE106" i="10"/>
  <c r="AF105" i="10"/>
  <c r="AJ100" i="10"/>
  <c r="AJ103" i="10"/>
  <c r="AE104" i="10"/>
  <c r="AE96" i="10"/>
  <c r="AI69" i="10"/>
  <c r="AJ98" i="10"/>
  <c r="AE108" i="10"/>
  <c r="AF68" i="10"/>
  <c r="AF67" i="10"/>
  <c r="AF66" i="10"/>
  <c r="AG58" i="10"/>
  <c r="AG70" i="10"/>
  <c r="AG109" i="10" l="1"/>
  <c r="AG71" i="10"/>
  <c r="AF108" i="10"/>
  <c r="AF104" i="10"/>
  <c r="AF106" i="10"/>
  <c r="AJ69" i="10"/>
  <c r="AF96" i="10"/>
  <c r="AG105" i="10"/>
  <c r="AG66" i="10"/>
  <c r="AG67" i="10"/>
  <c r="AG68" i="10"/>
  <c r="AH70" i="10"/>
  <c r="AH58" i="10"/>
  <c r="AH71" i="10" l="1"/>
  <c r="AH109" i="10"/>
  <c r="AG106" i="10"/>
  <c r="AH105" i="10"/>
  <c r="AG104" i="10"/>
  <c r="AG108" i="10"/>
  <c r="AG96" i="10"/>
  <c r="AH68" i="10"/>
  <c r="AH67" i="10"/>
  <c r="AH66" i="10"/>
  <c r="AI58" i="10"/>
  <c r="AI70" i="10"/>
  <c r="AI109" i="10" l="1"/>
  <c r="AI71" i="10"/>
  <c r="AH106" i="10"/>
  <c r="AH108" i="10"/>
  <c r="AH104" i="10"/>
  <c r="AI105" i="10"/>
  <c r="AH96" i="10"/>
  <c r="AI68" i="10"/>
  <c r="AI67" i="10"/>
  <c r="AI66" i="10"/>
  <c r="AJ70" i="10"/>
  <c r="AJ58" i="10"/>
  <c r="AJ71" i="10" l="1"/>
  <c r="AJ109" i="10"/>
  <c r="AI104" i="10"/>
  <c r="AJ105" i="10"/>
  <c r="AI108" i="10"/>
  <c r="AI96" i="10"/>
  <c r="AI106" i="10"/>
  <c r="AJ67" i="10"/>
  <c r="AJ66" i="10"/>
  <c r="AJ68" i="10"/>
  <c r="AJ96" i="10" l="1"/>
  <c r="AJ108" i="10"/>
  <c r="AJ106" i="10"/>
  <c r="AJ104" i="10"/>
</calcChain>
</file>

<file path=xl/sharedStrings.xml><?xml version="1.0" encoding="utf-8"?>
<sst xmlns="http://schemas.openxmlformats.org/spreadsheetml/2006/main" count="2890" uniqueCount="177">
  <si>
    <t>Source:</t>
  </si>
  <si>
    <t>Energy Information Administration</t>
  </si>
  <si>
    <t>http://www.eia.gov/electricity/annual/</t>
  </si>
  <si>
    <t>Period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</si>
  <si>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</si>
  <si>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</si>
  <si>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</si>
  <si>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</si>
  <si>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</si>
  <si>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</si>
  <si>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</si>
  <si>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</si>
  <si>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</si>
  <si>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</si>
  <si>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</si>
  <si>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</si>
  <si>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</si>
  <si>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</si>
  <si>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</si>
  <si>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</si>
  <si>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</si>
  <si>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</si>
  <si>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</si>
  <si>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</si>
  <si>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</si>
  <si>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</si>
  <si>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</si>
  <si>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</si>
  <si>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</si>
  <si>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</si>
  <si>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petroleum</t>
  </si>
  <si>
    <t>natural gas peaker</t>
  </si>
  <si>
    <t>Notes</t>
  </si>
  <si>
    <t>BAU Expected Capacity Factors</t>
  </si>
  <si>
    <t>Year 2015</t>
  </si>
  <si>
    <t>Year 2016</t>
  </si>
  <si>
    <t>Year 2017</t>
  </si>
  <si>
    <t>lignite</t>
  </si>
  <si>
    <t>offshore wind</t>
  </si>
  <si>
    <t>onshore wind</t>
  </si>
  <si>
    <t>September</t>
  </si>
  <si>
    <t>Table 4.8.B. Capacity Factors for Utility Scale Generators Not Primarily Using Fossil Fuels, January 2013-December 2017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</si>
  <si>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</si>
  <si>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Electric Power Annual 2017</t>
  </si>
  <si>
    <t>dim1</t>
  </si>
  <si>
    <t>dim2</t>
  </si>
  <si>
    <t>dim3</t>
  </si>
  <si>
    <t>dim4</t>
  </si>
  <si>
    <t>Value</t>
  </si>
  <si>
    <t>Steam</t>
  </si>
  <si>
    <t>old</t>
  </si>
  <si>
    <t>HFO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</si>
  <si>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</si>
  <si>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</si>
  <si>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</si>
  <si>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</si>
  <si>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</si>
  <si>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</si>
  <si>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</si>
  <si>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</si>
  <si>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</si>
  <si>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</si>
  <si>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</si>
  <si>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</si>
  <si>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</si>
  <si>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</si>
  <si>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</si>
  <si>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</si>
  <si>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</si>
  <si>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</si>
  <si>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</si>
  <si>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diesel</t>
  </si>
  <si>
    <t>methane</t>
  </si>
  <si>
    <t>Arablight</t>
  </si>
  <si>
    <t>new</t>
  </si>
  <si>
    <t>Stscrub</t>
  </si>
  <si>
    <t>GT</t>
  </si>
  <si>
    <t>CC</t>
  </si>
  <si>
    <t>CCcon</t>
  </si>
  <si>
    <t>Sum of Value</t>
  </si>
  <si>
    <t>Capacity, GW</t>
  </si>
  <si>
    <t>Generation, TWh</t>
  </si>
  <si>
    <t>Year</t>
  </si>
  <si>
    <t>crude</t>
  </si>
  <si>
    <t>heavy fuel oil</t>
  </si>
  <si>
    <t>Preexisting Retiring</t>
  </si>
  <si>
    <t>Newly Built</t>
  </si>
  <si>
    <t>ST</t>
  </si>
  <si>
    <t>Sum of Unit naming capacity (m\w)</t>
  </si>
  <si>
    <t>Crude</t>
  </si>
  <si>
    <t>Diesel</t>
  </si>
  <si>
    <t>Gas</t>
  </si>
  <si>
    <t>Peaker</t>
  </si>
  <si>
    <t>Assignment to EPS Power Plant Types and Quality Tiers</t>
  </si>
  <si>
    <t>preexisting nonretiring</t>
  </si>
  <si>
    <t>Fraction of plants that are peakers</t>
  </si>
  <si>
    <t>Natural gas nonpeaker, preexisting retiring = natural gas ST</t>
  </si>
  <si>
    <t>natural gas nonpeaker, preexisting nonretiring = natural gas CCGT</t>
  </si>
  <si>
    <t>Natural gas peaker, preexisting retiring = natural gas GT</t>
  </si>
  <si>
    <t>Preexisting Nonretiring</t>
  </si>
  <si>
    <t>4.8.B</t>
  </si>
  <si>
    <t>Nuclear Capacity Factors</t>
  </si>
  <si>
    <t>All Thermal Fuels</t>
  </si>
  <si>
    <t>KAPSARC</t>
  </si>
  <si>
    <t>KEM Model</t>
  </si>
  <si>
    <t>Wind, Solar PV, and Solar CSP</t>
  </si>
  <si>
    <t>Annex 1: Table 4</t>
  </si>
  <si>
    <t>IRENA</t>
  </si>
  <si>
    <t>Renewable Energy Market Analysis: The GCC Region</t>
  </si>
  <si>
    <t>https://www.irena.org/-/media/Files/IRENA/Agency/Publication/2016/IRENA_Market_GCC_2016.pdf</t>
  </si>
  <si>
    <t>newly built</t>
  </si>
  <si>
    <t>ECRACompaniesLookupEN</t>
  </si>
  <si>
    <t>(Multiple Items)</t>
  </si>
  <si>
    <t>Unit type</t>
  </si>
  <si>
    <t>Primary Fuel</t>
  </si>
  <si>
    <t>power plant type</t>
  </si>
  <si>
    <t>quality tier</t>
  </si>
  <si>
    <t>preexisting retiring</t>
  </si>
  <si>
    <t>Natural gas nonpeaker, preexisting retiring = natural gas</t>
  </si>
  <si>
    <t>heavy fuel oil, preexisting retiring = HFO GT</t>
  </si>
  <si>
    <t>heavy fuel oil, preexisting nonretiring = HFO ST</t>
  </si>
  <si>
    <t>diesel, preexisting retiring = diesel GT</t>
  </si>
  <si>
    <t>diesel, preexisting nonretiring = diesel ST</t>
  </si>
  <si>
    <t>crude, preexisting retiring = crude GT</t>
  </si>
  <si>
    <t>crude, preexisting nonretiring = crude CC + crude ST</t>
  </si>
  <si>
    <t>Calculated Capacity Factors</t>
  </si>
  <si>
    <t>desalination</t>
  </si>
  <si>
    <t>geothermal, preexisting retiring = all desalination plants</t>
  </si>
  <si>
    <t>geothermal, preexisting retiring = all desalination</t>
  </si>
  <si>
    <t>Power Plants</t>
  </si>
  <si>
    <t>Production (TWh)</t>
  </si>
  <si>
    <t>2015</t>
  </si>
  <si>
    <t>Gas Turbine</t>
  </si>
  <si>
    <t>Combined Cycle</t>
  </si>
  <si>
    <t>2016</t>
  </si>
  <si>
    <t>2017</t>
  </si>
  <si>
    <t>2018</t>
  </si>
  <si>
    <t>Steam Turbine with Scrubber</t>
  </si>
  <si>
    <t>Combined Cycle (multi-effect distillation)</t>
  </si>
  <si>
    <t>Combined Cycle (multi-stage flash)</t>
  </si>
  <si>
    <t>Variable combined cycle (multi-effect distillation)</t>
  </si>
  <si>
    <t>Variable combined cycle (multi-stage flash)</t>
  </si>
  <si>
    <t>Total electricity production</t>
  </si>
  <si>
    <t>Electricity produced by power and cogeneration plants.</t>
  </si>
  <si>
    <t>Sector</t>
  </si>
  <si>
    <t>Utility</t>
  </si>
  <si>
    <t>Steam Cogeneration</t>
  </si>
  <si>
    <t>Cogeneration</t>
  </si>
  <si>
    <t>Combined Cycle (converted gas turbine)</t>
  </si>
  <si>
    <t>Installed capacity</t>
  </si>
  <si>
    <t>Total capacity of power and cogeneration plants.</t>
  </si>
  <si>
    <t>Region</t>
  </si>
  <si>
    <t>Capacity (GW)</t>
  </si>
  <si>
    <t>Row Labels</t>
  </si>
  <si>
    <t>Sum of Capacity (GW)</t>
  </si>
  <si>
    <t>West</t>
  </si>
  <si>
    <t>South</t>
  </si>
  <si>
    <t>Central</t>
  </si>
  <si>
    <t>East</t>
  </si>
  <si>
    <t>National</t>
  </si>
  <si>
    <t>Gas Turbine Cogeneration</t>
  </si>
  <si>
    <t>Photovoltaic</t>
  </si>
  <si>
    <t>Variable Steam Cogeneration</t>
  </si>
  <si>
    <t>Grand Total</t>
  </si>
  <si>
    <t>Sum of Production (TWh)</t>
  </si>
  <si>
    <t>Column Labels</t>
  </si>
  <si>
    <t>Desalination</t>
  </si>
  <si>
    <t>ECRA Capacity Allocation</t>
  </si>
  <si>
    <t>Include/Exclude</t>
  </si>
  <si>
    <t>(blank)</t>
  </si>
  <si>
    <t>Average (2015-2017)</t>
  </si>
  <si>
    <t>https://apps.kapsarc.org/</t>
  </si>
  <si>
    <t>hard coal</t>
  </si>
  <si>
    <t>biomass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</si>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</sst>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%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11" fillId="7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6" fillId="5" borderId="1" xfId="0" applyNumberFormat="1" applyFont="1" applyFill="1" applyBorder="1" applyAlignment="1" applyProtection="1">
      <alignment horizontal="center" wrapText="1"/>
    </xf>
    <xf numFmtId="164" fontId="6" fillId="5" borderId="1" xfId="0" applyNumberFormat="1" applyFont="1" applyFill="1" applyBorder="1" applyAlignment="1" applyProtection="1">
      <alignment horizontal="right" wrapText="1"/>
    </xf>
    <xf numFmtId="0" fontId="7" fillId="0" borderId="1" xfId="0" applyNumberFormat="1" applyFont="1" applyFill="1" applyBorder="1" applyAlignment="1" applyProtection="1">
      <alignment horizontal="right" wrapText="1"/>
    </xf>
    <xf numFmtId="164" fontId="7" fillId="0" borderId="1" xfId="0" applyNumberFormat="1" applyFont="1" applyFill="1" applyBorder="1" applyAlignment="1" applyProtection="1">
      <alignment horizontal="right" wrapText="1"/>
    </xf>
    <xf numFmtId="0" fontId="0" fillId="0" borderId="0" xfId="0" quotePrefix="1"/>
    <xf numFmtId="0" fontId="0" fillId="0" borderId="0" xfId="0" pivotButton="1"/>
    <xf numFmtId="0" fontId="1" fillId="2" borderId="0" xfId="0" applyFont="1" applyFill="1" applyAlignment="1">
      <alignment horizontal="left"/>
    </xf>
    <xf numFmtId="9" fontId="0" fillId="0" borderId="0" xfId="3" applyFont="1"/>
    <xf numFmtId="0" fontId="9" fillId="0" borderId="0" xfId="0" applyFont="1"/>
    <xf numFmtId="0" fontId="10" fillId="0" borderId="0" xfId="0" applyFont="1"/>
    <xf numFmtId="1" fontId="0" fillId="2" borderId="0" xfId="0" applyNumberFormat="1" applyFill="1"/>
    <xf numFmtId="0" fontId="0" fillId="2" borderId="0" xfId="0" applyFill="1"/>
    <xf numFmtId="9" fontId="0" fillId="0" borderId="0" xfId="0" applyNumberFormat="1"/>
    <xf numFmtId="10" fontId="0" fillId="0" borderId="0" xfId="3" applyNumberFormat="1" applyFont="1"/>
    <xf numFmtId="166" fontId="0" fillId="0" borderId="0" xfId="0" applyNumberFormat="1"/>
    <xf numFmtId="2" fontId="0" fillId="0" borderId="0" xfId="0" applyNumberFormat="1"/>
    <xf numFmtId="0" fontId="0" fillId="0" borderId="0" xfId="0" applyFont="1"/>
    <xf numFmtId="9" fontId="0" fillId="0" borderId="0" xfId="3" applyFont="1" applyFill="1"/>
    <xf numFmtId="9" fontId="0" fillId="0" borderId="0" xfId="0" applyNumberFormat="1" applyFill="1"/>
    <xf numFmtId="0" fontId="11" fillId="7" borderId="0" xfId="4"/>
    <xf numFmtId="0" fontId="1" fillId="0" borderId="2" xfId="0" applyFont="1" applyBorder="1"/>
    <xf numFmtId="0" fontId="4" fillId="0" borderId="0" xfId="2"/>
    <xf numFmtId="0" fontId="0" fillId="0" borderId="0" xfId="0" applyFill="1"/>
    <xf numFmtId="0" fontId="7" fillId="6" borderId="0" xfId="0" applyNumberFormat="1" applyFont="1" applyFill="1" applyBorder="1" applyAlignment="1" applyProtection="1">
      <alignment horizontal="left" wrapText="1"/>
    </xf>
    <xf numFmtId="0" fontId="8" fillId="3" borderId="0" xfId="0" applyNumberFormat="1" applyFont="1" applyFill="1" applyBorder="1" applyAlignment="1" applyProtection="1">
      <alignment horizontal="left" wrapText="1"/>
    </xf>
    <xf numFmtId="0" fontId="5" fillId="3" borderId="0" xfId="0" applyNumberFormat="1" applyFont="1" applyFill="1" applyBorder="1" applyAlignment="1" applyProtection="1">
      <alignment horizontal="left" wrapText="1"/>
    </xf>
    <xf numFmtId="0" fontId="1" fillId="0" borderId="0" xfId="0" applyFont="1"/>
  </cellXfs>
  <cellStyles count="5">
    <cellStyle name="Hyperlink" xfId="1" builtinId="8"/>
    <cellStyle name="Neutral" xfId="4" builtinId="2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rvis/Downloads/export_parameters_2019-04-11%2019_04_25.81000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rvis/Downloads/export_parameters_2019-04-11%2019_04_25.810000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51.611879050928" createdVersion="6" refreshedVersion="6" minRefreshableVersion="3" recordCount="311">
  <cacheSource type="worksheet">
    <worksheetSource ref="A1:E312" sheet="Capacity"/>
  </cacheSource>
  <cacheFields count="5">
    <cacheField name="dim1" numFmtId="0">
      <sharedItems containsBlank="1" count="6">
        <s v="Steam"/>
        <s v="Stscrub"/>
        <s v="GT"/>
        <s v="CC"/>
        <s v="CCcon"/>
        <m/>
      </sharedItems>
    </cacheField>
    <cacheField name="dim2" numFmtId="0">
      <sharedItems containsBlank="1" count="3">
        <s v="old"/>
        <s v="new"/>
        <m/>
      </sharedItems>
    </cacheField>
    <cacheField name="dim3" numFmtId="0">
      <sharedItems containsBlank="1" count="20">
        <s v="t1"/>
        <s v="t2"/>
        <s v="t3"/>
        <s v="t4"/>
        <s v="t5"/>
        <s v="t6"/>
        <s v="t7"/>
        <s v="t8"/>
        <s v="t9"/>
        <s v="t10"/>
        <s v="t11"/>
        <s v="t12"/>
        <s v="t13"/>
        <s v="t14"/>
        <s v="t15"/>
        <s v="t16"/>
        <s v="t17"/>
        <s v="t18"/>
        <s v="t19"/>
        <m/>
      </sharedItems>
    </cacheField>
    <cacheField name="Value" numFmtId="0">
      <sharedItems containsString="0" containsBlank="1" containsNumber="1" minValue="2.64" maxValue="38.118938688485571"/>
    </cacheField>
    <cacheField name="Year" numFmtId="0">
      <sharedItems containsMixedTypes="1" containsNumber="1" containsInteger="1" minValue="2015" maxValue="2033" count="20"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bie Orvis" refreshedDate="43551.611930439816" createdVersion="6" refreshedVersion="6" minRefreshableVersion="3" recordCount="311">
  <cacheSource type="worksheet">
    <worksheetSource ref="A1:F312" sheet="Generation"/>
  </cacheSource>
  <cacheFields count="6">
    <cacheField name="dim1" numFmtId="0">
      <sharedItems count="5">
        <s v="Steam"/>
        <s v="Stscrub"/>
        <s v="GT"/>
        <s v="CC"/>
        <s v="CCcon"/>
      </sharedItems>
    </cacheField>
    <cacheField name="dim2" numFmtId="0">
      <sharedItems count="2">
        <s v="old"/>
        <s v="new"/>
      </sharedItems>
    </cacheField>
    <cacheField name="dim3" numFmtId="0">
      <sharedItems count="4">
        <s v="HFO"/>
        <s v="diesel"/>
        <s v="methane"/>
        <s v="Arablight"/>
      </sharedItems>
    </cacheField>
    <cacheField name="dim4" numFmtId="0">
      <sharedItems count="19">
        <s v="t1"/>
        <s v="t2"/>
        <s v="t3"/>
        <s v="t4"/>
        <s v="t5"/>
        <s v="t6"/>
        <s v="t7"/>
        <s v="t8"/>
        <s v="t9"/>
        <s v="t10"/>
        <s v="t11"/>
        <s v="t12"/>
        <s v="t13"/>
        <s v="t14"/>
        <s v="t15"/>
        <s v="t16"/>
        <s v="t17"/>
        <s v="t18"/>
        <s v="t19"/>
      </sharedItems>
    </cacheField>
    <cacheField name="Value" numFmtId="0">
      <sharedItems containsSemiMixedTypes="0" containsString="0" containsNumber="1" minValue="1.7348925450048139E-2" maxValue="296.37587951328953"/>
    </cacheField>
    <cacheField name="Year" numFmtId="0">
      <sharedItems containsSemiMixedTypes="0" containsString="0" containsNumber="1" containsInteger="1" minValue="2015" maxValue="2033" count="19"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bie Orvis" refreshedDate="43566.509566550929" createdVersion="6" refreshedVersion="6" minRefreshableVersion="3" recordCount="163">
  <cacheSource type="worksheet">
    <worksheetSource ref="A3:E166" sheet="ELcapELp" r:id="rId2"/>
  </cacheSource>
  <cacheFields count="5">
    <cacheField name="Power Plants" numFmtId="0">
      <sharedItems count="13">
        <s v="Steam"/>
        <s v="Steam Turbine with Scrubber"/>
        <s v="Gas Turbine"/>
        <s v="Combined Cycle"/>
        <s v="Combined Cycle (converted gas turbine)"/>
        <s v="Photovoltaic"/>
        <s v="Steam Cogeneration"/>
        <s v="Gas Turbine Cogeneration"/>
        <s v="Combined Cycle (multi-effect distillation)"/>
        <s v="Combined Cycle (multi-stage flash)"/>
        <s v="Variable Steam Cogeneration"/>
        <s v="Variable combined cycle (multi-effect distillation)"/>
        <s v="Variable combined cycle (multi-stage flash)"/>
      </sharedItems>
    </cacheField>
    <cacheField name="Year" numFmtId="0">
      <sharedItems count="4">
        <s v="2015"/>
        <s v="2016"/>
        <s v="2017"/>
        <s v="2018"/>
      </sharedItems>
    </cacheField>
    <cacheField name="Region" numFmtId="0">
      <sharedItems count="5">
        <s v="West"/>
        <s v="South"/>
        <s v="Central"/>
        <s v="East"/>
        <s v="National"/>
      </sharedItems>
    </cacheField>
    <cacheField name="Capacity (GW)" numFmtId="0">
      <sharedItems containsSemiMixedTypes="0" containsString="0" containsNumber="1" minValue="4.9253740000000006E-4" maxValue="39.286287287999997"/>
    </cacheField>
    <cacheField name="Sector" numFmtId="0">
      <sharedItems count="2">
        <s v="Utility"/>
        <s v="Desali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bbie Orvis" refreshedDate="43566.511111574073" createdVersion="6" refreshedVersion="6" minRefreshableVersion="3" recordCount="36">
  <cacheSource type="worksheet">
    <worksheetSource ref="A3:D39" sheet="ELsupELp_tot" r:id="rId2"/>
  </cacheSource>
  <cacheFields count="4">
    <cacheField name="Year" numFmtId="0">
      <sharedItems count="4">
        <s v="2015"/>
        <s v="2016"/>
        <s v="2017"/>
        <s v="2018"/>
      </sharedItems>
    </cacheField>
    <cacheField name="Power Plants" numFmtId="0">
      <sharedItems count="10">
        <s v="Steam"/>
        <s v="Gas Turbine"/>
        <s v="Combined Cycle"/>
        <s v="Steam Cogeneration"/>
        <s v="Combined Cycle (multi-effect distillation)"/>
        <s v="Combined Cycle (multi-stage flash)"/>
        <s v="Variable combined cycle (multi-effect distillation)"/>
        <s v="Variable combined cycle (multi-stage flash)"/>
        <s v="Combined Cycle (converted gas turbine)"/>
        <s v="Steam Turbine with Scrubber"/>
      </sharedItems>
    </cacheField>
    <cacheField name="Production (TWh)" numFmtId="0">
      <sharedItems containsSemiMixedTypes="0" containsString="0" containsNumber="1" minValue="2.3448040971999999" maxValue="183.88919784550001"/>
    </cacheField>
    <cacheField name="Sector" numFmtId="0">
      <sharedItems count="2">
        <s v="Utility"/>
        <s v="Cogener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  <x v="0"/>
    <n v="15.782399999999999"/>
    <x v="0"/>
  </r>
  <r>
    <x v="0"/>
    <x v="0"/>
    <x v="1"/>
    <n v="15.782399999999999"/>
    <x v="1"/>
  </r>
  <r>
    <x v="0"/>
    <x v="0"/>
    <x v="2"/>
    <n v="15.782399999999999"/>
    <x v="2"/>
  </r>
  <r>
    <x v="0"/>
    <x v="0"/>
    <x v="3"/>
    <n v="15.782399999999999"/>
    <x v="3"/>
  </r>
  <r>
    <x v="0"/>
    <x v="0"/>
    <x v="4"/>
    <n v="15.782399999999999"/>
    <x v="4"/>
  </r>
  <r>
    <x v="0"/>
    <x v="0"/>
    <x v="5"/>
    <n v="15.782399999999999"/>
    <x v="5"/>
  </r>
  <r>
    <x v="0"/>
    <x v="0"/>
    <x v="6"/>
    <n v="15.782399999999999"/>
    <x v="6"/>
  </r>
  <r>
    <x v="0"/>
    <x v="0"/>
    <x v="7"/>
    <n v="15.782399999999999"/>
    <x v="7"/>
  </r>
  <r>
    <x v="0"/>
    <x v="0"/>
    <x v="8"/>
    <n v="15.782399999999999"/>
    <x v="8"/>
  </r>
  <r>
    <x v="0"/>
    <x v="0"/>
    <x v="9"/>
    <n v="15.782399999999999"/>
    <x v="9"/>
  </r>
  <r>
    <x v="0"/>
    <x v="0"/>
    <x v="10"/>
    <n v="15.352399999999999"/>
    <x v="10"/>
  </r>
  <r>
    <x v="0"/>
    <x v="0"/>
    <x v="11"/>
    <n v="14.6624"/>
    <x v="11"/>
  </r>
  <r>
    <x v="0"/>
    <x v="0"/>
    <x v="12"/>
    <n v="13.9724"/>
    <x v="12"/>
  </r>
  <r>
    <x v="0"/>
    <x v="0"/>
    <x v="13"/>
    <n v="13.282400000000001"/>
    <x v="13"/>
  </r>
  <r>
    <x v="0"/>
    <x v="0"/>
    <x v="14"/>
    <n v="12.657400000000001"/>
    <x v="14"/>
  </r>
  <r>
    <x v="0"/>
    <x v="0"/>
    <x v="15"/>
    <n v="12.032400000000001"/>
    <x v="15"/>
  </r>
  <r>
    <x v="0"/>
    <x v="0"/>
    <x v="16"/>
    <n v="11.147400000000001"/>
    <x v="16"/>
  </r>
  <r>
    <x v="0"/>
    <x v="0"/>
    <x v="17"/>
    <n v="11.147400000000001"/>
    <x v="17"/>
  </r>
  <r>
    <x v="0"/>
    <x v="0"/>
    <x v="18"/>
    <n v="11.147400000000001"/>
    <x v="18"/>
  </r>
  <r>
    <x v="0"/>
    <x v="1"/>
    <x v="0"/>
    <n v="9.5571999999999999"/>
    <x v="0"/>
  </r>
  <r>
    <x v="0"/>
    <x v="1"/>
    <x v="1"/>
    <n v="9.5571999999999999"/>
    <x v="1"/>
  </r>
  <r>
    <x v="0"/>
    <x v="1"/>
    <x v="2"/>
    <n v="9.5571999999999999"/>
    <x v="2"/>
  </r>
  <r>
    <x v="0"/>
    <x v="1"/>
    <x v="3"/>
    <n v="12.2072"/>
    <x v="3"/>
  </r>
  <r>
    <x v="0"/>
    <x v="1"/>
    <x v="4"/>
    <n v="12.2072"/>
    <x v="4"/>
  </r>
  <r>
    <x v="0"/>
    <x v="1"/>
    <x v="5"/>
    <n v="12.2072"/>
    <x v="5"/>
  </r>
  <r>
    <x v="0"/>
    <x v="1"/>
    <x v="6"/>
    <n v="12.2072"/>
    <x v="6"/>
  </r>
  <r>
    <x v="0"/>
    <x v="1"/>
    <x v="7"/>
    <n v="12.2072"/>
    <x v="7"/>
  </r>
  <r>
    <x v="0"/>
    <x v="1"/>
    <x v="8"/>
    <n v="12.2072"/>
    <x v="8"/>
  </r>
  <r>
    <x v="0"/>
    <x v="1"/>
    <x v="9"/>
    <n v="12.2072"/>
    <x v="9"/>
  </r>
  <r>
    <x v="0"/>
    <x v="1"/>
    <x v="10"/>
    <n v="12.2072"/>
    <x v="10"/>
  </r>
  <r>
    <x v="0"/>
    <x v="1"/>
    <x v="11"/>
    <n v="12.2072"/>
    <x v="11"/>
  </r>
  <r>
    <x v="0"/>
    <x v="1"/>
    <x v="12"/>
    <n v="12.2072"/>
    <x v="12"/>
  </r>
  <r>
    <x v="0"/>
    <x v="1"/>
    <x v="13"/>
    <n v="12.2072"/>
    <x v="13"/>
  </r>
  <r>
    <x v="0"/>
    <x v="1"/>
    <x v="14"/>
    <n v="12.2072"/>
    <x v="14"/>
  </r>
  <r>
    <x v="0"/>
    <x v="1"/>
    <x v="15"/>
    <n v="12.2072"/>
    <x v="15"/>
  </r>
  <r>
    <x v="0"/>
    <x v="1"/>
    <x v="16"/>
    <n v="12.2072"/>
    <x v="16"/>
  </r>
  <r>
    <x v="0"/>
    <x v="1"/>
    <x v="17"/>
    <n v="12.2072"/>
    <x v="17"/>
  </r>
  <r>
    <x v="0"/>
    <x v="1"/>
    <x v="18"/>
    <n v="12.2072"/>
    <x v="18"/>
  </r>
  <r>
    <x v="1"/>
    <x v="1"/>
    <x v="3"/>
    <n v="2.64"/>
    <x v="3"/>
  </r>
  <r>
    <x v="1"/>
    <x v="1"/>
    <x v="4"/>
    <n v="2.64"/>
    <x v="4"/>
  </r>
  <r>
    <x v="1"/>
    <x v="1"/>
    <x v="5"/>
    <n v="2.64"/>
    <x v="5"/>
  </r>
  <r>
    <x v="1"/>
    <x v="1"/>
    <x v="6"/>
    <n v="2.64"/>
    <x v="6"/>
  </r>
  <r>
    <x v="1"/>
    <x v="1"/>
    <x v="7"/>
    <n v="2.64"/>
    <x v="7"/>
  </r>
  <r>
    <x v="1"/>
    <x v="1"/>
    <x v="8"/>
    <n v="2.64"/>
    <x v="8"/>
  </r>
  <r>
    <x v="1"/>
    <x v="1"/>
    <x v="9"/>
    <n v="2.64"/>
    <x v="9"/>
  </r>
  <r>
    <x v="1"/>
    <x v="1"/>
    <x v="10"/>
    <n v="2.64"/>
    <x v="10"/>
  </r>
  <r>
    <x v="1"/>
    <x v="1"/>
    <x v="11"/>
    <n v="2.64"/>
    <x v="11"/>
  </r>
  <r>
    <x v="1"/>
    <x v="1"/>
    <x v="12"/>
    <n v="2.64"/>
    <x v="12"/>
  </r>
  <r>
    <x v="1"/>
    <x v="1"/>
    <x v="13"/>
    <n v="2.64"/>
    <x v="13"/>
  </r>
  <r>
    <x v="1"/>
    <x v="1"/>
    <x v="14"/>
    <n v="2.64"/>
    <x v="14"/>
  </r>
  <r>
    <x v="1"/>
    <x v="1"/>
    <x v="15"/>
    <n v="2.64"/>
    <x v="15"/>
  </r>
  <r>
    <x v="1"/>
    <x v="1"/>
    <x v="16"/>
    <n v="2.64"/>
    <x v="16"/>
  </r>
  <r>
    <x v="1"/>
    <x v="1"/>
    <x v="17"/>
    <n v="2.64"/>
    <x v="17"/>
  </r>
  <r>
    <x v="1"/>
    <x v="1"/>
    <x v="18"/>
    <n v="2.64"/>
    <x v="18"/>
  </r>
  <r>
    <x v="2"/>
    <x v="0"/>
    <x v="0"/>
    <n v="30.490099999999998"/>
    <x v="0"/>
  </r>
  <r>
    <x v="2"/>
    <x v="0"/>
    <x v="1"/>
    <n v="29.813099999999999"/>
    <x v="1"/>
  </r>
  <r>
    <x v="2"/>
    <x v="0"/>
    <x v="2"/>
    <n v="24.831890239754507"/>
    <x v="2"/>
  </r>
  <r>
    <x v="2"/>
    <x v="0"/>
    <x v="3"/>
    <n v="23.239946675086408"/>
    <x v="3"/>
  </r>
  <r>
    <x v="2"/>
    <x v="0"/>
    <x v="4"/>
    <n v="22.166547092974021"/>
    <x v="4"/>
  </r>
  <r>
    <x v="2"/>
    <x v="0"/>
    <x v="5"/>
    <n v="21.007521698923846"/>
    <x v="5"/>
  </r>
  <r>
    <x v="2"/>
    <x v="0"/>
    <x v="6"/>
    <n v="20.166521698923848"/>
    <x v="6"/>
  </r>
  <r>
    <x v="2"/>
    <x v="0"/>
    <x v="7"/>
    <n v="19.320521698923848"/>
    <x v="7"/>
  </r>
  <r>
    <x v="2"/>
    <x v="0"/>
    <x v="8"/>
    <n v="18.616521698923847"/>
    <x v="8"/>
  </r>
  <r>
    <x v="2"/>
    <x v="0"/>
    <x v="9"/>
    <n v="18.064521698923848"/>
    <x v="9"/>
  </r>
  <r>
    <x v="2"/>
    <x v="0"/>
    <x v="10"/>
    <n v="17.137661414869118"/>
    <x v="10"/>
  </r>
  <r>
    <x v="2"/>
    <x v="0"/>
    <x v="11"/>
    <n v="15.281362597804673"/>
    <x v="11"/>
  </r>
  <r>
    <x v="2"/>
    <x v="0"/>
    <x v="12"/>
    <n v="13.751937267338217"/>
    <x v="12"/>
  </r>
  <r>
    <x v="2"/>
    <x v="0"/>
    <x v="13"/>
    <n v="13.129012904288437"/>
    <x v="13"/>
  </r>
  <r>
    <x v="2"/>
    <x v="0"/>
    <x v="14"/>
    <n v="11.861163999999999"/>
    <x v="14"/>
  </r>
  <r>
    <x v="2"/>
    <x v="0"/>
    <x v="15"/>
    <n v="11.157163999999998"/>
    <x v="15"/>
  </r>
  <r>
    <x v="2"/>
    <x v="0"/>
    <x v="16"/>
    <n v="10.676163999999996"/>
    <x v="16"/>
  </r>
  <r>
    <x v="2"/>
    <x v="0"/>
    <x v="17"/>
    <n v="10.676163999999996"/>
    <x v="17"/>
  </r>
  <r>
    <x v="2"/>
    <x v="0"/>
    <x v="18"/>
    <n v="10.676163999999996"/>
    <x v="18"/>
  </r>
  <r>
    <x v="2"/>
    <x v="1"/>
    <x v="0"/>
    <n v="5.3700999999999999"/>
    <x v="0"/>
  </r>
  <r>
    <x v="2"/>
    <x v="1"/>
    <x v="1"/>
    <n v="8.7961872879839333"/>
    <x v="1"/>
  </r>
  <r>
    <x v="2"/>
    <x v="1"/>
    <x v="2"/>
    <n v="8.7961872879839333"/>
    <x v="2"/>
  </r>
  <r>
    <x v="2"/>
    <x v="1"/>
    <x v="3"/>
    <n v="8.7961872879839333"/>
    <x v="3"/>
  </r>
  <r>
    <x v="2"/>
    <x v="1"/>
    <x v="4"/>
    <n v="8.7961872879839333"/>
    <x v="4"/>
  </r>
  <r>
    <x v="2"/>
    <x v="1"/>
    <x v="5"/>
    <n v="8.7961872879839333"/>
    <x v="5"/>
  </r>
  <r>
    <x v="2"/>
    <x v="1"/>
    <x v="6"/>
    <n v="8.7961872879839333"/>
    <x v="6"/>
  </r>
  <r>
    <x v="2"/>
    <x v="1"/>
    <x v="7"/>
    <n v="8.7961872879839333"/>
    <x v="7"/>
  </r>
  <r>
    <x v="2"/>
    <x v="1"/>
    <x v="8"/>
    <n v="8.7961872879839333"/>
    <x v="8"/>
  </r>
  <r>
    <x v="2"/>
    <x v="1"/>
    <x v="9"/>
    <n v="8.7961872879839333"/>
    <x v="9"/>
  </r>
  <r>
    <x v="2"/>
    <x v="1"/>
    <x v="10"/>
    <n v="8.7961872879839333"/>
    <x v="10"/>
  </r>
  <r>
    <x v="2"/>
    <x v="1"/>
    <x v="11"/>
    <n v="8.7961872879839333"/>
    <x v="11"/>
  </r>
  <r>
    <x v="2"/>
    <x v="1"/>
    <x v="12"/>
    <n v="8.7961872879839333"/>
    <x v="12"/>
  </r>
  <r>
    <x v="2"/>
    <x v="1"/>
    <x v="13"/>
    <n v="8.7961872879839333"/>
    <x v="13"/>
  </r>
  <r>
    <x v="2"/>
    <x v="1"/>
    <x v="14"/>
    <n v="8.8231380245493689"/>
    <x v="14"/>
  </r>
  <r>
    <x v="2"/>
    <x v="1"/>
    <x v="15"/>
    <n v="9.1578310283214659"/>
    <x v="15"/>
  </r>
  <r>
    <x v="2"/>
    <x v="1"/>
    <x v="16"/>
    <n v="10.427351512757692"/>
    <x v="16"/>
  </r>
  <r>
    <x v="2"/>
    <x v="1"/>
    <x v="17"/>
    <n v="10.427351512757692"/>
    <x v="17"/>
  </r>
  <r>
    <x v="2"/>
    <x v="1"/>
    <x v="18"/>
    <n v="10.427351512757692"/>
    <x v="18"/>
  </r>
  <r>
    <x v="3"/>
    <x v="0"/>
    <x v="0"/>
    <n v="5.0979999999999999"/>
    <x v="0"/>
  </r>
  <r>
    <x v="3"/>
    <x v="0"/>
    <x v="1"/>
    <n v="5.0979999999999999"/>
    <x v="1"/>
  </r>
  <r>
    <x v="3"/>
    <x v="0"/>
    <x v="2"/>
    <n v="5.0979999999999999"/>
    <x v="2"/>
  </r>
  <r>
    <x v="3"/>
    <x v="0"/>
    <x v="3"/>
    <n v="5.0979999999999999"/>
    <x v="3"/>
  </r>
  <r>
    <x v="3"/>
    <x v="0"/>
    <x v="4"/>
    <n v="5.0979999999999999"/>
    <x v="4"/>
  </r>
  <r>
    <x v="3"/>
    <x v="0"/>
    <x v="5"/>
    <n v="5.0979999999999999"/>
    <x v="5"/>
  </r>
  <r>
    <x v="3"/>
    <x v="0"/>
    <x v="6"/>
    <n v="5.0979999999999999"/>
    <x v="6"/>
  </r>
  <r>
    <x v="3"/>
    <x v="0"/>
    <x v="7"/>
    <n v="5.0979999999999999"/>
    <x v="7"/>
  </r>
  <r>
    <x v="3"/>
    <x v="0"/>
    <x v="8"/>
    <n v="5.0979999999999999"/>
    <x v="8"/>
  </r>
  <r>
    <x v="3"/>
    <x v="0"/>
    <x v="9"/>
    <n v="5.0979999999999999"/>
    <x v="9"/>
  </r>
  <r>
    <x v="3"/>
    <x v="0"/>
    <x v="10"/>
    <n v="5.0979999999999999"/>
    <x v="10"/>
  </r>
  <r>
    <x v="3"/>
    <x v="0"/>
    <x v="11"/>
    <n v="5.0979999999999999"/>
    <x v="11"/>
  </r>
  <r>
    <x v="3"/>
    <x v="0"/>
    <x v="12"/>
    <n v="5.0979999999999999"/>
    <x v="12"/>
  </r>
  <r>
    <x v="3"/>
    <x v="0"/>
    <x v="13"/>
    <n v="5.0979999999999999"/>
    <x v="13"/>
  </r>
  <r>
    <x v="3"/>
    <x v="0"/>
    <x v="14"/>
    <n v="5.0979999999999999"/>
    <x v="14"/>
  </r>
  <r>
    <x v="3"/>
    <x v="0"/>
    <x v="15"/>
    <n v="5.0979999999999999"/>
    <x v="15"/>
  </r>
  <r>
    <x v="3"/>
    <x v="0"/>
    <x v="16"/>
    <n v="5.0979999999999999"/>
    <x v="16"/>
  </r>
  <r>
    <x v="3"/>
    <x v="0"/>
    <x v="17"/>
    <n v="5.0979999999999999"/>
    <x v="17"/>
  </r>
  <r>
    <x v="3"/>
    <x v="0"/>
    <x v="18"/>
    <n v="5.0979999999999999"/>
    <x v="18"/>
  </r>
  <r>
    <x v="3"/>
    <x v="1"/>
    <x v="0"/>
    <n v="6.8469999999999995"/>
    <x v="0"/>
  </r>
  <r>
    <x v="3"/>
    <x v="1"/>
    <x v="1"/>
    <n v="6.8469999999999995"/>
    <x v="1"/>
  </r>
  <r>
    <x v="3"/>
    <x v="1"/>
    <x v="2"/>
    <n v="6.8469999999999995"/>
    <x v="2"/>
  </r>
  <r>
    <x v="3"/>
    <x v="1"/>
    <x v="3"/>
    <n v="12.834"/>
    <x v="3"/>
  </r>
  <r>
    <x v="3"/>
    <x v="1"/>
    <x v="4"/>
    <n v="12.834"/>
    <x v="4"/>
  </r>
  <r>
    <x v="3"/>
    <x v="1"/>
    <x v="5"/>
    <n v="13.513140170211116"/>
    <x v="5"/>
  </r>
  <r>
    <x v="3"/>
    <x v="1"/>
    <x v="6"/>
    <n v="14.299292795240534"/>
    <x v="6"/>
  </r>
  <r>
    <x v="3"/>
    <x v="1"/>
    <x v="7"/>
    <n v="15.099445646081058"/>
    <x v="7"/>
  </r>
  <r>
    <x v="3"/>
    <x v="1"/>
    <x v="8"/>
    <n v="16.012609308374053"/>
    <x v="8"/>
  </r>
  <r>
    <x v="3"/>
    <x v="1"/>
    <x v="9"/>
    <n v="16.799753705218652"/>
    <x v="9"/>
  </r>
  <r>
    <x v="3"/>
    <x v="1"/>
    <x v="10"/>
    <n v="17.712917122049738"/>
    <x v="10"/>
  </r>
  <r>
    <x v="3"/>
    <x v="1"/>
    <x v="11"/>
    <n v="18.625080578194961"/>
    <x v="11"/>
  </r>
  <r>
    <x v="3"/>
    <x v="1"/>
    <x v="12"/>
    <n v="19.558196204592811"/>
    <x v="12"/>
  </r>
  <r>
    <x v="3"/>
    <x v="1"/>
    <x v="13"/>
    <n v="22.469967976209027"/>
    <x v="13"/>
  </r>
  <r>
    <x v="3"/>
    <x v="1"/>
    <x v="14"/>
    <n v="25.637337126563768"/>
    <x v="14"/>
  </r>
  <r>
    <x v="3"/>
    <x v="1"/>
    <x v="15"/>
    <n v="29.214833936640144"/>
    <x v="15"/>
  </r>
  <r>
    <x v="3"/>
    <x v="1"/>
    <x v="16"/>
    <n v="32.126585030229677"/>
    <x v="16"/>
  </r>
  <r>
    <x v="3"/>
    <x v="1"/>
    <x v="17"/>
    <n v="36.144669773218794"/>
    <x v="17"/>
  </r>
  <r>
    <x v="3"/>
    <x v="1"/>
    <x v="18"/>
    <n v="38.118938688485571"/>
    <x v="18"/>
  </r>
  <r>
    <x v="4"/>
    <x v="0"/>
    <x v="2"/>
    <n v="6.3063146403682389"/>
    <x v="2"/>
  </r>
  <r>
    <x v="4"/>
    <x v="0"/>
    <x v="3"/>
    <n v="7.4717299873703862"/>
    <x v="3"/>
  </r>
  <r>
    <x v="4"/>
    <x v="0"/>
    <x v="4"/>
    <n v="7.8158293605389684"/>
    <x v="4"/>
  </r>
  <r>
    <x v="4"/>
    <x v="0"/>
    <x v="5"/>
    <n v="8.1848674516142275"/>
    <x v="5"/>
  </r>
  <r>
    <x v="4"/>
    <x v="0"/>
    <x v="6"/>
    <n v="8.1848674516142275"/>
    <x v="6"/>
  </r>
  <r>
    <x v="4"/>
    <x v="0"/>
    <x v="7"/>
    <n v="8.1848674516142275"/>
    <x v="7"/>
  </r>
  <r>
    <x v="4"/>
    <x v="0"/>
    <x v="8"/>
    <n v="8.1848674516142275"/>
    <x v="8"/>
  </r>
  <r>
    <x v="4"/>
    <x v="0"/>
    <x v="9"/>
    <n v="8.1848674516142275"/>
    <x v="9"/>
  </r>
  <r>
    <x v="4"/>
    <x v="0"/>
    <x v="10"/>
    <n v="8.7006578776963224"/>
    <x v="10"/>
  </r>
  <r>
    <x v="4"/>
    <x v="0"/>
    <x v="11"/>
    <n v="10.850606103292989"/>
    <x v="11"/>
  </r>
  <r>
    <x v="4"/>
    <x v="0"/>
    <x v="12"/>
    <n v="12.549244098992673"/>
    <x v="12"/>
  </r>
  <r>
    <x v="4"/>
    <x v="0"/>
    <x v="13"/>
    <n v="12.774130643567341"/>
    <x v="13"/>
  </r>
  <r>
    <x v="4"/>
    <x v="0"/>
    <x v="14"/>
    <n v="13.585404"/>
    <x v="14"/>
  </r>
  <r>
    <x v="4"/>
    <x v="0"/>
    <x v="15"/>
    <n v="13.585404"/>
    <x v="15"/>
  </r>
  <r>
    <x v="4"/>
    <x v="0"/>
    <x v="16"/>
    <n v="13.585404"/>
    <x v="16"/>
  </r>
  <r>
    <x v="4"/>
    <x v="0"/>
    <x v="17"/>
    <n v="13.585404"/>
    <x v="17"/>
  </r>
  <r>
    <x v="4"/>
    <x v="0"/>
    <x v="18"/>
    <n v="13.585404"/>
    <x v="18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  <r>
    <x v="5"/>
    <x v="2"/>
    <x v="19"/>
    <m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x v="0"/>
    <x v="0"/>
    <x v="0"/>
    <x v="0"/>
    <n v="13.609400715563469"/>
    <x v="0"/>
  </r>
  <r>
    <x v="0"/>
    <x v="0"/>
    <x v="0"/>
    <x v="1"/>
    <n v="13.60940071556349"/>
    <x v="1"/>
  </r>
  <r>
    <x v="0"/>
    <x v="0"/>
    <x v="0"/>
    <x v="2"/>
    <n v="13.609400715550597"/>
    <x v="2"/>
  </r>
  <r>
    <x v="0"/>
    <x v="0"/>
    <x v="0"/>
    <x v="3"/>
    <n v="11.506601255663648"/>
    <x v="3"/>
  </r>
  <r>
    <x v="0"/>
    <x v="0"/>
    <x v="0"/>
    <x v="4"/>
    <n v="11.577853343268483"/>
    <x v="4"/>
  </r>
  <r>
    <x v="0"/>
    <x v="0"/>
    <x v="0"/>
    <x v="5"/>
    <n v="12.069720784946421"/>
    <x v="5"/>
  </r>
  <r>
    <x v="0"/>
    <x v="0"/>
    <x v="0"/>
    <x v="6"/>
    <n v="12.561906266390187"/>
    <x v="6"/>
  </r>
  <r>
    <x v="0"/>
    <x v="0"/>
    <x v="0"/>
    <x v="7"/>
    <n v="12.815380230076958"/>
    <x v="7"/>
  </r>
  <r>
    <x v="0"/>
    <x v="0"/>
    <x v="0"/>
    <x v="8"/>
    <n v="12.546029742273127"/>
    <x v="8"/>
  </r>
  <r>
    <x v="0"/>
    <x v="0"/>
    <x v="0"/>
    <x v="9"/>
    <n v="12.887388976290167"/>
    <x v="9"/>
  </r>
  <r>
    <x v="0"/>
    <x v="0"/>
    <x v="0"/>
    <x v="10"/>
    <n v="12.717591074421332"/>
    <x v="10"/>
  </r>
  <r>
    <x v="0"/>
    <x v="0"/>
    <x v="0"/>
    <x v="11"/>
    <n v="13.10817931296727"/>
    <x v="11"/>
  </r>
  <r>
    <x v="0"/>
    <x v="0"/>
    <x v="0"/>
    <x v="12"/>
    <n v="12.962338986689659"/>
    <x v="12"/>
  </r>
  <r>
    <x v="0"/>
    <x v="0"/>
    <x v="0"/>
    <x v="13"/>
    <n v="12.381806688468838"/>
    <x v="13"/>
  </r>
  <r>
    <x v="0"/>
    <x v="0"/>
    <x v="0"/>
    <x v="14"/>
    <n v="12.353161776538844"/>
    <x v="14"/>
  </r>
  <r>
    <x v="0"/>
    <x v="0"/>
    <x v="0"/>
    <x v="15"/>
    <n v="12.584341532500099"/>
    <x v="15"/>
  </r>
  <r>
    <x v="0"/>
    <x v="0"/>
    <x v="0"/>
    <x v="16"/>
    <n v="13.609400715563364"/>
    <x v="16"/>
  </r>
  <r>
    <x v="0"/>
    <x v="0"/>
    <x v="0"/>
    <x v="17"/>
    <n v="13.60940071556349"/>
    <x v="17"/>
  </r>
  <r>
    <x v="0"/>
    <x v="0"/>
    <x v="0"/>
    <x v="18"/>
    <n v="13.609400715563506"/>
    <x v="18"/>
  </r>
  <r>
    <x v="0"/>
    <x v="0"/>
    <x v="1"/>
    <x v="0"/>
    <n v="25.771394985926364"/>
    <x v="0"/>
  </r>
  <r>
    <x v="0"/>
    <x v="0"/>
    <x v="1"/>
    <x v="1"/>
    <n v="27.968644140073486"/>
    <x v="1"/>
  </r>
  <r>
    <x v="0"/>
    <x v="0"/>
    <x v="1"/>
    <x v="2"/>
    <n v="27.389843312496019"/>
    <x v="2"/>
  </r>
  <r>
    <x v="0"/>
    <x v="0"/>
    <x v="1"/>
    <x v="3"/>
    <n v="21.012922292399971"/>
    <x v="3"/>
  </r>
  <r>
    <x v="0"/>
    <x v="0"/>
    <x v="1"/>
    <x v="4"/>
    <n v="21.378904023292694"/>
    <x v="4"/>
  </r>
  <r>
    <x v="0"/>
    <x v="0"/>
    <x v="1"/>
    <x v="5"/>
    <n v="21.576905940691081"/>
    <x v="5"/>
  </r>
  <r>
    <x v="0"/>
    <x v="0"/>
    <x v="1"/>
    <x v="6"/>
    <n v="21.520858328467863"/>
    <x v="6"/>
  </r>
  <r>
    <x v="0"/>
    <x v="0"/>
    <x v="1"/>
    <x v="7"/>
    <n v="21.149435926257073"/>
    <x v="7"/>
  </r>
  <r>
    <x v="0"/>
    <x v="0"/>
    <x v="1"/>
    <x v="8"/>
    <n v="19.549288046264682"/>
    <x v="8"/>
  </r>
  <r>
    <x v="0"/>
    <x v="0"/>
    <x v="1"/>
    <x v="9"/>
    <n v="20.202456555266536"/>
    <x v="9"/>
  </r>
  <r>
    <x v="0"/>
    <x v="0"/>
    <x v="1"/>
    <x v="10"/>
    <n v="20.50038993389704"/>
    <x v="10"/>
  </r>
  <r>
    <x v="0"/>
    <x v="0"/>
    <x v="1"/>
    <x v="11"/>
    <n v="20.317759062482406"/>
    <x v="11"/>
  </r>
  <r>
    <x v="0"/>
    <x v="0"/>
    <x v="1"/>
    <x v="12"/>
    <n v="19.793004978595008"/>
    <x v="12"/>
  </r>
  <r>
    <x v="0"/>
    <x v="0"/>
    <x v="1"/>
    <x v="13"/>
    <n v="18.399988476940816"/>
    <x v="13"/>
  </r>
  <r>
    <x v="0"/>
    <x v="0"/>
    <x v="1"/>
    <x v="14"/>
    <n v="19.137572043098345"/>
    <x v="14"/>
  </r>
  <r>
    <x v="0"/>
    <x v="0"/>
    <x v="1"/>
    <x v="15"/>
    <n v="20.030231271682272"/>
    <x v="15"/>
  </r>
  <r>
    <x v="0"/>
    <x v="0"/>
    <x v="1"/>
    <x v="16"/>
    <n v="31.719624838770216"/>
    <x v="16"/>
  </r>
  <r>
    <x v="0"/>
    <x v="0"/>
    <x v="1"/>
    <x v="17"/>
    <n v="31.71269499038068"/>
    <x v="17"/>
  </r>
  <r>
    <x v="0"/>
    <x v="0"/>
    <x v="1"/>
    <x v="18"/>
    <n v="31.70437917237409"/>
    <x v="18"/>
  </r>
  <r>
    <x v="0"/>
    <x v="0"/>
    <x v="2"/>
    <x v="0"/>
    <n v="53.920199093747776"/>
    <x v="0"/>
  </r>
  <r>
    <x v="0"/>
    <x v="0"/>
    <x v="2"/>
    <x v="1"/>
    <n v="44.895432218604384"/>
    <x v="1"/>
  </r>
  <r>
    <x v="0"/>
    <x v="0"/>
    <x v="2"/>
    <x v="2"/>
    <n v="46.999207835189218"/>
    <x v="2"/>
  </r>
  <r>
    <x v="0"/>
    <x v="0"/>
    <x v="2"/>
    <x v="3"/>
    <n v="34.864720235131536"/>
    <x v="3"/>
  </r>
  <r>
    <x v="0"/>
    <x v="0"/>
    <x v="2"/>
    <x v="4"/>
    <n v="36.029971339984961"/>
    <x v="4"/>
  </r>
  <r>
    <x v="0"/>
    <x v="0"/>
    <x v="2"/>
    <x v="5"/>
    <n v="37.713066346280065"/>
    <x v="5"/>
  </r>
  <r>
    <x v="0"/>
    <x v="0"/>
    <x v="2"/>
    <x v="6"/>
    <n v="40.639664791404748"/>
    <x v="6"/>
  </r>
  <r>
    <x v="0"/>
    <x v="0"/>
    <x v="2"/>
    <x v="7"/>
    <n v="43.257902886666123"/>
    <x v="7"/>
  </r>
  <r>
    <x v="0"/>
    <x v="0"/>
    <x v="2"/>
    <x v="8"/>
    <n v="46.997557334817671"/>
    <x v="8"/>
  </r>
  <r>
    <x v="0"/>
    <x v="0"/>
    <x v="2"/>
    <x v="9"/>
    <n v="48.070545459003043"/>
    <x v="9"/>
  </r>
  <r>
    <x v="0"/>
    <x v="0"/>
    <x v="2"/>
    <x v="10"/>
    <n v="44.101389203981768"/>
    <x v="10"/>
  </r>
  <r>
    <x v="0"/>
    <x v="0"/>
    <x v="2"/>
    <x v="11"/>
    <n v="41.350486167792177"/>
    <x v="11"/>
  </r>
  <r>
    <x v="0"/>
    <x v="0"/>
    <x v="2"/>
    <x v="12"/>
    <n v="34.424620050954879"/>
    <x v="12"/>
  </r>
  <r>
    <x v="0"/>
    <x v="0"/>
    <x v="2"/>
    <x v="13"/>
    <n v="29.648186448261715"/>
    <x v="13"/>
  </r>
  <r>
    <x v="0"/>
    <x v="0"/>
    <x v="2"/>
    <x v="14"/>
    <n v="25.360916407215278"/>
    <x v="14"/>
  </r>
  <r>
    <x v="0"/>
    <x v="0"/>
    <x v="2"/>
    <x v="15"/>
    <n v="18.302543920541616"/>
    <x v="15"/>
  </r>
  <r>
    <x v="0"/>
    <x v="0"/>
    <x v="2"/>
    <x v="16"/>
    <n v="0.57980983887417359"/>
    <x v="16"/>
  </r>
  <r>
    <x v="0"/>
    <x v="0"/>
    <x v="3"/>
    <x v="0"/>
    <n v="16.585863971994613"/>
    <x v="0"/>
  </r>
  <r>
    <x v="0"/>
    <x v="0"/>
    <x v="3"/>
    <x v="1"/>
    <n v="10.735266766647042"/>
    <x v="1"/>
  </r>
  <r>
    <x v="0"/>
    <x v="0"/>
    <x v="3"/>
    <x v="2"/>
    <n v="11.125355121923537"/>
    <x v="2"/>
  </r>
  <r>
    <x v="0"/>
    <x v="0"/>
    <x v="3"/>
    <x v="16"/>
    <n v="18.351954635408756"/>
    <x v="16"/>
  </r>
  <r>
    <x v="0"/>
    <x v="0"/>
    <x v="3"/>
    <x v="17"/>
    <n v="18.947780455250239"/>
    <x v="17"/>
  </r>
  <r>
    <x v="0"/>
    <x v="0"/>
    <x v="3"/>
    <x v="18"/>
    <n v="18.994862487080834"/>
    <x v="18"/>
  </r>
  <r>
    <x v="0"/>
    <x v="1"/>
    <x v="0"/>
    <x v="3"/>
    <n v="2.1027994598998876"/>
    <x v="3"/>
  </r>
  <r>
    <x v="0"/>
    <x v="1"/>
    <x v="0"/>
    <x v="4"/>
    <n v="2.03154737229548"/>
    <x v="4"/>
  </r>
  <r>
    <x v="0"/>
    <x v="1"/>
    <x v="0"/>
    <x v="5"/>
    <n v="1.5396799306174802"/>
    <x v="5"/>
  </r>
  <r>
    <x v="0"/>
    <x v="1"/>
    <x v="0"/>
    <x v="6"/>
    <n v="1.0474944491729539"/>
    <x v="6"/>
  </r>
  <r>
    <x v="0"/>
    <x v="1"/>
    <x v="0"/>
    <x v="7"/>
    <n v="0.79402048548643389"/>
    <x v="7"/>
  </r>
  <r>
    <x v="0"/>
    <x v="1"/>
    <x v="0"/>
    <x v="8"/>
    <n v="1.0633709732919532"/>
    <x v="8"/>
  </r>
  <r>
    <x v="0"/>
    <x v="1"/>
    <x v="0"/>
    <x v="9"/>
    <n v="0.72201173927329354"/>
    <x v="9"/>
  </r>
  <r>
    <x v="0"/>
    <x v="1"/>
    <x v="0"/>
    <x v="10"/>
    <n v="0.89180964114130168"/>
    <x v="10"/>
  </r>
  <r>
    <x v="0"/>
    <x v="1"/>
    <x v="0"/>
    <x v="11"/>
    <n v="0.50122140259619874"/>
    <x v="11"/>
  </r>
  <r>
    <x v="0"/>
    <x v="1"/>
    <x v="0"/>
    <x v="12"/>
    <n v="0.64706172887404889"/>
    <x v="12"/>
  </r>
  <r>
    <x v="0"/>
    <x v="1"/>
    <x v="0"/>
    <x v="13"/>
    <n v="1.2275940270946959"/>
    <x v="13"/>
  </r>
  <r>
    <x v="0"/>
    <x v="1"/>
    <x v="0"/>
    <x v="14"/>
    <n v="1.256238939024777"/>
    <x v="14"/>
  </r>
  <r>
    <x v="0"/>
    <x v="1"/>
    <x v="0"/>
    <x v="15"/>
    <n v="1.0250591830634843"/>
    <x v="15"/>
  </r>
  <r>
    <x v="0"/>
    <x v="1"/>
    <x v="1"/>
    <x v="3"/>
    <n v="3.0664401054441566"/>
    <x v="3"/>
  </r>
  <r>
    <x v="0"/>
    <x v="1"/>
    <x v="1"/>
    <x v="4"/>
    <n v="3.0067649624419146"/>
    <x v="4"/>
  </r>
  <r>
    <x v="0"/>
    <x v="1"/>
    <x v="1"/>
    <x v="5"/>
    <n v="2.6592602897275799"/>
    <x v="5"/>
  </r>
  <r>
    <x v="0"/>
    <x v="1"/>
    <x v="1"/>
    <x v="6"/>
    <n v="2.5965201784068395"/>
    <x v="6"/>
  </r>
  <r>
    <x v="0"/>
    <x v="1"/>
    <x v="1"/>
    <x v="7"/>
    <n v="1.78982468499905"/>
    <x v="7"/>
  </r>
  <r>
    <x v="0"/>
    <x v="1"/>
    <x v="1"/>
    <x v="8"/>
    <n v="2.1372915389092682"/>
    <x v="8"/>
  </r>
  <r>
    <x v="0"/>
    <x v="1"/>
    <x v="1"/>
    <x v="9"/>
    <n v="1.805921552573805"/>
    <x v="9"/>
  </r>
  <r>
    <x v="0"/>
    <x v="1"/>
    <x v="1"/>
    <x v="10"/>
    <n v="1.9074024558664058"/>
    <x v="10"/>
  </r>
  <r>
    <x v="0"/>
    <x v="1"/>
    <x v="1"/>
    <x v="11"/>
    <n v="1.8278476825702141"/>
    <x v="11"/>
  </r>
  <r>
    <x v="0"/>
    <x v="1"/>
    <x v="1"/>
    <x v="12"/>
    <n v="1.9123402959121265"/>
    <x v="12"/>
  </r>
  <r>
    <x v="0"/>
    <x v="1"/>
    <x v="1"/>
    <x v="13"/>
    <n v="2.6768875194673876"/>
    <x v="13"/>
  </r>
  <r>
    <x v="0"/>
    <x v="1"/>
    <x v="1"/>
    <x v="14"/>
    <n v="3.63318406005315"/>
    <x v="14"/>
  </r>
  <r>
    <x v="0"/>
    <x v="1"/>
    <x v="1"/>
    <x v="15"/>
    <n v="3.2110771218493008"/>
    <x v="15"/>
  </r>
  <r>
    <x v="0"/>
    <x v="1"/>
    <x v="2"/>
    <x v="0"/>
    <n v="1.9536139960907279"/>
    <x v="0"/>
  </r>
  <r>
    <x v="0"/>
    <x v="1"/>
    <x v="2"/>
    <x v="1"/>
    <n v="1.7348925450048139E-2"/>
    <x v="1"/>
  </r>
  <r>
    <x v="0"/>
    <x v="1"/>
    <x v="2"/>
    <x v="2"/>
    <n v="5.9730278590737571"/>
    <x v="2"/>
  </r>
  <r>
    <x v="0"/>
    <x v="1"/>
    <x v="2"/>
    <x v="3"/>
    <n v="7.7753580679490213"/>
    <x v="3"/>
  </r>
  <r>
    <x v="0"/>
    <x v="1"/>
    <x v="2"/>
    <x v="4"/>
    <n v="14.436851644782605"/>
    <x v="4"/>
  </r>
  <r>
    <x v="0"/>
    <x v="1"/>
    <x v="2"/>
    <x v="5"/>
    <n v="19.809446870192478"/>
    <x v="5"/>
  </r>
  <r>
    <x v="0"/>
    <x v="1"/>
    <x v="2"/>
    <x v="6"/>
    <n v="23.128923674460427"/>
    <x v="6"/>
  </r>
  <r>
    <x v="0"/>
    <x v="1"/>
    <x v="2"/>
    <x v="7"/>
    <n v="25.470549347371538"/>
    <x v="7"/>
  </r>
  <r>
    <x v="0"/>
    <x v="1"/>
    <x v="2"/>
    <x v="8"/>
    <n v="26.15285639530159"/>
    <x v="8"/>
  </r>
  <r>
    <x v="0"/>
    <x v="1"/>
    <x v="2"/>
    <x v="9"/>
    <n v="26.369147020474408"/>
    <x v="9"/>
  </r>
  <r>
    <x v="0"/>
    <x v="1"/>
    <x v="2"/>
    <x v="10"/>
    <n v="26.115007827119904"/>
    <x v="10"/>
  </r>
  <r>
    <x v="0"/>
    <x v="1"/>
    <x v="2"/>
    <x v="11"/>
    <n v="26.014346885006091"/>
    <x v="11"/>
  </r>
  <r>
    <x v="0"/>
    <x v="1"/>
    <x v="2"/>
    <x v="12"/>
    <n v="22.996517883679154"/>
    <x v="12"/>
  </r>
  <r>
    <x v="0"/>
    <x v="1"/>
    <x v="2"/>
    <x v="13"/>
    <n v="17.946507196331012"/>
    <x v="13"/>
  </r>
  <r>
    <x v="0"/>
    <x v="1"/>
    <x v="2"/>
    <x v="14"/>
    <n v="9.5396146708186276"/>
    <x v="14"/>
  </r>
  <r>
    <x v="0"/>
    <x v="1"/>
    <x v="2"/>
    <x v="15"/>
    <n v="2.0234294774675119"/>
    <x v="15"/>
  </r>
  <r>
    <x v="0"/>
    <x v="1"/>
    <x v="3"/>
    <x v="0"/>
    <n v="72.048725082215682"/>
    <x v="0"/>
  </r>
  <r>
    <x v="0"/>
    <x v="1"/>
    <x v="3"/>
    <x v="1"/>
    <n v="73.180980615429576"/>
    <x v="1"/>
  </r>
  <r>
    <x v="0"/>
    <x v="1"/>
    <x v="3"/>
    <x v="2"/>
    <n v="66.595823710260277"/>
    <x v="2"/>
  </r>
  <r>
    <x v="0"/>
    <x v="1"/>
    <x v="3"/>
    <x v="3"/>
    <n v="56.420125967355197"/>
    <x v="3"/>
  </r>
  <r>
    <x v="0"/>
    <x v="1"/>
    <x v="3"/>
    <x v="4"/>
    <n v="48.118167498495751"/>
    <x v="4"/>
  </r>
  <r>
    <x v="0"/>
    <x v="1"/>
    <x v="3"/>
    <x v="5"/>
    <n v="45.449598786494867"/>
    <x v="5"/>
  </r>
  <r>
    <x v="0"/>
    <x v="1"/>
    <x v="3"/>
    <x v="6"/>
    <n v="47.829669614119481"/>
    <x v="6"/>
  </r>
  <r>
    <x v="0"/>
    <x v="1"/>
    <x v="3"/>
    <x v="7"/>
    <n v="50.536354952641624"/>
    <x v="7"/>
  </r>
  <r>
    <x v="0"/>
    <x v="1"/>
    <x v="3"/>
    <x v="8"/>
    <n v="47.969809513058621"/>
    <x v="8"/>
  </r>
  <r>
    <x v="0"/>
    <x v="1"/>
    <x v="3"/>
    <x v="9"/>
    <n v="50.887132402118944"/>
    <x v="9"/>
  </r>
  <r>
    <x v="0"/>
    <x v="1"/>
    <x v="3"/>
    <x v="10"/>
    <n v="51.69660341924758"/>
    <x v="10"/>
  </r>
  <r>
    <x v="0"/>
    <x v="1"/>
    <x v="3"/>
    <x v="11"/>
    <n v="54.071899733958546"/>
    <x v="11"/>
  </r>
  <r>
    <x v="0"/>
    <x v="1"/>
    <x v="3"/>
    <x v="12"/>
    <n v="53.748250651291819"/>
    <x v="12"/>
  </r>
  <r>
    <x v="0"/>
    <x v="1"/>
    <x v="3"/>
    <x v="13"/>
    <n v="49.22698181417438"/>
    <x v="13"/>
  </r>
  <r>
    <x v="0"/>
    <x v="1"/>
    <x v="3"/>
    <x v="14"/>
    <n v="56.027192266727994"/>
    <x v="14"/>
  </r>
  <r>
    <x v="0"/>
    <x v="1"/>
    <x v="3"/>
    <x v="15"/>
    <n v="65.473397769360005"/>
    <x v="15"/>
  </r>
  <r>
    <x v="0"/>
    <x v="1"/>
    <x v="3"/>
    <x v="16"/>
    <n v="92.412393816430836"/>
    <x v="16"/>
  </r>
  <r>
    <x v="0"/>
    <x v="1"/>
    <x v="3"/>
    <x v="17"/>
    <n v="92.442449158804109"/>
    <x v="17"/>
  </r>
  <r>
    <x v="0"/>
    <x v="1"/>
    <x v="3"/>
    <x v="18"/>
    <n v="92.37465507896205"/>
    <x v="18"/>
  </r>
  <r>
    <x v="1"/>
    <x v="1"/>
    <x v="0"/>
    <x v="3"/>
    <n v="20.46686400000009"/>
    <x v="3"/>
  </r>
  <r>
    <x v="1"/>
    <x v="1"/>
    <x v="0"/>
    <x v="4"/>
    <n v="20.46686400000009"/>
    <x v="4"/>
  </r>
  <r>
    <x v="1"/>
    <x v="1"/>
    <x v="0"/>
    <x v="5"/>
    <n v="20.466864000000093"/>
    <x v="5"/>
  </r>
  <r>
    <x v="1"/>
    <x v="1"/>
    <x v="0"/>
    <x v="6"/>
    <n v="20.466864000000069"/>
    <x v="6"/>
  </r>
  <r>
    <x v="1"/>
    <x v="1"/>
    <x v="0"/>
    <x v="7"/>
    <n v="20.466864000000044"/>
    <x v="7"/>
  </r>
  <r>
    <x v="1"/>
    <x v="1"/>
    <x v="0"/>
    <x v="8"/>
    <n v="20.466864000000097"/>
    <x v="8"/>
  </r>
  <r>
    <x v="1"/>
    <x v="1"/>
    <x v="0"/>
    <x v="9"/>
    <n v="20.466864000000015"/>
    <x v="9"/>
  </r>
  <r>
    <x v="1"/>
    <x v="1"/>
    <x v="0"/>
    <x v="10"/>
    <n v="20.466864000000005"/>
    <x v="10"/>
  </r>
  <r>
    <x v="1"/>
    <x v="1"/>
    <x v="0"/>
    <x v="11"/>
    <n v="20.466864000000005"/>
    <x v="11"/>
  </r>
  <r>
    <x v="1"/>
    <x v="1"/>
    <x v="0"/>
    <x v="12"/>
    <n v="20.466864000000001"/>
    <x v="12"/>
  </r>
  <r>
    <x v="1"/>
    <x v="1"/>
    <x v="0"/>
    <x v="13"/>
    <n v="20.466864000000005"/>
    <x v="13"/>
  </r>
  <r>
    <x v="1"/>
    <x v="1"/>
    <x v="0"/>
    <x v="14"/>
    <n v="20.466864000000008"/>
    <x v="14"/>
  </r>
  <r>
    <x v="1"/>
    <x v="1"/>
    <x v="0"/>
    <x v="15"/>
    <n v="20.466864000000005"/>
    <x v="15"/>
  </r>
  <r>
    <x v="1"/>
    <x v="1"/>
    <x v="0"/>
    <x v="16"/>
    <n v="20.466864000000111"/>
    <x v="16"/>
  </r>
  <r>
    <x v="1"/>
    <x v="1"/>
    <x v="0"/>
    <x v="17"/>
    <n v="20.466863999962527"/>
    <x v="17"/>
  </r>
  <r>
    <x v="1"/>
    <x v="1"/>
    <x v="0"/>
    <x v="18"/>
    <n v="20.466864000000005"/>
    <x v="18"/>
  </r>
  <r>
    <x v="2"/>
    <x v="0"/>
    <x v="1"/>
    <x v="0"/>
    <n v="6.3376671687443666"/>
    <x v="0"/>
  </r>
  <r>
    <x v="2"/>
    <x v="0"/>
    <x v="1"/>
    <x v="1"/>
    <n v="1.6867303728622223"/>
    <x v="1"/>
  </r>
  <r>
    <x v="2"/>
    <x v="0"/>
    <x v="1"/>
    <x v="2"/>
    <n v="1.908346052431007"/>
    <x v="2"/>
  </r>
  <r>
    <x v="2"/>
    <x v="0"/>
    <x v="1"/>
    <x v="7"/>
    <n v="0.114438717069808"/>
    <x v="7"/>
  </r>
  <r>
    <x v="2"/>
    <x v="0"/>
    <x v="1"/>
    <x v="8"/>
    <n v="0.2326483652708593"/>
    <x v="8"/>
  </r>
  <r>
    <x v="2"/>
    <x v="0"/>
    <x v="1"/>
    <x v="9"/>
    <n v="0.34594169342459197"/>
    <x v="9"/>
  </r>
  <r>
    <x v="2"/>
    <x v="0"/>
    <x v="1"/>
    <x v="10"/>
    <n v="0.41763254900265528"/>
    <x v="10"/>
  </r>
  <r>
    <x v="2"/>
    <x v="0"/>
    <x v="1"/>
    <x v="11"/>
    <n v="0.51051419908860718"/>
    <x v="11"/>
  </r>
  <r>
    <x v="2"/>
    <x v="0"/>
    <x v="1"/>
    <x v="12"/>
    <n v="0.49821633923315622"/>
    <x v="12"/>
  </r>
  <r>
    <x v="2"/>
    <x v="0"/>
    <x v="2"/>
    <x v="0"/>
    <n v="4.9415712467760269"/>
    <x v="0"/>
  </r>
  <r>
    <x v="2"/>
    <x v="0"/>
    <x v="2"/>
    <x v="8"/>
    <n v="0.12395302737667316"/>
    <x v="8"/>
  </r>
  <r>
    <x v="2"/>
    <x v="0"/>
    <x v="2"/>
    <x v="9"/>
    <n v="0.48897292588707042"/>
    <x v="9"/>
  </r>
  <r>
    <x v="2"/>
    <x v="0"/>
    <x v="2"/>
    <x v="10"/>
    <n v="0.43583373439435791"/>
    <x v="10"/>
  </r>
  <r>
    <x v="2"/>
    <x v="0"/>
    <x v="2"/>
    <x v="11"/>
    <n v="0.82471924716104628"/>
    <x v="11"/>
  </r>
  <r>
    <x v="2"/>
    <x v="0"/>
    <x v="2"/>
    <x v="12"/>
    <n v="0.85823139861554476"/>
    <x v="12"/>
  </r>
  <r>
    <x v="2"/>
    <x v="0"/>
    <x v="2"/>
    <x v="13"/>
    <n v="0.83169932840493555"/>
    <x v="13"/>
  </r>
  <r>
    <x v="2"/>
    <x v="0"/>
    <x v="2"/>
    <x v="14"/>
    <n v="0.61660088780150746"/>
    <x v="14"/>
  </r>
  <r>
    <x v="2"/>
    <x v="0"/>
    <x v="2"/>
    <x v="15"/>
    <n v="0.26600435967626007"/>
    <x v="15"/>
  </r>
  <r>
    <x v="2"/>
    <x v="0"/>
    <x v="2"/>
    <x v="16"/>
    <n v="3.1629748651061194"/>
    <x v="16"/>
  </r>
  <r>
    <x v="2"/>
    <x v="0"/>
    <x v="3"/>
    <x v="1"/>
    <n v="0.5498631744751904"/>
    <x v="1"/>
  </r>
  <r>
    <x v="2"/>
    <x v="0"/>
    <x v="3"/>
    <x v="2"/>
    <n v="0.68604709988491441"/>
    <x v="2"/>
  </r>
  <r>
    <x v="2"/>
    <x v="0"/>
    <x v="3"/>
    <x v="16"/>
    <n v="2.3870460692129245"/>
    <x v="16"/>
  </r>
  <r>
    <x v="2"/>
    <x v="0"/>
    <x v="3"/>
    <x v="17"/>
    <n v="5.5378943219198913"/>
    <x v="17"/>
  </r>
  <r>
    <x v="2"/>
    <x v="0"/>
    <x v="3"/>
    <x v="18"/>
    <n v="5.4733015039150068"/>
    <x v="18"/>
  </r>
  <r>
    <x v="2"/>
    <x v="1"/>
    <x v="1"/>
    <x v="7"/>
    <n v="0.11443838717170013"/>
    <x v="7"/>
  </r>
  <r>
    <x v="2"/>
    <x v="1"/>
    <x v="1"/>
    <x v="8"/>
    <n v="0.18463166490475857"/>
    <x v="8"/>
  </r>
  <r>
    <x v="2"/>
    <x v="1"/>
    <x v="1"/>
    <x v="9"/>
    <n v="0.25610057563771499"/>
    <x v="9"/>
  </r>
  <r>
    <x v="2"/>
    <x v="1"/>
    <x v="1"/>
    <x v="10"/>
    <n v="0.26530070930447419"/>
    <x v="10"/>
  </r>
  <r>
    <x v="2"/>
    <x v="1"/>
    <x v="1"/>
    <x v="11"/>
    <n v="0.30432384017124875"/>
    <x v="11"/>
  </r>
  <r>
    <x v="2"/>
    <x v="1"/>
    <x v="2"/>
    <x v="0"/>
    <n v="21.714957979569558"/>
    <x v="0"/>
  </r>
  <r>
    <x v="2"/>
    <x v="1"/>
    <x v="2"/>
    <x v="1"/>
    <n v="15.305199885670946"/>
    <x v="1"/>
  </r>
  <r>
    <x v="2"/>
    <x v="1"/>
    <x v="2"/>
    <x v="2"/>
    <n v="15.57363181080636"/>
    <x v="2"/>
  </r>
  <r>
    <x v="2"/>
    <x v="1"/>
    <x v="2"/>
    <x v="3"/>
    <n v="2.3448040972479491"/>
    <x v="3"/>
  </r>
  <r>
    <x v="2"/>
    <x v="1"/>
    <x v="2"/>
    <x v="4"/>
    <n v="2.5792537604910599"/>
    <x v="4"/>
  </r>
  <r>
    <x v="2"/>
    <x v="1"/>
    <x v="2"/>
    <x v="5"/>
    <n v="3.6991620385070774"/>
    <x v="5"/>
  </r>
  <r>
    <x v="2"/>
    <x v="1"/>
    <x v="2"/>
    <x v="6"/>
    <n v="4.9517976740901917"/>
    <x v="6"/>
  </r>
  <r>
    <x v="2"/>
    <x v="1"/>
    <x v="2"/>
    <x v="7"/>
    <n v="7.0273057392687068"/>
    <x v="7"/>
  </r>
  <r>
    <x v="2"/>
    <x v="1"/>
    <x v="2"/>
    <x v="8"/>
    <n v="8.4245860947665037"/>
    <x v="8"/>
  </r>
  <r>
    <x v="2"/>
    <x v="1"/>
    <x v="2"/>
    <x v="9"/>
    <n v="9.7430999866030064"/>
    <x v="9"/>
  </r>
  <r>
    <x v="2"/>
    <x v="1"/>
    <x v="2"/>
    <x v="10"/>
    <n v="9.4542026224863402"/>
    <x v="10"/>
  </r>
  <r>
    <x v="2"/>
    <x v="1"/>
    <x v="2"/>
    <x v="11"/>
    <n v="10.328991784797136"/>
    <x v="11"/>
  </r>
  <r>
    <x v="2"/>
    <x v="1"/>
    <x v="2"/>
    <x v="12"/>
    <n v="10.272646456310987"/>
    <x v="12"/>
  </r>
  <r>
    <x v="2"/>
    <x v="1"/>
    <x v="2"/>
    <x v="13"/>
    <n v="8.7858868309213936"/>
    <x v="13"/>
  </r>
  <r>
    <x v="2"/>
    <x v="1"/>
    <x v="2"/>
    <x v="14"/>
    <n v="8.1946749524958982"/>
    <x v="14"/>
  </r>
  <r>
    <x v="2"/>
    <x v="1"/>
    <x v="2"/>
    <x v="15"/>
    <n v="8.7789382382585455"/>
    <x v="15"/>
  </r>
  <r>
    <x v="2"/>
    <x v="1"/>
    <x v="2"/>
    <x v="16"/>
    <n v="17.808243147281878"/>
    <x v="16"/>
  </r>
  <r>
    <x v="2"/>
    <x v="1"/>
    <x v="2"/>
    <x v="17"/>
    <n v="17.098864283777207"/>
    <x v="17"/>
  </r>
  <r>
    <x v="2"/>
    <x v="1"/>
    <x v="2"/>
    <x v="18"/>
    <n v="17.044298859281067"/>
    <x v="18"/>
  </r>
  <r>
    <x v="2"/>
    <x v="1"/>
    <x v="3"/>
    <x v="0"/>
    <n v="1.1574303085616582"/>
    <x v="0"/>
  </r>
  <r>
    <x v="2"/>
    <x v="1"/>
    <x v="3"/>
    <x v="1"/>
    <n v="0.8181680246337043"/>
    <x v="1"/>
  </r>
  <r>
    <x v="2"/>
    <x v="1"/>
    <x v="3"/>
    <x v="2"/>
    <n v="0.81816802463370464"/>
    <x v="2"/>
  </r>
  <r>
    <x v="2"/>
    <x v="1"/>
    <x v="3"/>
    <x v="12"/>
    <n v="0.35572252132330862"/>
    <x v="12"/>
  </r>
  <r>
    <x v="2"/>
    <x v="1"/>
    <x v="3"/>
    <x v="13"/>
    <n v="0.29835765457152763"/>
    <x v="13"/>
  </r>
  <r>
    <x v="2"/>
    <x v="1"/>
    <x v="3"/>
    <x v="14"/>
    <n v="0.41324526352194835"/>
    <x v="14"/>
  </r>
  <r>
    <x v="2"/>
    <x v="1"/>
    <x v="3"/>
    <x v="15"/>
    <n v="0.35511981329365722"/>
    <x v="15"/>
  </r>
  <r>
    <x v="2"/>
    <x v="1"/>
    <x v="3"/>
    <x v="16"/>
    <n v="1.133800537975963"/>
    <x v="16"/>
  </r>
  <r>
    <x v="2"/>
    <x v="1"/>
    <x v="3"/>
    <x v="17"/>
    <n v="1.1169969325556772"/>
    <x v="17"/>
  </r>
  <r>
    <x v="2"/>
    <x v="1"/>
    <x v="3"/>
    <x v="18"/>
    <n v="1.0957051953661678"/>
    <x v="18"/>
  </r>
  <r>
    <x v="3"/>
    <x v="0"/>
    <x v="1"/>
    <x v="0"/>
    <n v="14.937422857401062"/>
    <x v="0"/>
  </r>
  <r>
    <x v="3"/>
    <x v="0"/>
    <x v="1"/>
    <x v="1"/>
    <n v="12.312373133648784"/>
    <x v="1"/>
  </r>
  <r>
    <x v="3"/>
    <x v="0"/>
    <x v="1"/>
    <x v="2"/>
    <n v="12.943792059098294"/>
    <x v="2"/>
  </r>
  <r>
    <x v="3"/>
    <x v="0"/>
    <x v="1"/>
    <x v="3"/>
    <n v="7.7279931927553367"/>
    <x v="3"/>
  </r>
  <r>
    <x v="3"/>
    <x v="0"/>
    <x v="1"/>
    <x v="4"/>
    <n v="7.8679045467081856"/>
    <x v="4"/>
  </r>
  <r>
    <x v="3"/>
    <x v="0"/>
    <x v="1"/>
    <x v="5"/>
    <n v="8.4797479177684689"/>
    <x v="5"/>
  </r>
  <r>
    <x v="3"/>
    <x v="0"/>
    <x v="1"/>
    <x v="6"/>
    <n v="9.0093943529645912"/>
    <x v="6"/>
  </r>
  <r>
    <x v="3"/>
    <x v="0"/>
    <x v="1"/>
    <x v="7"/>
    <n v="10.699428428513276"/>
    <x v="7"/>
  </r>
  <r>
    <x v="3"/>
    <x v="0"/>
    <x v="1"/>
    <x v="8"/>
    <n v="12.492590058359259"/>
    <x v="8"/>
  </r>
  <r>
    <x v="3"/>
    <x v="0"/>
    <x v="1"/>
    <x v="9"/>
    <n v="12.661985003439945"/>
    <x v="9"/>
  </r>
  <r>
    <x v="3"/>
    <x v="0"/>
    <x v="1"/>
    <x v="10"/>
    <n v="12.702926356965342"/>
    <x v="10"/>
  </r>
  <r>
    <x v="3"/>
    <x v="0"/>
    <x v="1"/>
    <x v="11"/>
    <n v="12.920057878011662"/>
    <x v="11"/>
  </r>
  <r>
    <x v="3"/>
    <x v="0"/>
    <x v="1"/>
    <x v="12"/>
    <n v="12.827644522162259"/>
    <x v="12"/>
  </r>
  <r>
    <x v="3"/>
    <x v="0"/>
    <x v="1"/>
    <x v="13"/>
    <n v="12.491387527544722"/>
    <x v="13"/>
  </r>
  <r>
    <x v="3"/>
    <x v="0"/>
    <x v="1"/>
    <x v="14"/>
    <n v="11.015869719695717"/>
    <x v="14"/>
  </r>
  <r>
    <x v="3"/>
    <x v="0"/>
    <x v="1"/>
    <x v="15"/>
    <n v="10.450042056129874"/>
    <x v="15"/>
  </r>
  <r>
    <x v="3"/>
    <x v="0"/>
    <x v="1"/>
    <x v="16"/>
    <n v="6.8109040157240663"/>
    <x v="16"/>
  </r>
  <r>
    <x v="3"/>
    <x v="0"/>
    <x v="1"/>
    <x v="17"/>
    <n v="6.6479820968228713"/>
    <x v="17"/>
  </r>
  <r>
    <x v="3"/>
    <x v="0"/>
    <x v="1"/>
    <x v="18"/>
    <n v="6.2155506616188472"/>
    <x v="18"/>
  </r>
  <r>
    <x v="3"/>
    <x v="0"/>
    <x v="2"/>
    <x v="0"/>
    <n v="6.1655515202535192"/>
    <x v="0"/>
  </r>
  <r>
    <x v="3"/>
    <x v="0"/>
    <x v="2"/>
    <x v="8"/>
    <n v="1.3019889514143714"/>
    <x v="8"/>
  </r>
  <r>
    <x v="3"/>
    <x v="0"/>
    <x v="2"/>
    <x v="9"/>
    <n v="2.1098707102230065"/>
    <x v="9"/>
  </r>
  <r>
    <x v="3"/>
    <x v="0"/>
    <x v="2"/>
    <x v="10"/>
    <n v="1.0169578029710984"/>
    <x v="10"/>
  </r>
  <r>
    <x v="3"/>
    <x v="0"/>
    <x v="2"/>
    <x v="11"/>
    <n v="1.0194760605348729"/>
    <x v="11"/>
  </r>
  <r>
    <x v="3"/>
    <x v="0"/>
    <x v="2"/>
    <x v="12"/>
    <n v="0.54405322326522199"/>
    <x v="12"/>
  </r>
  <r>
    <x v="3"/>
    <x v="0"/>
    <x v="3"/>
    <x v="0"/>
    <n v="4.1993375897434353"/>
    <x v="0"/>
  </r>
  <r>
    <x v="3"/>
    <x v="0"/>
    <x v="3"/>
    <x v="1"/>
    <n v="2.5715692800000003"/>
    <x v="1"/>
  </r>
  <r>
    <x v="3"/>
    <x v="0"/>
    <x v="3"/>
    <x v="2"/>
    <n v="2.5715692800000003"/>
    <x v="2"/>
  </r>
  <r>
    <x v="3"/>
    <x v="0"/>
    <x v="3"/>
    <x v="16"/>
    <n v="10.609801459289567"/>
    <x v="16"/>
  </r>
  <r>
    <x v="3"/>
    <x v="0"/>
    <x v="3"/>
    <x v="17"/>
    <n v="10.782530901534798"/>
    <x v="17"/>
  </r>
  <r>
    <x v="3"/>
    <x v="0"/>
    <x v="3"/>
    <x v="18"/>
    <n v="10.673628492112126"/>
    <x v="18"/>
  </r>
  <r>
    <x v="3"/>
    <x v="1"/>
    <x v="1"/>
    <x v="1"/>
    <n v="0.57530435978283989"/>
    <x v="1"/>
  </r>
  <r>
    <x v="3"/>
    <x v="1"/>
    <x v="1"/>
    <x v="2"/>
    <n v="0.50839656237390407"/>
    <x v="2"/>
  </r>
  <r>
    <x v="3"/>
    <x v="1"/>
    <x v="1"/>
    <x v="3"/>
    <n v="12.562669405996663"/>
    <x v="3"/>
  </r>
  <r>
    <x v="3"/>
    <x v="1"/>
    <x v="1"/>
    <x v="4"/>
    <n v="11.930154537765336"/>
    <x v="4"/>
  </r>
  <r>
    <x v="3"/>
    <x v="1"/>
    <x v="1"/>
    <x v="5"/>
    <n v="11.280615600574338"/>
    <x v="5"/>
  </r>
  <r>
    <x v="3"/>
    <x v="1"/>
    <x v="1"/>
    <x v="6"/>
    <n v="10.703227548818608"/>
    <x v="6"/>
  </r>
  <r>
    <x v="3"/>
    <x v="1"/>
    <x v="1"/>
    <x v="7"/>
    <n v="9.9966843299674313"/>
    <x v="7"/>
  </r>
  <r>
    <x v="3"/>
    <x v="1"/>
    <x v="1"/>
    <x v="8"/>
    <n v="9.2508268890882963"/>
    <x v="8"/>
  </r>
  <r>
    <x v="3"/>
    <x v="1"/>
    <x v="1"/>
    <x v="9"/>
    <n v="8.5547511868590167"/>
    <x v="9"/>
  </r>
  <r>
    <x v="3"/>
    <x v="1"/>
    <x v="1"/>
    <x v="10"/>
    <n v="7.9293332718878666"/>
    <x v="10"/>
  </r>
  <r>
    <x v="3"/>
    <x v="1"/>
    <x v="1"/>
    <x v="11"/>
    <n v="7.996085290574162"/>
    <x v="11"/>
  </r>
  <r>
    <x v="3"/>
    <x v="1"/>
    <x v="1"/>
    <x v="12"/>
    <n v="8.3247522565233734"/>
    <x v="12"/>
  </r>
  <r>
    <x v="3"/>
    <x v="1"/>
    <x v="1"/>
    <x v="13"/>
    <n v="8.4737160363587023"/>
    <x v="13"/>
  </r>
  <r>
    <x v="3"/>
    <x v="1"/>
    <x v="1"/>
    <x v="14"/>
    <n v="8.5273320030877162"/>
    <x v="14"/>
  </r>
  <r>
    <x v="3"/>
    <x v="1"/>
    <x v="1"/>
    <x v="15"/>
    <n v="9.1540165890036516"/>
    <x v="15"/>
  </r>
  <r>
    <x v="3"/>
    <x v="1"/>
    <x v="1"/>
    <x v="16"/>
    <n v="3.3064285277307341"/>
    <x v="16"/>
  </r>
  <r>
    <x v="3"/>
    <x v="1"/>
    <x v="1"/>
    <x v="17"/>
    <n v="4.1187413090099554"/>
    <x v="17"/>
  </r>
  <r>
    <x v="3"/>
    <x v="1"/>
    <x v="1"/>
    <x v="18"/>
    <n v="5.4273276784785747"/>
    <x v="18"/>
  </r>
  <r>
    <x v="3"/>
    <x v="1"/>
    <x v="2"/>
    <x v="0"/>
    <n v="53.082052199999694"/>
    <x v="0"/>
  </r>
  <r>
    <x v="3"/>
    <x v="1"/>
    <x v="2"/>
    <x v="1"/>
    <n v="52.506747840217152"/>
    <x v="1"/>
  </r>
  <r>
    <x v="3"/>
    <x v="1"/>
    <x v="2"/>
    <x v="2"/>
    <n v="52.573655637626089"/>
    <x v="2"/>
  </r>
  <r>
    <x v="3"/>
    <x v="1"/>
    <x v="2"/>
    <x v="3"/>
    <n v="86.934198994003353"/>
    <x v="3"/>
  </r>
  <r>
    <x v="3"/>
    <x v="1"/>
    <x v="2"/>
    <x v="4"/>
    <n v="92.831815945813119"/>
    <x v="4"/>
  </r>
  <r>
    <x v="3"/>
    <x v="1"/>
    <x v="2"/>
    <x v="5"/>
    <n v="99.57608172380742"/>
    <x v="5"/>
  </r>
  <r>
    <x v="3"/>
    <x v="1"/>
    <x v="2"/>
    <x v="6"/>
    <n v="106.35673476698939"/>
    <x v="6"/>
  </r>
  <r>
    <x v="3"/>
    <x v="1"/>
    <x v="2"/>
    <x v="7"/>
    <n v="114.14267059413329"/>
    <x v="7"/>
  </r>
  <r>
    <x v="3"/>
    <x v="1"/>
    <x v="2"/>
    <x v="8"/>
    <n v="120.99094368598985"/>
    <x v="8"/>
  </r>
  <r>
    <x v="3"/>
    <x v="1"/>
    <x v="2"/>
    <x v="9"/>
    <n v="128.76641009354375"/>
    <x v="9"/>
  </r>
  <r>
    <x v="3"/>
    <x v="1"/>
    <x v="2"/>
    <x v="10"/>
    <n v="136.45820351268077"/>
    <x v="10"/>
  </r>
  <r>
    <x v="3"/>
    <x v="1"/>
    <x v="2"/>
    <x v="11"/>
    <n v="143.63078660515194"/>
    <x v="11"/>
  </r>
  <r>
    <x v="3"/>
    <x v="1"/>
    <x v="2"/>
    <x v="12"/>
    <n v="165.87592147583479"/>
    <x v="12"/>
  </r>
  <r>
    <x v="3"/>
    <x v="1"/>
    <x v="2"/>
    <x v="13"/>
    <n v="190.28230377103944"/>
    <x v="13"/>
  </r>
  <r>
    <x v="3"/>
    <x v="1"/>
    <x v="2"/>
    <x v="14"/>
    <n v="217.83458705914279"/>
    <x v="14"/>
  </r>
  <r>
    <x v="3"/>
    <x v="1"/>
    <x v="2"/>
    <x v="15"/>
    <n v="238.95583181573812"/>
    <x v="15"/>
  </r>
  <r>
    <x v="3"/>
    <x v="1"/>
    <x v="2"/>
    <x v="16"/>
    <n v="268.18476648820723"/>
    <x v="16"/>
  </r>
  <r>
    <x v="3"/>
    <x v="1"/>
    <x v="2"/>
    <x v="17"/>
    <n v="282.063560663923"/>
    <x v="17"/>
  </r>
  <r>
    <x v="3"/>
    <x v="1"/>
    <x v="2"/>
    <x v="18"/>
    <n v="296.37587951328953"/>
    <x v="18"/>
  </r>
  <r>
    <x v="3"/>
    <x v="1"/>
    <x v="3"/>
    <x v="16"/>
    <n v="5.6633499353780268"/>
    <x v="16"/>
  </r>
  <r>
    <x v="3"/>
    <x v="1"/>
    <x v="3"/>
    <x v="17"/>
    <n v="5.6612693594705421"/>
    <x v="17"/>
  </r>
  <r>
    <x v="3"/>
    <x v="1"/>
    <x v="3"/>
    <x v="18"/>
    <n v="5.7409047446786783"/>
    <x v="18"/>
  </r>
  <r>
    <x v="4"/>
    <x v="0"/>
    <x v="1"/>
    <x v="1"/>
    <n v="8.8572482173844609"/>
    <x v="1"/>
  </r>
  <r>
    <x v="4"/>
    <x v="0"/>
    <x v="1"/>
    <x v="2"/>
    <n v="8.4352031178844218"/>
    <x v="2"/>
  </r>
  <r>
    <x v="4"/>
    <x v="0"/>
    <x v="1"/>
    <x v="3"/>
    <n v="8.8572482173844982"/>
    <x v="3"/>
  </r>
  <r>
    <x v="4"/>
    <x v="0"/>
    <x v="1"/>
    <x v="4"/>
    <n v="8.8572482173844964"/>
    <x v="4"/>
  </r>
  <r>
    <x v="4"/>
    <x v="0"/>
    <x v="1"/>
    <x v="5"/>
    <n v="8.8572482173845586"/>
    <x v="5"/>
  </r>
  <r>
    <x v="4"/>
    <x v="0"/>
    <x v="1"/>
    <x v="6"/>
    <n v="8.8572482173844662"/>
    <x v="6"/>
  </r>
  <r>
    <x v="4"/>
    <x v="0"/>
    <x v="1"/>
    <x v="7"/>
    <n v="8.8572482173844591"/>
    <x v="7"/>
  </r>
  <r>
    <x v="4"/>
    <x v="0"/>
    <x v="1"/>
    <x v="8"/>
    <n v="8.8572482173844804"/>
    <x v="8"/>
  </r>
  <r>
    <x v="4"/>
    <x v="0"/>
    <x v="1"/>
    <x v="9"/>
    <n v="8.8572482173844307"/>
    <x v="9"/>
  </r>
  <r>
    <x v="4"/>
    <x v="0"/>
    <x v="1"/>
    <x v="10"/>
    <n v="8.8572482173844591"/>
    <x v="10"/>
  </r>
  <r>
    <x v="4"/>
    <x v="0"/>
    <x v="1"/>
    <x v="11"/>
    <n v="10.517680761722101"/>
    <x v="11"/>
  </r>
  <r>
    <x v="4"/>
    <x v="0"/>
    <x v="1"/>
    <x v="12"/>
    <n v="11.540602875320165"/>
    <x v="12"/>
  </r>
  <r>
    <x v="4"/>
    <x v="0"/>
    <x v="1"/>
    <x v="13"/>
    <n v="13.686470220865864"/>
    <x v="13"/>
  </r>
  <r>
    <x v="4"/>
    <x v="0"/>
    <x v="1"/>
    <x v="14"/>
    <n v="13.310654812521637"/>
    <x v="14"/>
  </r>
  <r>
    <x v="4"/>
    <x v="0"/>
    <x v="1"/>
    <x v="15"/>
    <n v="12.820943065264906"/>
    <x v="15"/>
  </r>
  <r>
    <x v="4"/>
    <x v="0"/>
    <x v="1"/>
    <x v="16"/>
    <n v="11.763199071788614"/>
    <x v="16"/>
  </r>
  <r>
    <x v="4"/>
    <x v="0"/>
    <x v="1"/>
    <x v="17"/>
    <n v="11.200183506785232"/>
    <x v="17"/>
  </r>
  <r>
    <x v="4"/>
    <x v="0"/>
    <x v="1"/>
    <x v="18"/>
    <n v="10.524564828506305"/>
    <x v="18"/>
  </r>
  <r>
    <x v="4"/>
    <x v="0"/>
    <x v="2"/>
    <x v="1"/>
    <n v="30.012667120475939"/>
    <x v="1"/>
  </r>
  <r>
    <x v="4"/>
    <x v="0"/>
    <x v="2"/>
    <x v="2"/>
    <n v="38.568233740458986"/>
    <x v="2"/>
  </r>
  <r>
    <x v="4"/>
    <x v="0"/>
    <x v="2"/>
    <x v="3"/>
    <n v="51.709623140484695"/>
    <x v="3"/>
  </r>
  <r>
    <x v="4"/>
    <x v="0"/>
    <x v="2"/>
    <x v="4"/>
    <n v="54.544473743966329"/>
    <x v="4"/>
  </r>
  <r>
    <x v="4"/>
    <x v="0"/>
    <x v="2"/>
    <x v="5"/>
    <n v="54.556208186880319"/>
    <x v="5"/>
  </r>
  <r>
    <x v="4"/>
    <x v="0"/>
    <x v="2"/>
    <x v="6"/>
    <n v="50.146926342815853"/>
    <x v="6"/>
  </r>
  <r>
    <x v="4"/>
    <x v="0"/>
    <x v="2"/>
    <x v="7"/>
    <n v="48.350736555628778"/>
    <x v="7"/>
  </r>
  <r>
    <x v="4"/>
    <x v="0"/>
    <x v="2"/>
    <x v="8"/>
    <n v="47.0828046638985"/>
    <x v="8"/>
  </r>
  <r>
    <x v="4"/>
    <x v="0"/>
    <x v="2"/>
    <x v="9"/>
    <n v="49.973783002873489"/>
    <x v="9"/>
  </r>
  <r>
    <x v="4"/>
    <x v="0"/>
    <x v="2"/>
    <x v="10"/>
    <n v="65.031346112385876"/>
    <x v="10"/>
  </r>
  <r>
    <x v="4"/>
    <x v="0"/>
    <x v="2"/>
    <x v="11"/>
    <n v="75.32080274246006"/>
    <x v="11"/>
  </r>
  <r>
    <x v="4"/>
    <x v="0"/>
    <x v="2"/>
    <x v="12"/>
    <n v="79.444990490754506"/>
    <x v="12"/>
  </r>
  <r>
    <x v="4"/>
    <x v="0"/>
    <x v="2"/>
    <x v="13"/>
    <n v="81.292056467379979"/>
    <x v="13"/>
  </r>
  <r>
    <x v="4"/>
    <x v="0"/>
    <x v="2"/>
    <x v="14"/>
    <n v="77.709848905723788"/>
    <x v="14"/>
  </r>
  <r>
    <x v="4"/>
    <x v="0"/>
    <x v="2"/>
    <x v="15"/>
    <n v="77.155701734226199"/>
    <x v="15"/>
  </r>
  <r>
    <x v="4"/>
    <x v="0"/>
    <x v="2"/>
    <x v="16"/>
    <n v="56.997661251549928"/>
    <x v="16"/>
  </r>
  <r>
    <x v="4"/>
    <x v="0"/>
    <x v="2"/>
    <x v="17"/>
    <n v="51.878946545518765"/>
    <x v="17"/>
  </r>
  <r>
    <x v="4"/>
    <x v="0"/>
    <x v="2"/>
    <x v="18"/>
    <n v="37.901962548810872"/>
    <x v="18"/>
  </r>
  <r>
    <x v="4"/>
    <x v="0"/>
    <x v="3"/>
    <x v="1"/>
    <n v="9.6535985243615965"/>
    <x v="1"/>
  </r>
  <r>
    <x v="4"/>
    <x v="0"/>
    <x v="3"/>
    <x v="2"/>
    <n v="9.5326593128049826"/>
    <x v="2"/>
  </r>
  <r>
    <x v="4"/>
    <x v="0"/>
    <x v="3"/>
    <x v="13"/>
    <n v="4.0673741941503012"/>
    <x v="13"/>
  </r>
  <r>
    <x v="4"/>
    <x v="0"/>
    <x v="3"/>
    <x v="14"/>
    <n v="4.5063844080150099"/>
    <x v="14"/>
  </r>
  <r>
    <x v="4"/>
    <x v="0"/>
    <x v="3"/>
    <x v="15"/>
    <n v="5.0028471834483588"/>
    <x v="15"/>
  </r>
  <r>
    <x v="4"/>
    <x v="0"/>
    <x v="3"/>
    <x v="16"/>
    <n v="22.655550276846292"/>
    <x v="16"/>
  </r>
  <r>
    <x v="4"/>
    <x v="0"/>
    <x v="3"/>
    <x v="17"/>
    <n v="27.460135283286682"/>
    <x v="17"/>
  </r>
  <r>
    <x v="4"/>
    <x v="0"/>
    <x v="3"/>
    <x v="18"/>
    <n v="41.089642403144801"/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3">
  <r>
    <x v="0"/>
    <x v="0"/>
    <x v="0"/>
    <n v="13.9184"/>
    <x v="0"/>
  </r>
  <r>
    <x v="0"/>
    <x v="0"/>
    <x v="1"/>
    <n v="1.02"/>
    <x v="0"/>
  </r>
  <r>
    <x v="0"/>
    <x v="0"/>
    <x v="2"/>
    <n v="0.23019999999999999"/>
    <x v="0"/>
  </r>
  <r>
    <x v="0"/>
    <x v="0"/>
    <x v="3"/>
    <n v="10.170999999999999"/>
    <x v="0"/>
  </r>
  <r>
    <x v="0"/>
    <x v="0"/>
    <x v="4"/>
    <n v="25.339600000000001"/>
    <x v="0"/>
  </r>
  <r>
    <x v="0"/>
    <x v="1"/>
    <x v="0"/>
    <n v="13.9184"/>
    <x v="0"/>
  </r>
  <r>
    <x v="0"/>
    <x v="1"/>
    <x v="1"/>
    <n v="1.02"/>
    <x v="0"/>
  </r>
  <r>
    <x v="0"/>
    <x v="1"/>
    <x v="2"/>
    <n v="0.23019999999999999"/>
    <x v="0"/>
  </r>
  <r>
    <x v="0"/>
    <x v="1"/>
    <x v="3"/>
    <n v="10.170999999999999"/>
    <x v="0"/>
  </r>
  <r>
    <x v="0"/>
    <x v="1"/>
    <x v="4"/>
    <n v="25.339600000000001"/>
    <x v="0"/>
  </r>
  <r>
    <x v="0"/>
    <x v="2"/>
    <x v="0"/>
    <n v="13.9184"/>
    <x v="0"/>
  </r>
  <r>
    <x v="0"/>
    <x v="2"/>
    <x v="1"/>
    <n v="1.02"/>
    <x v="0"/>
  </r>
  <r>
    <x v="0"/>
    <x v="2"/>
    <x v="2"/>
    <n v="0.23019999999999999"/>
    <x v="0"/>
  </r>
  <r>
    <x v="0"/>
    <x v="2"/>
    <x v="3"/>
    <n v="10.170999999999999"/>
    <x v="0"/>
  </r>
  <r>
    <x v="0"/>
    <x v="2"/>
    <x v="4"/>
    <n v="25.339600000000001"/>
    <x v="0"/>
  </r>
  <r>
    <x v="0"/>
    <x v="3"/>
    <x v="0"/>
    <n v="16.5684"/>
    <x v="0"/>
  </r>
  <r>
    <x v="0"/>
    <x v="3"/>
    <x v="1"/>
    <n v="1.02"/>
    <x v="0"/>
  </r>
  <r>
    <x v="0"/>
    <x v="3"/>
    <x v="2"/>
    <n v="0.23019999999999999"/>
    <x v="0"/>
  </r>
  <r>
    <x v="0"/>
    <x v="3"/>
    <x v="3"/>
    <n v="10.170999999999999"/>
    <x v="0"/>
  </r>
  <r>
    <x v="0"/>
    <x v="3"/>
    <x v="4"/>
    <n v="27.989599999999999"/>
    <x v="0"/>
  </r>
  <r>
    <x v="1"/>
    <x v="3"/>
    <x v="1"/>
    <n v="2.64"/>
    <x v="0"/>
  </r>
  <r>
    <x v="1"/>
    <x v="3"/>
    <x v="4"/>
    <n v="2.64"/>
    <x v="0"/>
  </r>
  <r>
    <x v="2"/>
    <x v="0"/>
    <x v="0"/>
    <n v="9.0677599999999998"/>
    <x v="0"/>
  </r>
  <r>
    <x v="2"/>
    <x v="0"/>
    <x v="1"/>
    <n v="4.3762910795999996"/>
    <x v="0"/>
  </r>
  <r>
    <x v="2"/>
    <x v="0"/>
    <x v="2"/>
    <n v="16.2322362084"/>
    <x v="0"/>
  </r>
  <r>
    <x v="2"/>
    <x v="0"/>
    <x v="3"/>
    <n v="9.61"/>
    <x v="0"/>
  </r>
  <r>
    <x v="2"/>
    <x v="0"/>
    <x v="4"/>
    <n v="39.286287287999997"/>
    <x v="0"/>
  </r>
  <r>
    <x v="2"/>
    <x v="1"/>
    <x v="0"/>
    <n v="8.8507599999999993"/>
    <x v="0"/>
  </r>
  <r>
    <x v="2"/>
    <x v="1"/>
    <x v="1"/>
    <n v="3.6146327784999999"/>
    <x v="0"/>
  </r>
  <r>
    <x v="2"/>
    <x v="1"/>
    <x v="2"/>
    <n v="12.561684749199999"/>
    <x v="0"/>
  </r>
  <r>
    <x v="2"/>
    <x v="1"/>
    <x v="3"/>
    <n v="9.3780000000000001"/>
    <x v="0"/>
  </r>
  <r>
    <x v="2"/>
    <x v="1"/>
    <x v="4"/>
    <n v="34.405077527700001"/>
    <x v="0"/>
  </r>
  <r>
    <x v="2"/>
    <x v="2"/>
    <x v="0"/>
    <n v="8.6367600000000007"/>
    <x v="0"/>
  </r>
  <r>
    <x v="2"/>
    <x v="2"/>
    <x v="1"/>
    <n v="3.5236327785000001"/>
    <x v="0"/>
  </r>
  <r>
    <x v="2"/>
    <x v="2"/>
    <x v="2"/>
    <n v="11.544741184599999"/>
    <x v="0"/>
  </r>
  <r>
    <x v="2"/>
    <x v="2"/>
    <x v="3"/>
    <n v="9.1460000000000008"/>
    <x v="0"/>
  </r>
  <r>
    <x v="2"/>
    <x v="2"/>
    <x v="4"/>
    <n v="32.851133963099997"/>
    <x v="0"/>
  </r>
  <r>
    <x v="2"/>
    <x v="3"/>
    <x v="0"/>
    <n v="8.3967600000000004"/>
    <x v="0"/>
  </r>
  <r>
    <x v="2"/>
    <x v="3"/>
    <x v="1"/>
    <n v="3.4346327785000001"/>
    <x v="0"/>
  </r>
  <r>
    <x v="2"/>
    <x v="3"/>
    <x v="2"/>
    <n v="11.061341602400001"/>
    <x v="0"/>
  </r>
  <r>
    <x v="2"/>
    <x v="3"/>
    <x v="3"/>
    <n v="8.9139999999999997"/>
    <x v="0"/>
  </r>
  <r>
    <x v="2"/>
    <x v="3"/>
    <x v="4"/>
    <n v="31.806734380999998"/>
    <x v="0"/>
  </r>
  <r>
    <x v="3"/>
    <x v="0"/>
    <x v="0"/>
    <n v="1.288"/>
    <x v="0"/>
  </r>
  <r>
    <x v="3"/>
    <x v="0"/>
    <x v="2"/>
    <n v="5.4189999999999996"/>
    <x v="0"/>
  </r>
  <r>
    <x v="3"/>
    <x v="0"/>
    <x v="3"/>
    <n v="5.2380000000000004"/>
    <x v="0"/>
  </r>
  <r>
    <x v="3"/>
    <x v="0"/>
    <x v="4"/>
    <n v="11.945"/>
    <x v="0"/>
  </r>
  <r>
    <x v="3"/>
    <x v="1"/>
    <x v="0"/>
    <n v="1.288"/>
    <x v="0"/>
  </r>
  <r>
    <x v="3"/>
    <x v="1"/>
    <x v="2"/>
    <n v="5.4189999999999996"/>
    <x v="0"/>
  </r>
  <r>
    <x v="3"/>
    <x v="1"/>
    <x v="3"/>
    <n v="5.2380000000000004"/>
    <x v="0"/>
  </r>
  <r>
    <x v="3"/>
    <x v="1"/>
    <x v="4"/>
    <n v="11.945"/>
    <x v="0"/>
  </r>
  <r>
    <x v="3"/>
    <x v="2"/>
    <x v="0"/>
    <n v="1.288"/>
    <x v="0"/>
  </r>
  <r>
    <x v="3"/>
    <x v="2"/>
    <x v="2"/>
    <n v="5.4189999999999996"/>
    <x v="0"/>
  </r>
  <r>
    <x v="3"/>
    <x v="2"/>
    <x v="3"/>
    <n v="5.2380000000000004"/>
    <x v="0"/>
  </r>
  <r>
    <x v="3"/>
    <x v="2"/>
    <x v="4"/>
    <n v="11.945"/>
    <x v="0"/>
  </r>
  <r>
    <x v="3"/>
    <x v="3"/>
    <x v="0"/>
    <n v="3.3479999999999999"/>
    <x v="0"/>
  </r>
  <r>
    <x v="3"/>
    <x v="3"/>
    <x v="2"/>
    <n v="5.4189999999999996"/>
    <x v="0"/>
  </r>
  <r>
    <x v="3"/>
    <x v="3"/>
    <x v="3"/>
    <n v="9.1649999999999991"/>
    <x v="0"/>
  </r>
  <r>
    <x v="3"/>
    <x v="3"/>
    <x v="4"/>
    <n v="17.931999999999999"/>
    <x v="0"/>
  </r>
  <r>
    <x v="4"/>
    <x v="1"/>
    <x v="1"/>
    <n v="1.1424874516000001"/>
    <x v="0"/>
  </r>
  <r>
    <x v="4"/>
    <x v="1"/>
    <x v="2"/>
    <n v="5.1638271888"/>
    <x v="0"/>
  </r>
  <r>
    <x v="4"/>
    <x v="1"/>
    <x v="4"/>
    <n v="6.3063146404000001"/>
    <x v="0"/>
  </r>
  <r>
    <x v="4"/>
    <x v="2"/>
    <x v="1"/>
    <n v="1.1424874516000001"/>
    <x v="0"/>
  </r>
  <r>
    <x v="4"/>
    <x v="2"/>
    <x v="2"/>
    <n v="6.3292425357999997"/>
    <x v="0"/>
  </r>
  <r>
    <x v="4"/>
    <x v="2"/>
    <x v="4"/>
    <n v="7.4717299873999998"/>
    <x v="0"/>
  </r>
  <r>
    <x v="4"/>
    <x v="3"/>
    <x v="1"/>
    <n v="1.1424874516000001"/>
    <x v="0"/>
  </r>
  <r>
    <x v="4"/>
    <x v="3"/>
    <x v="2"/>
    <n v="6.6733419089000003"/>
    <x v="0"/>
  </r>
  <r>
    <x v="4"/>
    <x v="3"/>
    <x v="4"/>
    <n v="7.8158293605000004"/>
    <x v="0"/>
  </r>
  <r>
    <x v="5"/>
    <x v="0"/>
    <x v="0"/>
    <n v="2E-3"/>
    <x v="0"/>
  </r>
  <r>
    <x v="5"/>
    <x v="0"/>
    <x v="1"/>
    <n v="5.0000000000000001E-4"/>
    <x v="0"/>
  </r>
  <r>
    <x v="5"/>
    <x v="0"/>
    <x v="2"/>
    <n v="3.5000000000000001E-3"/>
    <x v="0"/>
  </r>
  <r>
    <x v="5"/>
    <x v="0"/>
    <x v="3"/>
    <n v="0.01"/>
    <x v="0"/>
  </r>
  <r>
    <x v="5"/>
    <x v="0"/>
    <x v="4"/>
    <n v="1.6E-2"/>
    <x v="0"/>
  </r>
  <r>
    <x v="5"/>
    <x v="1"/>
    <x v="0"/>
    <n v="1.9819999999999998E-3"/>
    <x v="0"/>
  </r>
  <r>
    <x v="5"/>
    <x v="1"/>
    <x v="1"/>
    <n v="4.975E-4"/>
    <x v="0"/>
  </r>
  <r>
    <x v="5"/>
    <x v="1"/>
    <x v="2"/>
    <n v="3.4684999999999998E-3"/>
    <x v="0"/>
  </r>
  <r>
    <x v="5"/>
    <x v="1"/>
    <x v="3"/>
    <n v="9.9100000000000004E-3"/>
    <x v="0"/>
  </r>
  <r>
    <x v="5"/>
    <x v="1"/>
    <x v="4"/>
    <n v="1.5858000000000001E-2"/>
    <x v="0"/>
  </r>
  <r>
    <x v="5"/>
    <x v="2"/>
    <x v="0"/>
    <n v="1.9641620000000002E-3"/>
    <x v="0"/>
  </r>
  <r>
    <x v="5"/>
    <x v="2"/>
    <x v="1"/>
    <n v="4.9501250000000003E-4"/>
    <x v="0"/>
  </r>
  <r>
    <x v="5"/>
    <x v="2"/>
    <x v="2"/>
    <n v="3.4372834999999999E-3"/>
    <x v="0"/>
  </r>
  <r>
    <x v="5"/>
    <x v="2"/>
    <x v="3"/>
    <n v="9.820810000000001E-3"/>
    <x v="0"/>
  </r>
  <r>
    <x v="5"/>
    <x v="2"/>
    <x v="4"/>
    <n v="1.5717268E-2"/>
    <x v="0"/>
  </r>
  <r>
    <x v="5"/>
    <x v="3"/>
    <x v="0"/>
    <n v="1.9464845E-3"/>
    <x v="0"/>
  </r>
  <r>
    <x v="5"/>
    <x v="3"/>
    <x v="1"/>
    <n v="4.9253740000000006E-4"/>
    <x v="0"/>
  </r>
  <r>
    <x v="5"/>
    <x v="3"/>
    <x v="2"/>
    <n v="3.4063479E-3"/>
    <x v="0"/>
  </r>
  <r>
    <x v="5"/>
    <x v="3"/>
    <x v="3"/>
    <n v="9.7324226999999999E-3"/>
    <x v="0"/>
  </r>
  <r>
    <x v="5"/>
    <x v="3"/>
    <x v="4"/>
    <n v="1.5577792599999999E-2"/>
    <x v="0"/>
  </r>
  <r>
    <x v="6"/>
    <x v="0"/>
    <x v="0"/>
    <n v="2.1240000000000001"/>
    <x v="1"/>
  </r>
  <r>
    <x v="6"/>
    <x v="0"/>
    <x v="1"/>
    <n v="0.108"/>
    <x v="1"/>
  </r>
  <r>
    <x v="6"/>
    <x v="0"/>
    <x v="3"/>
    <n v="1.7150000000000001"/>
    <x v="1"/>
  </r>
  <r>
    <x v="6"/>
    <x v="0"/>
    <x v="4"/>
    <n v="3.9470000000000001"/>
    <x v="1"/>
  </r>
  <r>
    <x v="6"/>
    <x v="1"/>
    <x v="0"/>
    <n v="2.1240000000000001"/>
    <x v="1"/>
  </r>
  <r>
    <x v="6"/>
    <x v="1"/>
    <x v="1"/>
    <n v="0.108"/>
    <x v="1"/>
  </r>
  <r>
    <x v="6"/>
    <x v="1"/>
    <x v="3"/>
    <n v="1.704"/>
    <x v="1"/>
  </r>
  <r>
    <x v="6"/>
    <x v="1"/>
    <x v="4"/>
    <n v="3.9359999999999999"/>
    <x v="1"/>
  </r>
  <r>
    <x v="6"/>
    <x v="2"/>
    <x v="0"/>
    <n v="2.1240000000000001"/>
    <x v="1"/>
  </r>
  <r>
    <x v="6"/>
    <x v="2"/>
    <x v="1"/>
    <n v="0.108"/>
    <x v="1"/>
  </r>
  <r>
    <x v="6"/>
    <x v="2"/>
    <x v="3"/>
    <n v="1.704"/>
    <x v="1"/>
  </r>
  <r>
    <x v="6"/>
    <x v="2"/>
    <x v="4"/>
    <n v="3.9359999999999999"/>
    <x v="1"/>
  </r>
  <r>
    <x v="6"/>
    <x v="3"/>
    <x v="0"/>
    <n v="2.1240000000000001"/>
    <x v="1"/>
  </r>
  <r>
    <x v="6"/>
    <x v="3"/>
    <x v="1"/>
    <n v="0.108"/>
    <x v="1"/>
  </r>
  <r>
    <x v="6"/>
    <x v="3"/>
    <x v="3"/>
    <n v="1.704"/>
    <x v="1"/>
  </r>
  <r>
    <x v="6"/>
    <x v="3"/>
    <x v="4"/>
    <n v="3.9359999999999999"/>
    <x v="1"/>
  </r>
  <r>
    <x v="7"/>
    <x v="0"/>
    <x v="0"/>
    <n v="0.20200000000000001"/>
    <x v="1"/>
  </r>
  <r>
    <x v="7"/>
    <x v="0"/>
    <x v="4"/>
    <n v="0.20200000000000001"/>
    <x v="1"/>
  </r>
  <r>
    <x v="7"/>
    <x v="1"/>
    <x v="0"/>
    <n v="0.20200000000000001"/>
    <x v="1"/>
  </r>
  <r>
    <x v="7"/>
    <x v="1"/>
    <x v="4"/>
    <n v="0.20200000000000001"/>
    <x v="1"/>
  </r>
  <r>
    <x v="7"/>
    <x v="2"/>
    <x v="0"/>
    <n v="0.20200000000000001"/>
    <x v="1"/>
  </r>
  <r>
    <x v="7"/>
    <x v="2"/>
    <x v="4"/>
    <n v="0.20200000000000001"/>
    <x v="1"/>
  </r>
  <r>
    <x v="7"/>
    <x v="3"/>
    <x v="0"/>
    <n v="0.20200000000000001"/>
    <x v="1"/>
  </r>
  <r>
    <x v="7"/>
    <x v="3"/>
    <x v="4"/>
    <n v="0.20200000000000001"/>
    <x v="1"/>
  </r>
  <r>
    <x v="8"/>
    <x v="0"/>
    <x v="0"/>
    <n v="1.2"/>
    <x v="1"/>
  </r>
  <r>
    <x v="8"/>
    <x v="0"/>
    <x v="3"/>
    <n v="2.2370000000000001"/>
    <x v="1"/>
  </r>
  <r>
    <x v="8"/>
    <x v="0"/>
    <x v="4"/>
    <n v="3.4369999999999998"/>
    <x v="1"/>
  </r>
  <r>
    <x v="8"/>
    <x v="1"/>
    <x v="0"/>
    <n v="1.2"/>
    <x v="1"/>
  </r>
  <r>
    <x v="8"/>
    <x v="1"/>
    <x v="3"/>
    <n v="2.2370000000000001"/>
    <x v="1"/>
  </r>
  <r>
    <x v="8"/>
    <x v="1"/>
    <x v="4"/>
    <n v="3.4369999999999998"/>
    <x v="1"/>
  </r>
  <r>
    <x v="8"/>
    <x v="2"/>
    <x v="0"/>
    <n v="1.2"/>
    <x v="1"/>
  </r>
  <r>
    <x v="8"/>
    <x v="2"/>
    <x v="3"/>
    <n v="2.2370000000000001"/>
    <x v="1"/>
  </r>
  <r>
    <x v="8"/>
    <x v="2"/>
    <x v="4"/>
    <n v="3.4369999999999998"/>
    <x v="1"/>
  </r>
  <r>
    <x v="8"/>
    <x v="3"/>
    <x v="0"/>
    <n v="1.2"/>
    <x v="1"/>
  </r>
  <r>
    <x v="8"/>
    <x v="3"/>
    <x v="3"/>
    <n v="2.2370000000000001"/>
    <x v="1"/>
  </r>
  <r>
    <x v="8"/>
    <x v="3"/>
    <x v="4"/>
    <n v="3.4369999999999998"/>
    <x v="1"/>
  </r>
  <r>
    <x v="9"/>
    <x v="0"/>
    <x v="3"/>
    <n v="2.12"/>
    <x v="1"/>
  </r>
  <r>
    <x v="9"/>
    <x v="0"/>
    <x v="4"/>
    <n v="2.12"/>
    <x v="1"/>
  </r>
  <r>
    <x v="9"/>
    <x v="1"/>
    <x v="3"/>
    <n v="2.12"/>
    <x v="1"/>
  </r>
  <r>
    <x v="9"/>
    <x v="1"/>
    <x v="4"/>
    <n v="2.12"/>
    <x v="1"/>
  </r>
  <r>
    <x v="9"/>
    <x v="2"/>
    <x v="3"/>
    <n v="2.12"/>
    <x v="1"/>
  </r>
  <r>
    <x v="9"/>
    <x v="2"/>
    <x v="4"/>
    <n v="2.12"/>
    <x v="1"/>
  </r>
  <r>
    <x v="9"/>
    <x v="3"/>
    <x v="3"/>
    <n v="2.12"/>
    <x v="1"/>
  </r>
  <r>
    <x v="9"/>
    <x v="3"/>
    <x v="4"/>
    <n v="2.12"/>
    <x v="1"/>
  </r>
  <r>
    <x v="10"/>
    <x v="0"/>
    <x v="0"/>
    <n v="1.2030000000000001"/>
    <x v="1"/>
  </r>
  <r>
    <x v="10"/>
    <x v="0"/>
    <x v="3"/>
    <n v="1.07"/>
    <x v="1"/>
  </r>
  <r>
    <x v="10"/>
    <x v="0"/>
    <x v="4"/>
    <n v="2.2730000000000001"/>
    <x v="1"/>
  </r>
  <r>
    <x v="10"/>
    <x v="1"/>
    <x v="0"/>
    <n v="1.2030000000000001"/>
    <x v="1"/>
  </r>
  <r>
    <x v="10"/>
    <x v="1"/>
    <x v="3"/>
    <n v="1.07"/>
    <x v="1"/>
  </r>
  <r>
    <x v="10"/>
    <x v="1"/>
    <x v="4"/>
    <n v="2.2730000000000001"/>
    <x v="1"/>
  </r>
  <r>
    <x v="10"/>
    <x v="2"/>
    <x v="0"/>
    <n v="1.2030000000000001"/>
    <x v="1"/>
  </r>
  <r>
    <x v="10"/>
    <x v="2"/>
    <x v="3"/>
    <n v="1.07"/>
    <x v="1"/>
  </r>
  <r>
    <x v="10"/>
    <x v="2"/>
    <x v="4"/>
    <n v="2.2730000000000001"/>
    <x v="1"/>
  </r>
  <r>
    <x v="10"/>
    <x v="3"/>
    <x v="0"/>
    <n v="1.2030000000000001"/>
    <x v="1"/>
  </r>
  <r>
    <x v="10"/>
    <x v="3"/>
    <x v="3"/>
    <n v="1.07"/>
    <x v="1"/>
  </r>
  <r>
    <x v="10"/>
    <x v="3"/>
    <x v="4"/>
    <n v="2.2730000000000001"/>
    <x v="1"/>
  </r>
  <r>
    <x v="11"/>
    <x v="0"/>
    <x v="0"/>
    <n v="1.5"/>
    <x v="1"/>
  </r>
  <r>
    <x v="11"/>
    <x v="0"/>
    <x v="3"/>
    <n v="0.73299999999999998"/>
    <x v="1"/>
  </r>
  <r>
    <x v="11"/>
    <x v="0"/>
    <x v="4"/>
    <n v="2.2330000000000001"/>
    <x v="1"/>
  </r>
  <r>
    <x v="11"/>
    <x v="1"/>
    <x v="0"/>
    <n v="1.5"/>
    <x v="1"/>
  </r>
  <r>
    <x v="11"/>
    <x v="1"/>
    <x v="3"/>
    <n v="0.73299999999999998"/>
    <x v="1"/>
  </r>
  <r>
    <x v="11"/>
    <x v="1"/>
    <x v="4"/>
    <n v="2.2330000000000001"/>
    <x v="1"/>
  </r>
  <r>
    <x v="11"/>
    <x v="2"/>
    <x v="0"/>
    <n v="1.5"/>
    <x v="1"/>
  </r>
  <r>
    <x v="11"/>
    <x v="2"/>
    <x v="3"/>
    <n v="0.73299999999999998"/>
    <x v="1"/>
  </r>
  <r>
    <x v="11"/>
    <x v="2"/>
    <x v="4"/>
    <n v="2.2330000000000001"/>
    <x v="1"/>
  </r>
  <r>
    <x v="11"/>
    <x v="3"/>
    <x v="0"/>
    <n v="1.5"/>
    <x v="1"/>
  </r>
  <r>
    <x v="11"/>
    <x v="3"/>
    <x v="3"/>
    <n v="0.73299999999999998"/>
    <x v="1"/>
  </r>
  <r>
    <x v="11"/>
    <x v="3"/>
    <x v="4"/>
    <n v="2.2330000000000001"/>
    <x v="1"/>
  </r>
  <r>
    <x v="12"/>
    <x v="0"/>
    <x v="3"/>
    <n v="0.53"/>
    <x v="1"/>
  </r>
  <r>
    <x v="12"/>
    <x v="0"/>
    <x v="4"/>
    <n v="0.53"/>
    <x v="1"/>
  </r>
  <r>
    <x v="12"/>
    <x v="1"/>
    <x v="3"/>
    <n v="0.53"/>
    <x v="1"/>
  </r>
  <r>
    <x v="12"/>
    <x v="1"/>
    <x v="4"/>
    <n v="0.53"/>
    <x v="1"/>
  </r>
  <r>
    <x v="12"/>
    <x v="2"/>
    <x v="3"/>
    <n v="0.53"/>
    <x v="1"/>
  </r>
  <r>
    <x v="12"/>
    <x v="2"/>
    <x v="4"/>
    <n v="0.53"/>
    <x v="1"/>
  </r>
  <r>
    <x v="12"/>
    <x v="3"/>
    <x v="3"/>
    <n v="0.53"/>
    <x v="1"/>
  </r>
  <r>
    <x v="12"/>
    <x v="3"/>
    <x v="4"/>
    <n v="0.53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x v="0"/>
    <n v="183.88919784550001"/>
    <x v="0"/>
  </r>
  <r>
    <x v="0"/>
    <x v="1"/>
    <n v="34.151626703700003"/>
    <x v="0"/>
  </r>
  <r>
    <x v="0"/>
    <x v="2"/>
    <n v="78.384364167399994"/>
    <x v="0"/>
  </r>
  <r>
    <x v="0"/>
    <x v="3"/>
    <n v="14.264706219100001"/>
    <x v="1"/>
  </r>
  <r>
    <x v="0"/>
    <x v="4"/>
    <n v="12.5961792"/>
    <x v="1"/>
  </r>
  <r>
    <x v="0"/>
    <x v="5"/>
    <n v="16.714079999999999"/>
    <x v="1"/>
  </r>
  <r>
    <x v="0"/>
    <x v="6"/>
    <n v="12.853372800000001"/>
    <x v="1"/>
  </r>
  <r>
    <x v="0"/>
    <x v="7"/>
    <n v="4.1785199999999998"/>
    <x v="1"/>
  </r>
  <r>
    <x v="1"/>
    <x v="0"/>
    <n v="170.40707338179999"/>
    <x v="0"/>
  </r>
  <r>
    <x v="1"/>
    <x v="1"/>
    <n v="18.359961457600001"/>
    <x v="0"/>
  </r>
  <r>
    <x v="1"/>
    <x v="2"/>
    <n v="67.965994613600003"/>
    <x v="0"/>
  </r>
  <r>
    <x v="1"/>
    <x v="8"/>
    <n v="48.523513862199998"/>
    <x v="0"/>
  </r>
  <r>
    <x v="1"/>
    <x v="3"/>
    <n v="15.019920675"/>
    <x v="1"/>
  </r>
  <r>
    <x v="1"/>
    <x v="4"/>
    <n v="12.5961792"/>
    <x v="1"/>
  </r>
  <r>
    <x v="1"/>
    <x v="5"/>
    <n v="16.714079999999999"/>
    <x v="1"/>
  </r>
  <r>
    <x v="1"/>
    <x v="6"/>
    <n v="12.853372800000001"/>
    <x v="1"/>
  </r>
  <r>
    <x v="1"/>
    <x v="7"/>
    <n v="4.1785199999999998"/>
    <x v="1"/>
  </r>
  <r>
    <x v="2"/>
    <x v="0"/>
    <n v="171.69265855450001"/>
    <x v="0"/>
  </r>
  <r>
    <x v="2"/>
    <x v="1"/>
    <n v="18.986192987799999"/>
    <x v="0"/>
  </r>
  <r>
    <x v="2"/>
    <x v="2"/>
    <n v="68.597413539100003"/>
    <x v="0"/>
  </r>
  <r>
    <x v="2"/>
    <x v="8"/>
    <n v="56.536096171099999"/>
    <x v="0"/>
  </r>
  <r>
    <x v="2"/>
    <x v="3"/>
    <n v="15.776528383"/>
    <x v="1"/>
  </r>
  <r>
    <x v="2"/>
    <x v="4"/>
    <n v="12.5961792"/>
    <x v="1"/>
  </r>
  <r>
    <x v="2"/>
    <x v="5"/>
    <n v="16.714079999999999"/>
    <x v="1"/>
  </r>
  <r>
    <x v="2"/>
    <x v="6"/>
    <n v="12.853372800000001"/>
    <x v="1"/>
  </r>
  <r>
    <x v="2"/>
    <x v="7"/>
    <n v="4.1785199999999998"/>
    <x v="1"/>
  </r>
  <r>
    <x v="3"/>
    <x v="0"/>
    <n v="136.74896738379999"/>
    <x v="0"/>
  </r>
  <r>
    <x v="3"/>
    <x v="9"/>
    <n v="20.466864000000001"/>
    <x v="0"/>
  </r>
  <r>
    <x v="3"/>
    <x v="1"/>
    <n v="2.3448040971999999"/>
    <x v="0"/>
  </r>
  <r>
    <x v="3"/>
    <x v="2"/>
    <n v="107.2248615928"/>
    <x v="0"/>
  </r>
  <r>
    <x v="3"/>
    <x v="8"/>
    <n v="60.566871357899998"/>
    <x v="0"/>
  </r>
  <r>
    <x v="3"/>
    <x v="3"/>
    <n v="16.5478019864"/>
    <x v="1"/>
  </r>
  <r>
    <x v="3"/>
    <x v="4"/>
    <n v="12.5961792"/>
    <x v="1"/>
  </r>
  <r>
    <x v="3"/>
    <x v="5"/>
    <n v="16.714079999999999"/>
    <x v="1"/>
  </r>
  <r>
    <x v="3"/>
    <x v="6"/>
    <n v="12.853372800000001"/>
    <x v="1"/>
  </r>
  <r>
    <x v="3"/>
    <x v="7"/>
    <n v="4.178519999999999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F54" firstHeaderRow="1" firstDataRow="2" firstDataCol="1" rowPageCount="2" colPageCount="1"/>
  <pivotFields count="5">
    <pivotField axis="axisRow" showAll="0">
      <items count="14">
        <item x="3"/>
        <item x="4"/>
        <item x="8"/>
        <item x="9"/>
        <item x="2"/>
        <item x="7"/>
        <item x="5"/>
        <item x="0"/>
        <item x="6"/>
        <item x="1"/>
        <item x="11"/>
        <item x="12"/>
        <item x="1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6">
        <item x="2"/>
        <item x="3"/>
        <item x="4"/>
        <item x="1"/>
        <item x="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8">
    <i>
      <x v="2"/>
    </i>
    <i>
      <x v="3"/>
    </i>
    <i>
      <x v="5"/>
    </i>
    <i>
      <x v="8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item="0" hier="-1"/>
    <pageField fld="2" item="2" hier="-1"/>
  </pageFields>
  <dataFields count="1">
    <dataField name="Sum of Capacity (GW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F40" firstHeaderRow="1" firstDataRow="2" firstDataCol="1" rowPageCount="1" colPageCount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x="2"/>
        <item x="8"/>
        <item x="4"/>
        <item x="5"/>
        <item x="1"/>
        <item x="0"/>
        <item x="3"/>
        <item x="9"/>
        <item x="6"/>
        <item x="7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 v="2"/>
    </i>
    <i>
      <x v="3"/>
    </i>
    <i>
      <x v="6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um of Production (TWh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1" firstHeaderRow="1" firstDataRow="2" firstDataCol="1" rowPageCount="1" colPageCount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x="2"/>
        <item x="8"/>
        <item x="4"/>
        <item x="5"/>
        <item x="1"/>
        <item x="0"/>
        <item x="3"/>
        <item x="9"/>
        <item x="6"/>
        <item x="7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4"/>
    </i>
    <i>
      <x v="5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item="1" hier="-1"/>
  </pageFields>
  <dataFields count="1">
    <dataField name="Sum of Production (TWh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4" firstHeaderRow="1" firstDataRow="2" firstDataCol="1" rowPageCount="2" colPageCount="1"/>
  <pivotFields count="5">
    <pivotField axis="axisRow" showAll="0">
      <items count="14">
        <item x="3"/>
        <item x="4"/>
        <item x="8"/>
        <item x="9"/>
        <item x="2"/>
        <item x="7"/>
        <item x="5"/>
        <item x="0"/>
        <item x="6"/>
        <item x="1"/>
        <item x="11"/>
        <item x="12"/>
        <item x="1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6">
        <item x="2"/>
        <item x="3"/>
        <item x="4"/>
        <item x="1"/>
        <item x="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4"/>
    </i>
    <i>
      <x v="6"/>
    </i>
    <i>
      <x v="7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item="1" hier="-1"/>
    <pageField fld="2" item="2" hier="-1"/>
  </pageFields>
  <dataFields count="1">
    <dataField name="Sum of Capacity (GW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U11" firstHeaderRow="1" firstDataRow="2" firstDataCol="2"/>
  <pivotFields count="5">
    <pivotField axis="axisRow" compact="0" outline="0" showAll="0" defaultSubtotal="0">
      <items count="6">
        <item x="3"/>
        <item x="4"/>
        <item x="2"/>
        <item x="0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/>
    </i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5:U24" firstHeaderRow="1" firstDataRow="2" firstDataCol="2"/>
  <pivotFields count="6">
    <pivotField axis="axisRow" compact="0" outline="0" showAll="0" defaultSubtotal="0">
      <items count="5">
        <item x="3"/>
        <item x="4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8">
    <i>
      <x/>
      <x/>
    </i>
    <i r="1"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kapsarc.org/" TargetMode="External"/><Relationship Id="rId2" Type="http://schemas.openxmlformats.org/officeDocument/2006/relationships/hyperlink" Target="https://www.irena.org/-/media/Files/IRENA/Agency/Publication/2016/IRENA_Market_GCC_2016.pdf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M21" sqref="M21"/>
    </sheetView>
  </sheetViews>
  <sheetFormatPr defaultRowHeight="15" x14ac:dyDescent="0.25"/>
  <cols>
    <col min="2" max="2" width="82.28515625" bestFit="1" customWidth="1"/>
  </cols>
  <sheetData>
    <row r="1" spans="1:10" x14ac:dyDescent="0.25">
      <c r="A1" s="1" t="s">
        <v>33</v>
      </c>
    </row>
    <row r="2" spans="1:10" x14ac:dyDescent="0.25">
      <c r="J2" s="4"/>
    </row>
    <row r="3" spans="1:10" x14ac:dyDescent="0.25">
      <c r="A3" s="1" t="s">
        <v>0</v>
      </c>
      <c r="B3" s="2" t="s">
        <v>102</v>
      </c>
    </row>
    <row r="4" spans="1:10" x14ac:dyDescent="0.25">
      <c r="B4" t="s">
        <v>103</v>
      </c>
    </row>
    <row r="5" spans="1:10" x14ac:dyDescent="0.25">
      <c r="B5" s="3">
        <v>2019</v>
      </c>
    </row>
    <row r="6" spans="1:10" x14ac:dyDescent="0.25">
      <c r="B6" t="s">
        <v>104</v>
      </c>
    </row>
    <row r="7" spans="1:10" x14ac:dyDescent="0.25">
      <c r="B7" s="4" t="s">
        <v>171</v>
      </c>
    </row>
    <row r="9" spans="1:10" x14ac:dyDescent="0.25">
      <c r="B9" s="2" t="s">
        <v>101</v>
      </c>
    </row>
    <row r="10" spans="1:10" x14ac:dyDescent="0.25">
      <c r="B10" t="s">
        <v>1</v>
      </c>
    </row>
    <row r="11" spans="1:10" x14ac:dyDescent="0.25">
      <c r="B11" s="3">
        <v>2018</v>
      </c>
    </row>
    <row r="12" spans="1:10" x14ac:dyDescent="0.25">
      <c r="B12" t="s">
        <v>43</v>
      </c>
    </row>
    <row r="13" spans="1:10" x14ac:dyDescent="0.25">
      <c r="B13" s="4" t="s">
        <v>2</v>
      </c>
    </row>
    <row r="14" spans="1:10" x14ac:dyDescent="0.25">
      <c r="B14" t="s">
        <v>100</v>
      </c>
    </row>
    <row r="16" spans="1:10" x14ac:dyDescent="0.25">
      <c r="B16" s="2" t="s">
        <v>105</v>
      </c>
    </row>
    <row r="17" spans="1:2" x14ac:dyDescent="0.25">
      <c r="B17" t="s">
        <v>107</v>
      </c>
    </row>
    <row r="18" spans="1:2" x14ac:dyDescent="0.25">
      <c r="B18" s="3">
        <v>2016</v>
      </c>
    </row>
    <row r="19" spans="1:2" x14ac:dyDescent="0.25">
      <c r="B19" t="s">
        <v>108</v>
      </c>
    </row>
    <row r="20" spans="1:2" x14ac:dyDescent="0.25">
      <c r="B20" s="4" t="s">
        <v>109</v>
      </c>
    </row>
    <row r="21" spans="1:2" x14ac:dyDescent="0.25">
      <c r="B21" t="s">
        <v>106</v>
      </c>
    </row>
    <row r="23" spans="1:2" x14ac:dyDescent="0.25">
      <c r="A23" s="1"/>
    </row>
  </sheetData>
  <hyperlinks>
    <hyperlink ref="B13" r:id="rId1"/>
    <hyperlink ref="B20" r:id="rId2"/>
    <hyperlink ref="B7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tabSelected="1" workbookViewId="0">
      <selection activeCell="B2" sqref="B2:AJ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172</v>
      </c>
      <c r="B2" s="7">
        <f>'Capacity Factors'!B57</f>
        <v>1</v>
      </c>
      <c r="C2" s="7">
        <f>'Capacity Factors'!C57</f>
        <v>1</v>
      </c>
      <c r="D2" s="7">
        <f>'Capacity Factors'!D57</f>
        <v>1</v>
      </c>
      <c r="E2" s="7">
        <f>'Capacity Factors'!E57</f>
        <v>1</v>
      </c>
      <c r="F2" s="7">
        <f>'Capacity Factors'!F57</f>
        <v>1</v>
      </c>
      <c r="G2" s="7">
        <f>'Capacity Factors'!G57</f>
        <v>1</v>
      </c>
      <c r="H2" s="7">
        <f>'Capacity Factors'!H57</f>
        <v>1</v>
      </c>
      <c r="I2" s="7">
        <f>'Capacity Factors'!I57</f>
        <v>1</v>
      </c>
      <c r="J2" s="7">
        <f>'Capacity Factors'!J57</f>
        <v>1</v>
      </c>
      <c r="K2" s="7">
        <f>'Capacity Factors'!K57</f>
        <v>1</v>
      </c>
      <c r="L2" s="7">
        <f>'Capacity Factors'!L57</f>
        <v>1</v>
      </c>
      <c r="M2" s="7">
        <f>'Capacity Factors'!M57</f>
        <v>1</v>
      </c>
      <c r="N2" s="7">
        <f>'Capacity Factors'!N57</f>
        <v>1</v>
      </c>
      <c r="O2" s="7">
        <f>'Capacity Factors'!O57</f>
        <v>1</v>
      </c>
      <c r="P2" s="7">
        <f>'Capacity Factors'!P57</f>
        <v>1</v>
      </c>
      <c r="Q2" s="7">
        <f>'Capacity Factors'!Q57</f>
        <v>1</v>
      </c>
      <c r="R2" s="7">
        <f>'Capacity Factors'!R57</f>
        <v>1</v>
      </c>
      <c r="S2" s="7">
        <f>'Capacity Factors'!S57</f>
        <v>1</v>
      </c>
      <c r="T2" s="7">
        <f>'Capacity Factors'!T57</f>
        <v>1</v>
      </c>
      <c r="U2" s="7">
        <f>'Capacity Factors'!U57</f>
        <v>1</v>
      </c>
      <c r="V2" s="7">
        <f>'Capacity Factors'!V57</f>
        <v>1</v>
      </c>
      <c r="W2" s="7">
        <f>'Capacity Factors'!W57</f>
        <v>1</v>
      </c>
      <c r="X2" s="7">
        <f>'Capacity Factors'!X57</f>
        <v>1</v>
      </c>
      <c r="Y2" s="7">
        <f>'Capacity Factors'!Y57</f>
        <v>1</v>
      </c>
      <c r="Z2" s="7">
        <f>'Capacity Factors'!Z57</f>
        <v>1</v>
      </c>
      <c r="AA2" s="7">
        <f>'Capacity Factors'!AA57</f>
        <v>1</v>
      </c>
      <c r="AB2" s="7">
        <f>'Capacity Factors'!AB57</f>
        <v>1</v>
      </c>
      <c r="AC2" s="7">
        <f>'Capacity Factors'!AC57</f>
        <v>1</v>
      </c>
      <c r="AD2" s="7">
        <f>'Capacity Factors'!AD57</f>
        <v>1</v>
      </c>
      <c r="AE2" s="7">
        <f>'Capacity Factors'!AE57</f>
        <v>1</v>
      </c>
      <c r="AF2" s="7">
        <f>'Capacity Factors'!AF57</f>
        <v>1</v>
      </c>
      <c r="AG2" s="7">
        <f>'Capacity Factors'!AG57</f>
        <v>1</v>
      </c>
      <c r="AH2" s="7">
        <f>'Capacity Factors'!AH57</f>
        <v>1</v>
      </c>
      <c r="AI2" s="7">
        <f>'Capacity Factors'!AI57</f>
        <v>1</v>
      </c>
      <c r="AJ2" s="7">
        <f>'Capacity Factors'!AJ57</f>
        <v>1</v>
      </c>
    </row>
    <row r="3" spans="1:36" x14ac:dyDescent="0.25">
      <c r="A3" t="s">
        <v>25</v>
      </c>
      <c r="B3" s="7">
        <f>'Capacity Factors'!B58</f>
        <v>0.78986248634440182</v>
      </c>
      <c r="C3" s="7">
        <f>'Capacity Factors'!C58</f>
        <v>0.78986248634440182</v>
      </c>
      <c r="D3" s="7">
        <f>'Capacity Factors'!D58</f>
        <v>0.78986248634440182</v>
      </c>
      <c r="E3" s="7">
        <f>'Capacity Factors'!E58</f>
        <v>0.78986248634440182</v>
      </c>
      <c r="F3" s="7">
        <f>'Capacity Factors'!F58</f>
        <v>0.78986248634440182</v>
      </c>
      <c r="G3" s="7">
        <f>'Capacity Factors'!G58</f>
        <v>0.78986248634440182</v>
      </c>
      <c r="H3" s="7">
        <f>'Capacity Factors'!H58</f>
        <v>0.78986248634440182</v>
      </c>
      <c r="I3" s="7">
        <f>'Capacity Factors'!I58</f>
        <v>0.78986248634440182</v>
      </c>
      <c r="J3" s="7">
        <f>'Capacity Factors'!J58</f>
        <v>0.78986248634440182</v>
      </c>
      <c r="K3" s="7">
        <f>'Capacity Factors'!K58</f>
        <v>0.78986248634440182</v>
      </c>
      <c r="L3" s="7">
        <f>'Capacity Factors'!L58</f>
        <v>0.78986248634440182</v>
      </c>
      <c r="M3" s="7">
        <f>'Capacity Factors'!M58</f>
        <v>0.78986248634440182</v>
      </c>
      <c r="N3" s="7">
        <f>'Capacity Factors'!N58</f>
        <v>0.78986248634440182</v>
      </c>
      <c r="O3" s="7">
        <f>'Capacity Factors'!O58</f>
        <v>0.78986248634440182</v>
      </c>
      <c r="P3" s="7">
        <f>'Capacity Factors'!P58</f>
        <v>0.78986248634440182</v>
      </c>
      <c r="Q3" s="7">
        <f>'Capacity Factors'!Q58</f>
        <v>0.78986248634440182</v>
      </c>
      <c r="R3" s="7">
        <f>'Capacity Factors'!R58</f>
        <v>0.78986248634440182</v>
      </c>
      <c r="S3" s="7">
        <f>'Capacity Factors'!S58</f>
        <v>0.78986248634440182</v>
      </c>
      <c r="T3" s="7">
        <f>'Capacity Factors'!T58</f>
        <v>0.78986248634440182</v>
      </c>
      <c r="U3" s="7">
        <f>'Capacity Factors'!U58</f>
        <v>0.78986248634440182</v>
      </c>
      <c r="V3" s="7">
        <f>'Capacity Factors'!V58</f>
        <v>0.78986248634440182</v>
      </c>
      <c r="W3" s="7">
        <f>'Capacity Factors'!W58</f>
        <v>0.78986248634440182</v>
      </c>
      <c r="X3" s="7">
        <f>'Capacity Factors'!X58</f>
        <v>0.78986248634440182</v>
      </c>
      <c r="Y3" s="7">
        <f>'Capacity Factors'!Y58</f>
        <v>0.78986248634440182</v>
      </c>
      <c r="Z3" s="7">
        <f>'Capacity Factors'!Z58</f>
        <v>0.78986248634440182</v>
      </c>
      <c r="AA3" s="7">
        <f>'Capacity Factors'!AA58</f>
        <v>0.78986248634440182</v>
      </c>
      <c r="AB3" s="7">
        <f>'Capacity Factors'!AB58</f>
        <v>0.78986248634440182</v>
      </c>
      <c r="AC3" s="7">
        <f>'Capacity Factors'!AC58</f>
        <v>0.78986248634440182</v>
      </c>
      <c r="AD3" s="7">
        <f>'Capacity Factors'!AD58</f>
        <v>0.78986248634440182</v>
      </c>
      <c r="AE3" s="7">
        <f>'Capacity Factors'!AE58</f>
        <v>0.78986248634440182</v>
      </c>
      <c r="AF3" s="7">
        <f>'Capacity Factors'!AF58</f>
        <v>0.78986248634440182</v>
      </c>
      <c r="AG3" s="7">
        <f>'Capacity Factors'!AG58</f>
        <v>0.78986248634440182</v>
      </c>
      <c r="AH3" s="7">
        <f>'Capacity Factors'!AH58</f>
        <v>0.78986248634440182</v>
      </c>
      <c r="AI3" s="7">
        <f>'Capacity Factors'!AI58</f>
        <v>0.78986248634440182</v>
      </c>
      <c r="AJ3" s="7">
        <f>'Capacity Factors'!AJ58</f>
        <v>0.78986248634440182</v>
      </c>
    </row>
    <row r="4" spans="1:36" x14ac:dyDescent="0.25">
      <c r="A4" t="s">
        <v>26</v>
      </c>
      <c r="B4" s="7">
        <f>'Capacity Factors'!B59</f>
        <v>0.92200000000000004</v>
      </c>
      <c r="C4" s="7">
        <f>'Capacity Factors'!C59</f>
        <v>0.92200000000000004</v>
      </c>
      <c r="D4" s="7">
        <f>'Capacity Factors'!D59</f>
        <v>0.92200000000000004</v>
      </c>
      <c r="E4" s="7">
        <f>'Capacity Factors'!E59</f>
        <v>0.92200000000000004</v>
      </c>
      <c r="F4" s="7">
        <f>'Capacity Factors'!F59</f>
        <v>0.92200000000000004</v>
      </c>
      <c r="G4" s="7">
        <f>'Capacity Factors'!G59</f>
        <v>0.92200000000000004</v>
      </c>
      <c r="H4" s="7">
        <f>'Capacity Factors'!H59</f>
        <v>0.92200000000000004</v>
      </c>
      <c r="I4" s="7">
        <f>'Capacity Factors'!I59</f>
        <v>0.92200000000000004</v>
      </c>
      <c r="J4" s="7">
        <f>'Capacity Factors'!J59</f>
        <v>0.92200000000000004</v>
      </c>
      <c r="K4" s="7">
        <f>'Capacity Factors'!K59</f>
        <v>0.92200000000000004</v>
      </c>
      <c r="L4" s="7">
        <f>'Capacity Factors'!L59</f>
        <v>0.92200000000000004</v>
      </c>
      <c r="M4" s="7">
        <f>'Capacity Factors'!M59</f>
        <v>0.92200000000000004</v>
      </c>
      <c r="N4" s="7">
        <f>'Capacity Factors'!N59</f>
        <v>0.92200000000000004</v>
      </c>
      <c r="O4" s="7">
        <f>'Capacity Factors'!O59</f>
        <v>0.92200000000000004</v>
      </c>
      <c r="P4" s="7">
        <f>'Capacity Factors'!P59</f>
        <v>0.92200000000000004</v>
      </c>
      <c r="Q4" s="7">
        <f>'Capacity Factors'!Q59</f>
        <v>0.92200000000000004</v>
      </c>
      <c r="R4" s="7">
        <f>'Capacity Factors'!R59</f>
        <v>0.92200000000000004</v>
      </c>
      <c r="S4" s="7">
        <f>'Capacity Factors'!S59</f>
        <v>0.92200000000000004</v>
      </c>
      <c r="T4" s="7">
        <f>'Capacity Factors'!T59</f>
        <v>0.92200000000000004</v>
      </c>
      <c r="U4" s="7">
        <f>'Capacity Factors'!U59</f>
        <v>0.92200000000000004</v>
      </c>
      <c r="V4" s="7">
        <f>'Capacity Factors'!V59</f>
        <v>0.92200000000000004</v>
      </c>
      <c r="W4" s="7">
        <f>'Capacity Factors'!W59</f>
        <v>0.92200000000000004</v>
      </c>
      <c r="X4" s="7">
        <f>'Capacity Factors'!X59</f>
        <v>0.92200000000000004</v>
      </c>
      <c r="Y4" s="7">
        <f>'Capacity Factors'!Y59</f>
        <v>0.92200000000000004</v>
      </c>
      <c r="Z4" s="7">
        <f>'Capacity Factors'!Z59</f>
        <v>0.92200000000000004</v>
      </c>
      <c r="AA4" s="7">
        <f>'Capacity Factors'!AA59</f>
        <v>0.92200000000000004</v>
      </c>
      <c r="AB4" s="7">
        <f>'Capacity Factors'!AB59</f>
        <v>0.92200000000000004</v>
      </c>
      <c r="AC4" s="7">
        <f>'Capacity Factors'!AC59</f>
        <v>0.92200000000000004</v>
      </c>
      <c r="AD4" s="7">
        <f>'Capacity Factors'!AD59</f>
        <v>0.92200000000000004</v>
      </c>
      <c r="AE4" s="7">
        <f>'Capacity Factors'!AE59</f>
        <v>0.92200000000000004</v>
      </c>
      <c r="AF4" s="7">
        <f>'Capacity Factors'!AF59</f>
        <v>0.92200000000000004</v>
      </c>
      <c r="AG4" s="7">
        <f>'Capacity Factors'!AG59</f>
        <v>0.92200000000000004</v>
      </c>
      <c r="AH4" s="7">
        <f>'Capacity Factors'!AH59</f>
        <v>0.92200000000000004</v>
      </c>
      <c r="AI4" s="7">
        <f>'Capacity Factors'!AI59</f>
        <v>0.92200000000000004</v>
      </c>
      <c r="AJ4" s="7">
        <f>'Capacity Factors'!AJ59</f>
        <v>0.92200000000000004</v>
      </c>
    </row>
    <row r="5" spans="1:36" x14ac:dyDescent="0.25">
      <c r="A5" t="s">
        <v>27</v>
      </c>
      <c r="B5" s="7">
        <f>'Capacity Factors'!B60</f>
        <v>1</v>
      </c>
      <c r="C5" s="7">
        <f>'Capacity Factors'!C60</f>
        <v>1</v>
      </c>
      <c r="D5" s="7">
        <f>'Capacity Factors'!D60</f>
        <v>1</v>
      </c>
      <c r="E5" s="7">
        <f>'Capacity Factors'!E60</f>
        <v>1</v>
      </c>
      <c r="F5" s="7">
        <f>'Capacity Factors'!F60</f>
        <v>1</v>
      </c>
      <c r="G5" s="7">
        <f>'Capacity Factors'!G60</f>
        <v>1</v>
      </c>
      <c r="H5" s="7">
        <f>'Capacity Factors'!H60</f>
        <v>1</v>
      </c>
      <c r="I5" s="7">
        <f>'Capacity Factors'!I60</f>
        <v>1</v>
      </c>
      <c r="J5" s="7">
        <f>'Capacity Factors'!J60</f>
        <v>1</v>
      </c>
      <c r="K5" s="7">
        <f>'Capacity Factors'!K60</f>
        <v>1</v>
      </c>
      <c r="L5" s="7">
        <f>'Capacity Factors'!L60</f>
        <v>1</v>
      </c>
      <c r="M5" s="7">
        <f>'Capacity Factors'!M60</f>
        <v>1</v>
      </c>
      <c r="N5" s="7">
        <f>'Capacity Factors'!N60</f>
        <v>1</v>
      </c>
      <c r="O5" s="7">
        <f>'Capacity Factors'!O60</f>
        <v>1</v>
      </c>
      <c r="P5" s="7">
        <f>'Capacity Factors'!P60</f>
        <v>1</v>
      </c>
      <c r="Q5" s="7">
        <f>'Capacity Factors'!Q60</f>
        <v>1</v>
      </c>
      <c r="R5" s="7">
        <f>'Capacity Factors'!R60</f>
        <v>1</v>
      </c>
      <c r="S5" s="7">
        <f>'Capacity Factors'!S60</f>
        <v>1</v>
      </c>
      <c r="T5" s="7">
        <f>'Capacity Factors'!T60</f>
        <v>1</v>
      </c>
      <c r="U5" s="7">
        <f>'Capacity Factors'!U60</f>
        <v>1</v>
      </c>
      <c r="V5" s="7">
        <f>'Capacity Factors'!V60</f>
        <v>1</v>
      </c>
      <c r="W5" s="7">
        <f>'Capacity Factors'!W60</f>
        <v>1</v>
      </c>
      <c r="X5" s="7">
        <f>'Capacity Factors'!X60</f>
        <v>1</v>
      </c>
      <c r="Y5" s="7">
        <f>'Capacity Factors'!Y60</f>
        <v>1</v>
      </c>
      <c r="Z5" s="7">
        <f>'Capacity Factors'!Z60</f>
        <v>1</v>
      </c>
      <c r="AA5" s="7">
        <f>'Capacity Factors'!AA60</f>
        <v>1</v>
      </c>
      <c r="AB5" s="7">
        <f>'Capacity Factors'!AB60</f>
        <v>1</v>
      </c>
      <c r="AC5" s="7">
        <f>'Capacity Factors'!AC60</f>
        <v>1</v>
      </c>
      <c r="AD5" s="7">
        <f>'Capacity Factors'!AD60</f>
        <v>1</v>
      </c>
      <c r="AE5" s="7">
        <f>'Capacity Factors'!AE60</f>
        <v>1</v>
      </c>
      <c r="AF5" s="7">
        <f>'Capacity Factors'!AF60</f>
        <v>1</v>
      </c>
      <c r="AG5" s="7">
        <f>'Capacity Factors'!AG60</f>
        <v>1</v>
      </c>
      <c r="AH5" s="7">
        <f>'Capacity Factors'!AH60</f>
        <v>1</v>
      </c>
      <c r="AI5" s="7">
        <f>'Capacity Factors'!AI60</f>
        <v>1</v>
      </c>
      <c r="AJ5" s="7">
        <f>'Capacity Factors'!AJ60</f>
        <v>1</v>
      </c>
    </row>
    <row r="6" spans="1:36" x14ac:dyDescent="0.25">
      <c r="A6" t="s">
        <v>39</v>
      </c>
      <c r="B6" s="7">
        <f>'Capacity Factors'!B61</f>
        <v>0.24</v>
      </c>
      <c r="C6" s="7">
        <f>'Capacity Factors'!C61</f>
        <v>0.24</v>
      </c>
      <c r="D6" s="7">
        <f>'Capacity Factors'!D61</f>
        <v>0.24</v>
      </c>
      <c r="E6" s="7">
        <f>'Capacity Factors'!E61</f>
        <v>0.24</v>
      </c>
      <c r="F6" s="7">
        <f>'Capacity Factors'!F61</f>
        <v>0.24</v>
      </c>
      <c r="G6" s="7">
        <f>'Capacity Factors'!G61</f>
        <v>0.24</v>
      </c>
      <c r="H6" s="7">
        <f>'Capacity Factors'!H61</f>
        <v>0.24</v>
      </c>
      <c r="I6" s="7">
        <f>'Capacity Factors'!I61</f>
        <v>0.24</v>
      </c>
      <c r="J6" s="7">
        <f>'Capacity Factors'!J61</f>
        <v>0.24</v>
      </c>
      <c r="K6" s="7">
        <f>'Capacity Factors'!K61</f>
        <v>0.24</v>
      </c>
      <c r="L6" s="7">
        <f>'Capacity Factors'!L61</f>
        <v>0.24</v>
      </c>
      <c r="M6" s="7">
        <f>'Capacity Factors'!M61</f>
        <v>0.24</v>
      </c>
      <c r="N6" s="7">
        <f>'Capacity Factors'!N61</f>
        <v>0.24</v>
      </c>
      <c r="O6" s="7">
        <f>'Capacity Factors'!O61</f>
        <v>0.24</v>
      </c>
      <c r="P6" s="7">
        <f>'Capacity Factors'!P61</f>
        <v>0.24</v>
      </c>
      <c r="Q6" s="7">
        <f>'Capacity Factors'!Q61</f>
        <v>0.24</v>
      </c>
      <c r="R6" s="7">
        <f>'Capacity Factors'!R61</f>
        <v>0.24</v>
      </c>
      <c r="S6" s="7">
        <f>'Capacity Factors'!S61</f>
        <v>0.24</v>
      </c>
      <c r="T6" s="7">
        <f>'Capacity Factors'!T61</f>
        <v>0.24</v>
      </c>
      <c r="U6" s="7">
        <f>'Capacity Factors'!U61</f>
        <v>0.24</v>
      </c>
      <c r="V6" s="7">
        <f>'Capacity Factors'!V61</f>
        <v>0.24</v>
      </c>
      <c r="W6" s="7">
        <f>'Capacity Factors'!W61</f>
        <v>0.24</v>
      </c>
      <c r="X6" s="7">
        <f>'Capacity Factors'!X61</f>
        <v>0.24</v>
      </c>
      <c r="Y6" s="7">
        <f>'Capacity Factors'!Y61</f>
        <v>0.24</v>
      </c>
      <c r="Z6" s="7">
        <f>'Capacity Factors'!Z61</f>
        <v>0.24</v>
      </c>
      <c r="AA6" s="7">
        <f>'Capacity Factors'!AA61</f>
        <v>0.24</v>
      </c>
      <c r="AB6" s="7">
        <f>'Capacity Factors'!AB61</f>
        <v>0.24</v>
      </c>
      <c r="AC6" s="7">
        <f>'Capacity Factors'!AC61</f>
        <v>0.24</v>
      </c>
      <c r="AD6" s="7">
        <f>'Capacity Factors'!AD61</f>
        <v>0.24</v>
      </c>
      <c r="AE6" s="7">
        <f>'Capacity Factors'!AE61</f>
        <v>0.24</v>
      </c>
      <c r="AF6" s="7">
        <f>'Capacity Factors'!AF61</f>
        <v>0.24</v>
      </c>
      <c r="AG6" s="7">
        <f>'Capacity Factors'!AG61</f>
        <v>0.24</v>
      </c>
      <c r="AH6" s="7">
        <f>'Capacity Factors'!AH61</f>
        <v>0.24</v>
      </c>
      <c r="AI6" s="7">
        <f>'Capacity Factors'!AI61</f>
        <v>0.24</v>
      </c>
      <c r="AJ6" s="7">
        <f>'Capacity Factors'!AJ61</f>
        <v>0.24</v>
      </c>
    </row>
    <row r="7" spans="1:36" x14ac:dyDescent="0.25">
      <c r="A7" t="s">
        <v>28</v>
      </c>
      <c r="B7" s="7">
        <f>'Capacity Factors'!B62</f>
        <v>0.22</v>
      </c>
      <c r="C7" s="7">
        <f>'Capacity Factors'!C62</f>
        <v>0.22</v>
      </c>
      <c r="D7" s="7">
        <f>'Capacity Factors'!D62</f>
        <v>0.22</v>
      </c>
      <c r="E7" s="7">
        <f>'Capacity Factors'!E62</f>
        <v>0.22</v>
      </c>
      <c r="F7" s="7">
        <f>'Capacity Factors'!F62</f>
        <v>0.22</v>
      </c>
      <c r="G7" s="7">
        <f>'Capacity Factors'!G62</f>
        <v>0.22</v>
      </c>
      <c r="H7" s="7">
        <f>'Capacity Factors'!H62</f>
        <v>0.22</v>
      </c>
      <c r="I7" s="7">
        <f>'Capacity Factors'!I62</f>
        <v>0.22</v>
      </c>
      <c r="J7" s="7">
        <f>'Capacity Factors'!J62</f>
        <v>0.22</v>
      </c>
      <c r="K7" s="7">
        <f>'Capacity Factors'!K62</f>
        <v>0.22</v>
      </c>
      <c r="L7" s="7">
        <f>'Capacity Factors'!L62</f>
        <v>0.22</v>
      </c>
      <c r="M7" s="7">
        <f>'Capacity Factors'!M62</f>
        <v>0.22</v>
      </c>
      <c r="N7" s="7">
        <f>'Capacity Factors'!N62</f>
        <v>0.22</v>
      </c>
      <c r="O7" s="7">
        <f>'Capacity Factors'!O62</f>
        <v>0.22</v>
      </c>
      <c r="P7" s="7">
        <f>'Capacity Factors'!P62</f>
        <v>0.22</v>
      </c>
      <c r="Q7" s="7">
        <f>'Capacity Factors'!Q62</f>
        <v>0.22</v>
      </c>
      <c r="R7" s="7">
        <f>'Capacity Factors'!R62</f>
        <v>0.22</v>
      </c>
      <c r="S7" s="7">
        <f>'Capacity Factors'!S62</f>
        <v>0.22</v>
      </c>
      <c r="T7" s="7">
        <f>'Capacity Factors'!T62</f>
        <v>0.22</v>
      </c>
      <c r="U7" s="7">
        <f>'Capacity Factors'!U62</f>
        <v>0.22</v>
      </c>
      <c r="V7" s="7">
        <f>'Capacity Factors'!V62</f>
        <v>0.22</v>
      </c>
      <c r="W7" s="7">
        <f>'Capacity Factors'!W62</f>
        <v>0.22</v>
      </c>
      <c r="X7" s="7">
        <f>'Capacity Factors'!X62</f>
        <v>0.22</v>
      </c>
      <c r="Y7" s="7">
        <f>'Capacity Factors'!Y62</f>
        <v>0.22</v>
      </c>
      <c r="Z7" s="7">
        <f>'Capacity Factors'!Z62</f>
        <v>0.22</v>
      </c>
      <c r="AA7" s="7">
        <f>'Capacity Factors'!AA62</f>
        <v>0.22</v>
      </c>
      <c r="AB7" s="7">
        <f>'Capacity Factors'!AB62</f>
        <v>0.22</v>
      </c>
      <c r="AC7" s="7">
        <f>'Capacity Factors'!AC62</f>
        <v>0.22</v>
      </c>
      <c r="AD7" s="7">
        <f>'Capacity Factors'!AD62</f>
        <v>0.22</v>
      </c>
      <c r="AE7" s="7">
        <f>'Capacity Factors'!AE62</f>
        <v>0.22</v>
      </c>
      <c r="AF7" s="7">
        <f>'Capacity Factors'!AF62</f>
        <v>0.22</v>
      </c>
      <c r="AG7" s="7">
        <f>'Capacity Factors'!AG62</f>
        <v>0.22</v>
      </c>
      <c r="AH7" s="7">
        <f>'Capacity Factors'!AH62</f>
        <v>0.22</v>
      </c>
      <c r="AI7" s="7">
        <f>'Capacity Factors'!AI62</f>
        <v>0.22</v>
      </c>
      <c r="AJ7" s="7">
        <f>'Capacity Factors'!AJ62</f>
        <v>0.22</v>
      </c>
    </row>
    <row r="8" spans="1:36" x14ac:dyDescent="0.25">
      <c r="A8" t="s">
        <v>29</v>
      </c>
      <c r="B8" s="7">
        <f>'Capacity Factors'!B63</f>
        <v>0.4</v>
      </c>
      <c r="C8" s="7">
        <f>'Capacity Factors'!C63</f>
        <v>0.4</v>
      </c>
      <c r="D8" s="7">
        <f>'Capacity Factors'!D63</f>
        <v>0.4</v>
      </c>
      <c r="E8" s="7">
        <f>'Capacity Factors'!E63</f>
        <v>0.4</v>
      </c>
      <c r="F8" s="7">
        <f>'Capacity Factors'!F63</f>
        <v>0.4</v>
      </c>
      <c r="G8" s="7">
        <f>'Capacity Factors'!G63</f>
        <v>0.4</v>
      </c>
      <c r="H8" s="7">
        <f>'Capacity Factors'!H63</f>
        <v>0.4</v>
      </c>
      <c r="I8" s="7">
        <f>'Capacity Factors'!I63</f>
        <v>0.4</v>
      </c>
      <c r="J8" s="7">
        <f>'Capacity Factors'!J63</f>
        <v>0.4</v>
      </c>
      <c r="K8" s="7">
        <f>'Capacity Factors'!K63</f>
        <v>0.4</v>
      </c>
      <c r="L8" s="7">
        <f>'Capacity Factors'!L63</f>
        <v>0.4</v>
      </c>
      <c r="M8" s="7">
        <f>'Capacity Factors'!M63</f>
        <v>0.4</v>
      </c>
      <c r="N8" s="7">
        <f>'Capacity Factors'!N63</f>
        <v>0.4</v>
      </c>
      <c r="O8" s="7">
        <f>'Capacity Factors'!O63</f>
        <v>0.4</v>
      </c>
      <c r="P8" s="7">
        <f>'Capacity Factors'!P63</f>
        <v>0.4</v>
      </c>
      <c r="Q8" s="7">
        <f>'Capacity Factors'!Q63</f>
        <v>0.4</v>
      </c>
      <c r="R8" s="7">
        <f>'Capacity Factors'!R63</f>
        <v>0.4</v>
      </c>
      <c r="S8" s="7">
        <f>'Capacity Factors'!S63</f>
        <v>0.4</v>
      </c>
      <c r="T8" s="7">
        <f>'Capacity Factors'!T63</f>
        <v>0.4</v>
      </c>
      <c r="U8" s="7">
        <f>'Capacity Factors'!U63</f>
        <v>0.4</v>
      </c>
      <c r="V8" s="7">
        <f>'Capacity Factors'!V63</f>
        <v>0.4</v>
      </c>
      <c r="W8" s="7">
        <f>'Capacity Factors'!W63</f>
        <v>0.4</v>
      </c>
      <c r="X8" s="7">
        <f>'Capacity Factors'!X63</f>
        <v>0.4</v>
      </c>
      <c r="Y8" s="7">
        <f>'Capacity Factors'!Y63</f>
        <v>0.4</v>
      </c>
      <c r="Z8" s="7">
        <f>'Capacity Factors'!Z63</f>
        <v>0.4</v>
      </c>
      <c r="AA8" s="7">
        <f>'Capacity Factors'!AA63</f>
        <v>0.4</v>
      </c>
      <c r="AB8" s="7">
        <f>'Capacity Factors'!AB63</f>
        <v>0.4</v>
      </c>
      <c r="AC8" s="7">
        <f>'Capacity Factors'!AC63</f>
        <v>0.4</v>
      </c>
      <c r="AD8" s="7">
        <f>'Capacity Factors'!AD63</f>
        <v>0.4</v>
      </c>
      <c r="AE8" s="7">
        <f>'Capacity Factors'!AE63</f>
        <v>0.4</v>
      </c>
      <c r="AF8" s="7">
        <f>'Capacity Factors'!AF63</f>
        <v>0.4</v>
      </c>
      <c r="AG8" s="7">
        <f>'Capacity Factors'!AG63</f>
        <v>0.4</v>
      </c>
      <c r="AH8" s="7">
        <f>'Capacity Factors'!AH63</f>
        <v>0.4</v>
      </c>
      <c r="AI8" s="7">
        <f>'Capacity Factors'!AI63</f>
        <v>0.4</v>
      </c>
      <c r="AJ8" s="7">
        <f>'Capacity Factors'!AJ63</f>
        <v>0.4</v>
      </c>
    </row>
    <row r="9" spans="1:36" x14ac:dyDescent="0.25">
      <c r="A9" t="s">
        <v>173</v>
      </c>
      <c r="B9" s="7">
        <f>'Capacity Factors'!B64</f>
        <v>1</v>
      </c>
      <c r="C9" s="7">
        <f>'Capacity Factors'!C64</f>
        <v>1</v>
      </c>
      <c r="D9" s="7">
        <f>'Capacity Factors'!D64</f>
        <v>1</v>
      </c>
      <c r="E9" s="7">
        <f>'Capacity Factors'!E64</f>
        <v>1</v>
      </c>
      <c r="F9" s="7">
        <f>'Capacity Factors'!F64</f>
        <v>1</v>
      </c>
      <c r="G9" s="7">
        <f>'Capacity Factors'!G64</f>
        <v>1</v>
      </c>
      <c r="H9" s="7">
        <f>'Capacity Factors'!H64</f>
        <v>1</v>
      </c>
      <c r="I9" s="7">
        <f>'Capacity Factors'!I64</f>
        <v>1</v>
      </c>
      <c r="J9" s="7">
        <f>'Capacity Factors'!J64</f>
        <v>1</v>
      </c>
      <c r="K9" s="7">
        <f>'Capacity Factors'!K64</f>
        <v>1</v>
      </c>
      <c r="L9" s="7">
        <f>'Capacity Factors'!L64</f>
        <v>1</v>
      </c>
      <c r="M9" s="7">
        <f>'Capacity Factors'!M64</f>
        <v>1</v>
      </c>
      <c r="N9" s="7">
        <f>'Capacity Factors'!N64</f>
        <v>1</v>
      </c>
      <c r="O9" s="7">
        <f>'Capacity Factors'!O64</f>
        <v>1</v>
      </c>
      <c r="P9" s="7">
        <f>'Capacity Factors'!P64</f>
        <v>1</v>
      </c>
      <c r="Q9" s="7">
        <f>'Capacity Factors'!Q64</f>
        <v>1</v>
      </c>
      <c r="R9" s="7">
        <f>'Capacity Factors'!R64</f>
        <v>1</v>
      </c>
      <c r="S9" s="7">
        <f>'Capacity Factors'!S64</f>
        <v>1</v>
      </c>
      <c r="T9" s="7">
        <f>'Capacity Factors'!T64</f>
        <v>1</v>
      </c>
      <c r="U9" s="7">
        <f>'Capacity Factors'!U64</f>
        <v>1</v>
      </c>
      <c r="V9" s="7">
        <f>'Capacity Factors'!V64</f>
        <v>1</v>
      </c>
      <c r="W9" s="7">
        <f>'Capacity Factors'!W64</f>
        <v>1</v>
      </c>
      <c r="X9" s="7">
        <f>'Capacity Factors'!X64</f>
        <v>1</v>
      </c>
      <c r="Y9" s="7">
        <f>'Capacity Factors'!Y64</f>
        <v>1</v>
      </c>
      <c r="Z9" s="7">
        <f>'Capacity Factors'!Z64</f>
        <v>1</v>
      </c>
      <c r="AA9" s="7">
        <f>'Capacity Factors'!AA64</f>
        <v>1</v>
      </c>
      <c r="AB9" s="7">
        <f>'Capacity Factors'!AB64</f>
        <v>1</v>
      </c>
      <c r="AC9" s="7">
        <f>'Capacity Factors'!AC64</f>
        <v>1</v>
      </c>
      <c r="AD9" s="7">
        <f>'Capacity Factors'!AD64</f>
        <v>1</v>
      </c>
      <c r="AE9" s="7">
        <f>'Capacity Factors'!AE64</f>
        <v>1</v>
      </c>
      <c r="AF9" s="7">
        <f>'Capacity Factors'!AF64</f>
        <v>1</v>
      </c>
      <c r="AG9" s="7">
        <f>'Capacity Factors'!AG64</f>
        <v>1</v>
      </c>
      <c r="AH9" s="7">
        <f>'Capacity Factors'!AH64</f>
        <v>1</v>
      </c>
      <c r="AI9" s="7">
        <f>'Capacity Factors'!AI64</f>
        <v>1</v>
      </c>
      <c r="AJ9" s="7">
        <f>'Capacity Factors'!AJ64</f>
        <v>1</v>
      </c>
    </row>
    <row r="10" spans="1:36" x14ac:dyDescent="0.25">
      <c r="A10" s="18" t="s">
        <v>126</v>
      </c>
      <c r="B10" s="7">
        <f>'Capacity Factors'!B65</f>
        <v>0.47838917239150652</v>
      </c>
      <c r="C10" s="7">
        <f>'Capacity Factors'!C65</f>
        <v>0.47838917239150652</v>
      </c>
      <c r="D10" s="7">
        <f>'Capacity Factors'!D65</f>
        <v>0.47838917239150652</v>
      </c>
      <c r="E10" s="7">
        <f>'Capacity Factors'!E65</f>
        <v>0.47838917239150652</v>
      </c>
      <c r="F10" s="7">
        <f>'Capacity Factors'!F65</f>
        <v>0.47838917239150652</v>
      </c>
      <c r="G10" s="7">
        <f>'Capacity Factors'!G65</f>
        <v>0.47838917239150652</v>
      </c>
      <c r="H10" s="7">
        <f>'Capacity Factors'!H65</f>
        <v>0.47838917239150652</v>
      </c>
      <c r="I10" s="7">
        <f>'Capacity Factors'!I65</f>
        <v>0.47838917239150652</v>
      </c>
      <c r="J10" s="7">
        <f>'Capacity Factors'!J65</f>
        <v>0.47838917239150652</v>
      </c>
      <c r="K10" s="7">
        <f>'Capacity Factors'!K65</f>
        <v>0.47838917239150652</v>
      </c>
      <c r="L10" s="7">
        <f>'Capacity Factors'!L65</f>
        <v>0.47838917239150652</v>
      </c>
      <c r="M10" s="7">
        <f>'Capacity Factors'!M65</f>
        <v>0.47838917239150652</v>
      </c>
      <c r="N10" s="7">
        <f>'Capacity Factors'!N65</f>
        <v>0.47838917239150652</v>
      </c>
      <c r="O10" s="7">
        <f>'Capacity Factors'!O65</f>
        <v>0.47838917239150652</v>
      </c>
      <c r="P10" s="7">
        <f>'Capacity Factors'!P65</f>
        <v>0.47838917239150652</v>
      </c>
      <c r="Q10" s="7">
        <f>'Capacity Factors'!Q65</f>
        <v>0.47838917239150652</v>
      </c>
      <c r="R10" s="7">
        <f>'Capacity Factors'!R65</f>
        <v>0.47838917239150652</v>
      </c>
      <c r="S10" s="7">
        <f>'Capacity Factors'!S65</f>
        <v>0.47838917239150652</v>
      </c>
      <c r="T10" s="7">
        <f>'Capacity Factors'!T65</f>
        <v>0.47838917239150652</v>
      </c>
      <c r="U10" s="7">
        <f>'Capacity Factors'!U65</f>
        <v>0.47838917239150652</v>
      </c>
      <c r="V10" s="7">
        <f>'Capacity Factors'!V65</f>
        <v>0.47838917239150652</v>
      </c>
      <c r="W10" s="7">
        <f>'Capacity Factors'!W65</f>
        <v>0.47838917239150652</v>
      </c>
      <c r="X10" s="7">
        <f>'Capacity Factors'!X65</f>
        <v>0.47838917239150652</v>
      </c>
      <c r="Y10" s="7">
        <f>'Capacity Factors'!Y65</f>
        <v>0.47838917239150652</v>
      </c>
      <c r="Z10" s="7">
        <f>'Capacity Factors'!Z65</f>
        <v>0.47838917239150652</v>
      </c>
      <c r="AA10" s="7">
        <f>'Capacity Factors'!AA65</f>
        <v>0.47838917239150652</v>
      </c>
      <c r="AB10" s="7">
        <f>'Capacity Factors'!AB65</f>
        <v>0.47838917239150652</v>
      </c>
      <c r="AC10" s="7">
        <f>'Capacity Factors'!AC65</f>
        <v>0.47838917239150652</v>
      </c>
      <c r="AD10" s="7">
        <f>'Capacity Factors'!AD65</f>
        <v>0.47838917239150652</v>
      </c>
      <c r="AE10" s="7">
        <f>'Capacity Factors'!AE65</f>
        <v>0.47838917239150652</v>
      </c>
      <c r="AF10" s="7">
        <f>'Capacity Factors'!AF65</f>
        <v>0.47838917239150652</v>
      </c>
      <c r="AG10" s="7">
        <f>'Capacity Factors'!AG65</f>
        <v>0.47838917239150652</v>
      </c>
      <c r="AH10" s="7">
        <f>'Capacity Factors'!AH65</f>
        <v>0.47838917239150652</v>
      </c>
      <c r="AI10" s="7">
        <f>'Capacity Factors'!AI65</f>
        <v>0.47838917239150652</v>
      </c>
      <c r="AJ10" s="7">
        <f>'Capacity Factors'!AJ65</f>
        <v>0.47838917239150652</v>
      </c>
    </row>
    <row r="11" spans="1:36" x14ac:dyDescent="0.25">
      <c r="A11" t="s">
        <v>30</v>
      </c>
      <c r="B11" s="7">
        <f>'Capacity Factors'!B66</f>
        <v>7.5376288003312863E-2</v>
      </c>
      <c r="C11" s="7">
        <f>'Capacity Factors'!C66</f>
        <v>7.5376288003312863E-2</v>
      </c>
      <c r="D11" s="7">
        <f>'Capacity Factors'!D66</f>
        <v>7.5376288003312863E-2</v>
      </c>
      <c r="E11" s="7">
        <f>'Capacity Factors'!E66</f>
        <v>7.5376288003312863E-2</v>
      </c>
      <c r="F11" s="7">
        <f>'Capacity Factors'!F66</f>
        <v>7.5376288003312863E-2</v>
      </c>
      <c r="G11" s="7">
        <f>'Capacity Factors'!G66</f>
        <v>7.5376288003312863E-2</v>
      </c>
      <c r="H11" s="7">
        <f>'Capacity Factors'!H66</f>
        <v>7.5376288003312863E-2</v>
      </c>
      <c r="I11" s="7">
        <f>'Capacity Factors'!I66</f>
        <v>7.5376288003312863E-2</v>
      </c>
      <c r="J11" s="7">
        <f>'Capacity Factors'!J66</f>
        <v>7.5376288003312863E-2</v>
      </c>
      <c r="K11" s="7">
        <f>'Capacity Factors'!K66</f>
        <v>7.5376288003312863E-2</v>
      </c>
      <c r="L11" s="7">
        <f>'Capacity Factors'!L66</f>
        <v>7.5376288003312863E-2</v>
      </c>
      <c r="M11" s="7">
        <f>'Capacity Factors'!M66</f>
        <v>7.5376288003312863E-2</v>
      </c>
      <c r="N11" s="7">
        <f>'Capacity Factors'!N66</f>
        <v>7.5376288003312863E-2</v>
      </c>
      <c r="O11" s="7">
        <f>'Capacity Factors'!O66</f>
        <v>7.5376288003312863E-2</v>
      </c>
      <c r="P11" s="7">
        <f>'Capacity Factors'!P66</f>
        <v>7.5376288003312863E-2</v>
      </c>
      <c r="Q11" s="7">
        <f>'Capacity Factors'!Q66</f>
        <v>7.5376288003312863E-2</v>
      </c>
      <c r="R11" s="7">
        <f>'Capacity Factors'!R66</f>
        <v>7.5376288003312863E-2</v>
      </c>
      <c r="S11" s="7">
        <f>'Capacity Factors'!S66</f>
        <v>7.5376288003312863E-2</v>
      </c>
      <c r="T11" s="7">
        <f>'Capacity Factors'!T66</f>
        <v>7.5376288003312863E-2</v>
      </c>
      <c r="U11" s="7">
        <f>'Capacity Factors'!U66</f>
        <v>7.5376288003312863E-2</v>
      </c>
      <c r="V11" s="7">
        <f>'Capacity Factors'!V66</f>
        <v>7.5376288003312863E-2</v>
      </c>
      <c r="W11" s="7">
        <f>'Capacity Factors'!W66</f>
        <v>7.5376288003312863E-2</v>
      </c>
      <c r="X11" s="7">
        <f>'Capacity Factors'!X66</f>
        <v>7.5376288003312863E-2</v>
      </c>
      <c r="Y11" s="7">
        <f>'Capacity Factors'!Y66</f>
        <v>7.5376288003312863E-2</v>
      </c>
      <c r="Z11" s="7">
        <f>'Capacity Factors'!Z66</f>
        <v>7.5376288003312863E-2</v>
      </c>
      <c r="AA11" s="7">
        <f>'Capacity Factors'!AA66</f>
        <v>7.5376288003312863E-2</v>
      </c>
      <c r="AB11" s="7">
        <f>'Capacity Factors'!AB66</f>
        <v>7.5376288003312863E-2</v>
      </c>
      <c r="AC11" s="7">
        <f>'Capacity Factors'!AC66</f>
        <v>7.5376288003312863E-2</v>
      </c>
      <c r="AD11" s="7">
        <f>'Capacity Factors'!AD66</f>
        <v>7.5376288003312863E-2</v>
      </c>
      <c r="AE11" s="7">
        <f>'Capacity Factors'!AE66</f>
        <v>7.5376288003312863E-2</v>
      </c>
      <c r="AF11" s="7">
        <f>'Capacity Factors'!AF66</f>
        <v>7.5376288003312863E-2</v>
      </c>
      <c r="AG11" s="7">
        <f>'Capacity Factors'!AG66</f>
        <v>7.5376288003312863E-2</v>
      </c>
      <c r="AH11" s="7">
        <f>'Capacity Factors'!AH66</f>
        <v>7.5376288003312863E-2</v>
      </c>
      <c r="AI11" s="7">
        <f>'Capacity Factors'!AI66</f>
        <v>7.5376288003312863E-2</v>
      </c>
      <c r="AJ11" s="7">
        <f>'Capacity Factors'!AJ66</f>
        <v>7.5376288003312863E-2</v>
      </c>
    </row>
    <row r="12" spans="1:36" x14ac:dyDescent="0.25">
      <c r="A12" t="s">
        <v>31</v>
      </c>
      <c r="B12" s="7">
        <f>'Capacity Factors'!B67</f>
        <v>7.5376288003312863E-2</v>
      </c>
      <c r="C12" s="7">
        <f>'Capacity Factors'!C67</f>
        <v>7.5376288003312863E-2</v>
      </c>
      <c r="D12" s="7">
        <f>'Capacity Factors'!D67</f>
        <v>7.5376288003312863E-2</v>
      </c>
      <c r="E12" s="7">
        <f>'Capacity Factors'!E67</f>
        <v>7.5376288003312863E-2</v>
      </c>
      <c r="F12" s="7">
        <f>'Capacity Factors'!F67</f>
        <v>7.5376288003312863E-2</v>
      </c>
      <c r="G12" s="7">
        <f>'Capacity Factors'!G67</f>
        <v>7.5376288003312863E-2</v>
      </c>
      <c r="H12" s="7">
        <f>'Capacity Factors'!H67</f>
        <v>7.5376288003312863E-2</v>
      </c>
      <c r="I12" s="7">
        <f>'Capacity Factors'!I67</f>
        <v>7.5376288003312863E-2</v>
      </c>
      <c r="J12" s="7">
        <f>'Capacity Factors'!J67</f>
        <v>7.5376288003312863E-2</v>
      </c>
      <c r="K12" s="7">
        <f>'Capacity Factors'!K67</f>
        <v>7.5376288003312863E-2</v>
      </c>
      <c r="L12" s="7">
        <f>'Capacity Factors'!L67</f>
        <v>7.5376288003312863E-2</v>
      </c>
      <c r="M12" s="7">
        <f>'Capacity Factors'!M67</f>
        <v>7.5376288003312863E-2</v>
      </c>
      <c r="N12" s="7">
        <f>'Capacity Factors'!N67</f>
        <v>7.5376288003312863E-2</v>
      </c>
      <c r="O12" s="7">
        <f>'Capacity Factors'!O67</f>
        <v>7.5376288003312863E-2</v>
      </c>
      <c r="P12" s="7">
        <f>'Capacity Factors'!P67</f>
        <v>7.5376288003312863E-2</v>
      </c>
      <c r="Q12" s="7">
        <f>'Capacity Factors'!Q67</f>
        <v>7.5376288003312863E-2</v>
      </c>
      <c r="R12" s="7">
        <f>'Capacity Factors'!R67</f>
        <v>7.5376288003312863E-2</v>
      </c>
      <c r="S12" s="7">
        <f>'Capacity Factors'!S67</f>
        <v>7.5376288003312863E-2</v>
      </c>
      <c r="T12" s="7">
        <f>'Capacity Factors'!T67</f>
        <v>7.5376288003312863E-2</v>
      </c>
      <c r="U12" s="7">
        <f>'Capacity Factors'!U67</f>
        <v>7.5376288003312863E-2</v>
      </c>
      <c r="V12" s="7">
        <f>'Capacity Factors'!V67</f>
        <v>7.5376288003312863E-2</v>
      </c>
      <c r="W12" s="7">
        <f>'Capacity Factors'!W67</f>
        <v>7.5376288003312863E-2</v>
      </c>
      <c r="X12" s="7">
        <f>'Capacity Factors'!X67</f>
        <v>7.5376288003312863E-2</v>
      </c>
      <c r="Y12" s="7">
        <f>'Capacity Factors'!Y67</f>
        <v>7.5376288003312863E-2</v>
      </c>
      <c r="Z12" s="7">
        <f>'Capacity Factors'!Z67</f>
        <v>7.5376288003312863E-2</v>
      </c>
      <c r="AA12" s="7">
        <f>'Capacity Factors'!AA67</f>
        <v>7.5376288003312863E-2</v>
      </c>
      <c r="AB12" s="7">
        <f>'Capacity Factors'!AB67</f>
        <v>7.5376288003312863E-2</v>
      </c>
      <c r="AC12" s="7">
        <f>'Capacity Factors'!AC67</f>
        <v>7.5376288003312863E-2</v>
      </c>
      <c r="AD12" s="7">
        <f>'Capacity Factors'!AD67</f>
        <v>7.5376288003312863E-2</v>
      </c>
      <c r="AE12" s="7">
        <f>'Capacity Factors'!AE67</f>
        <v>7.5376288003312863E-2</v>
      </c>
      <c r="AF12" s="7">
        <f>'Capacity Factors'!AF67</f>
        <v>7.5376288003312863E-2</v>
      </c>
      <c r="AG12" s="7">
        <f>'Capacity Factors'!AG67</f>
        <v>7.5376288003312863E-2</v>
      </c>
      <c r="AH12" s="7">
        <f>'Capacity Factors'!AH67</f>
        <v>7.5376288003312863E-2</v>
      </c>
      <c r="AI12" s="7">
        <f>'Capacity Factors'!AI67</f>
        <v>7.5376288003312863E-2</v>
      </c>
      <c r="AJ12" s="7">
        <f>'Capacity Factors'!AJ67</f>
        <v>7.5376288003312863E-2</v>
      </c>
    </row>
    <row r="13" spans="1:36" x14ac:dyDescent="0.25">
      <c r="A13" t="s">
        <v>37</v>
      </c>
      <c r="B13" s="7">
        <f>'Capacity Factors'!B68</f>
        <v>1</v>
      </c>
      <c r="C13" s="7">
        <f>'Capacity Factors'!C68</f>
        <v>1</v>
      </c>
      <c r="D13" s="7">
        <f>'Capacity Factors'!D68</f>
        <v>1</v>
      </c>
      <c r="E13" s="7">
        <f>'Capacity Factors'!E68</f>
        <v>1</v>
      </c>
      <c r="F13" s="7">
        <f>'Capacity Factors'!F68</f>
        <v>1</v>
      </c>
      <c r="G13" s="7">
        <f>'Capacity Factors'!G68</f>
        <v>1</v>
      </c>
      <c r="H13" s="7">
        <f>'Capacity Factors'!H68</f>
        <v>1</v>
      </c>
      <c r="I13" s="7">
        <f>'Capacity Factors'!I68</f>
        <v>1</v>
      </c>
      <c r="J13" s="7">
        <f>'Capacity Factors'!J68</f>
        <v>1</v>
      </c>
      <c r="K13" s="7">
        <f>'Capacity Factors'!K68</f>
        <v>1</v>
      </c>
      <c r="L13" s="7">
        <f>'Capacity Factors'!L68</f>
        <v>1</v>
      </c>
      <c r="M13" s="7">
        <f>'Capacity Factors'!M68</f>
        <v>1</v>
      </c>
      <c r="N13" s="7">
        <f>'Capacity Factors'!N68</f>
        <v>1</v>
      </c>
      <c r="O13" s="7">
        <f>'Capacity Factors'!O68</f>
        <v>1</v>
      </c>
      <c r="P13" s="7">
        <f>'Capacity Factors'!P68</f>
        <v>1</v>
      </c>
      <c r="Q13" s="7">
        <f>'Capacity Factors'!Q68</f>
        <v>1</v>
      </c>
      <c r="R13" s="7">
        <f>'Capacity Factors'!R68</f>
        <v>1</v>
      </c>
      <c r="S13" s="7">
        <f>'Capacity Factors'!S68</f>
        <v>1</v>
      </c>
      <c r="T13" s="7">
        <f>'Capacity Factors'!T68</f>
        <v>1</v>
      </c>
      <c r="U13" s="7">
        <f>'Capacity Factors'!U68</f>
        <v>1</v>
      </c>
      <c r="V13" s="7">
        <f>'Capacity Factors'!V68</f>
        <v>1</v>
      </c>
      <c r="W13" s="7">
        <f>'Capacity Factors'!W68</f>
        <v>1</v>
      </c>
      <c r="X13" s="7">
        <f>'Capacity Factors'!X68</f>
        <v>1</v>
      </c>
      <c r="Y13" s="7">
        <f>'Capacity Factors'!Y68</f>
        <v>1</v>
      </c>
      <c r="Z13" s="7">
        <f>'Capacity Factors'!Z68</f>
        <v>1</v>
      </c>
      <c r="AA13" s="7">
        <f>'Capacity Factors'!AA68</f>
        <v>1</v>
      </c>
      <c r="AB13" s="7">
        <f>'Capacity Factors'!AB68</f>
        <v>1</v>
      </c>
      <c r="AC13" s="7">
        <f>'Capacity Factors'!AC68</f>
        <v>1</v>
      </c>
      <c r="AD13" s="7">
        <f>'Capacity Factors'!AD68</f>
        <v>1</v>
      </c>
      <c r="AE13" s="7">
        <f>'Capacity Factors'!AE68</f>
        <v>1</v>
      </c>
      <c r="AF13" s="7">
        <f>'Capacity Factors'!AF68</f>
        <v>1</v>
      </c>
      <c r="AG13" s="7">
        <f>'Capacity Factors'!AG68</f>
        <v>1</v>
      </c>
      <c r="AH13" s="7">
        <f>'Capacity Factors'!AH68</f>
        <v>1</v>
      </c>
      <c r="AI13" s="7">
        <f>'Capacity Factors'!AI68</f>
        <v>1</v>
      </c>
      <c r="AJ13" s="7">
        <f>'Capacity Factors'!AJ68</f>
        <v>1</v>
      </c>
    </row>
    <row r="14" spans="1:36" x14ac:dyDescent="0.25">
      <c r="A14" t="s">
        <v>38</v>
      </c>
      <c r="B14" s="7">
        <f>'Capacity Factors'!B69</f>
        <v>1</v>
      </c>
      <c r="C14" s="7">
        <f>'Capacity Factors'!C69</f>
        <v>1</v>
      </c>
      <c r="D14" s="7">
        <f>'Capacity Factors'!D69</f>
        <v>1</v>
      </c>
      <c r="E14" s="7">
        <f>'Capacity Factors'!E69</f>
        <v>1</v>
      </c>
      <c r="F14" s="7">
        <f>'Capacity Factors'!F69</f>
        <v>1</v>
      </c>
      <c r="G14" s="7">
        <f>'Capacity Factors'!G69</f>
        <v>1</v>
      </c>
      <c r="H14" s="7">
        <f>'Capacity Factors'!H69</f>
        <v>1</v>
      </c>
      <c r="I14" s="7">
        <f>'Capacity Factors'!I69</f>
        <v>1</v>
      </c>
      <c r="J14" s="7">
        <f>'Capacity Factors'!J69</f>
        <v>1</v>
      </c>
      <c r="K14" s="7">
        <f>'Capacity Factors'!K69</f>
        <v>1</v>
      </c>
      <c r="L14" s="7">
        <f>'Capacity Factors'!L69</f>
        <v>1</v>
      </c>
      <c r="M14" s="7">
        <f>'Capacity Factors'!M69</f>
        <v>1</v>
      </c>
      <c r="N14" s="7">
        <f>'Capacity Factors'!N69</f>
        <v>1</v>
      </c>
      <c r="O14" s="7">
        <f>'Capacity Factors'!O69</f>
        <v>1</v>
      </c>
      <c r="P14" s="7">
        <f>'Capacity Factors'!P69</f>
        <v>1</v>
      </c>
      <c r="Q14" s="7">
        <f>'Capacity Factors'!Q69</f>
        <v>1</v>
      </c>
      <c r="R14" s="7">
        <f>'Capacity Factors'!R69</f>
        <v>1</v>
      </c>
      <c r="S14" s="7">
        <f>'Capacity Factors'!S69</f>
        <v>1</v>
      </c>
      <c r="T14" s="7">
        <f>'Capacity Factors'!T69</f>
        <v>1</v>
      </c>
      <c r="U14" s="7">
        <f>'Capacity Factors'!U69</f>
        <v>1</v>
      </c>
      <c r="V14" s="7">
        <f>'Capacity Factors'!V69</f>
        <v>1</v>
      </c>
      <c r="W14" s="7">
        <f>'Capacity Factors'!W69</f>
        <v>1</v>
      </c>
      <c r="X14" s="7">
        <f>'Capacity Factors'!X69</f>
        <v>1</v>
      </c>
      <c r="Y14" s="7">
        <f>'Capacity Factors'!Y69</f>
        <v>1</v>
      </c>
      <c r="Z14" s="7">
        <f>'Capacity Factors'!Z69</f>
        <v>1</v>
      </c>
      <c r="AA14" s="7">
        <f>'Capacity Factors'!AA69</f>
        <v>1</v>
      </c>
      <c r="AB14" s="7">
        <f>'Capacity Factors'!AB69</f>
        <v>1</v>
      </c>
      <c r="AC14" s="7">
        <f>'Capacity Factors'!AC69</f>
        <v>1</v>
      </c>
      <c r="AD14" s="7">
        <f>'Capacity Factors'!AD69</f>
        <v>1</v>
      </c>
      <c r="AE14" s="7">
        <f>'Capacity Factors'!AE69</f>
        <v>1</v>
      </c>
      <c r="AF14" s="7">
        <f>'Capacity Factors'!AF69</f>
        <v>1</v>
      </c>
      <c r="AG14" s="7">
        <f>'Capacity Factors'!AG69</f>
        <v>1</v>
      </c>
      <c r="AH14" s="7">
        <f>'Capacity Factors'!AH69</f>
        <v>1</v>
      </c>
      <c r="AI14" s="7">
        <f>'Capacity Factors'!AI69</f>
        <v>1</v>
      </c>
      <c r="AJ14" s="7">
        <f>'Capacity Factors'!AJ69</f>
        <v>1</v>
      </c>
    </row>
    <row r="15" spans="1:36" x14ac:dyDescent="0.25">
      <c r="A15" t="s">
        <v>174</v>
      </c>
      <c r="B15" s="7">
        <f>'Capacity Factors'!B70</f>
        <v>7.5376288003312863E-2</v>
      </c>
      <c r="C15" s="7">
        <f>'Capacity Factors'!C70</f>
        <v>7.5376288003312863E-2</v>
      </c>
      <c r="D15" s="7">
        <f>'Capacity Factors'!D70</f>
        <v>7.5376288003312863E-2</v>
      </c>
      <c r="E15" s="7">
        <f>'Capacity Factors'!E70</f>
        <v>7.5376288003312863E-2</v>
      </c>
      <c r="F15" s="7">
        <f>'Capacity Factors'!F70</f>
        <v>7.5376288003312863E-2</v>
      </c>
      <c r="G15" s="7">
        <f>'Capacity Factors'!G70</f>
        <v>7.5376288003312863E-2</v>
      </c>
      <c r="H15" s="7">
        <f>'Capacity Factors'!H70</f>
        <v>7.5376288003312863E-2</v>
      </c>
      <c r="I15" s="7">
        <f>'Capacity Factors'!I70</f>
        <v>7.5376288003312863E-2</v>
      </c>
      <c r="J15" s="7">
        <f>'Capacity Factors'!J70</f>
        <v>7.5376288003312863E-2</v>
      </c>
      <c r="K15" s="7">
        <f>'Capacity Factors'!K70</f>
        <v>7.5376288003312863E-2</v>
      </c>
      <c r="L15" s="7">
        <f>'Capacity Factors'!L70</f>
        <v>7.5376288003312863E-2</v>
      </c>
      <c r="M15" s="7">
        <f>'Capacity Factors'!M70</f>
        <v>7.5376288003312863E-2</v>
      </c>
      <c r="N15" s="7">
        <f>'Capacity Factors'!N70</f>
        <v>7.5376288003312863E-2</v>
      </c>
      <c r="O15" s="7">
        <f>'Capacity Factors'!O70</f>
        <v>7.5376288003312863E-2</v>
      </c>
      <c r="P15" s="7">
        <f>'Capacity Factors'!P70</f>
        <v>7.5376288003312863E-2</v>
      </c>
      <c r="Q15" s="7">
        <f>'Capacity Factors'!Q70</f>
        <v>7.5376288003312863E-2</v>
      </c>
      <c r="R15" s="7">
        <f>'Capacity Factors'!R70</f>
        <v>7.5376288003312863E-2</v>
      </c>
      <c r="S15" s="7">
        <f>'Capacity Factors'!S70</f>
        <v>7.5376288003312863E-2</v>
      </c>
      <c r="T15" s="7">
        <f>'Capacity Factors'!T70</f>
        <v>7.5376288003312863E-2</v>
      </c>
      <c r="U15" s="7">
        <f>'Capacity Factors'!U70</f>
        <v>7.5376288003312863E-2</v>
      </c>
      <c r="V15" s="7">
        <f>'Capacity Factors'!V70</f>
        <v>7.5376288003312863E-2</v>
      </c>
      <c r="W15" s="7">
        <f>'Capacity Factors'!W70</f>
        <v>7.5376288003312863E-2</v>
      </c>
      <c r="X15" s="7">
        <f>'Capacity Factors'!X70</f>
        <v>7.5376288003312863E-2</v>
      </c>
      <c r="Y15" s="7">
        <f>'Capacity Factors'!Y70</f>
        <v>7.5376288003312863E-2</v>
      </c>
      <c r="Z15" s="7">
        <f>'Capacity Factors'!Z70</f>
        <v>7.5376288003312863E-2</v>
      </c>
      <c r="AA15" s="7">
        <f>'Capacity Factors'!AA70</f>
        <v>7.5376288003312863E-2</v>
      </c>
      <c r="AB15" s="7">
        <f>'Capacity Factors'!AB70</f>
        <v>7.5376288003312863E-2</v>
      </c>
      <c r="AC15" s="7">
        <f>'Capacity Factors'!AC70</f>
        <v>7.5376288003312863E-2</v>
      </c>
      <c r="AD15" s="7">
        <f>'Capacity Factors'!AD70</f>
        <v>7.5376288003312863E-2</v>
      </c>
      <c r="AE15" s="7">
        <f>'Capacity Factors'!AE70</f>
        <v>7.5376288003312863E-2</v>
      </c>
      <c r="AF15" s="7">
        <f>'Capacity Factors'!AF70</f>
        <v>7.5376288003312863E-2</v>
      </c>
      <c r="AG15" s="7">
        <f>'Capacity Factors'!AG70</f>
        <v>7.5376288003312863E-2</v>
      </c>
      <c r="AH15" s="7">
        <f>'Capacity Factors'!AH70</f>
        <v>7.5376288003312863E-2</v>
      </c>
      <c r="AI15" s="7">
        <f>'Capacity Factors'!AI70</f>
        <v>7.5376288003312863E-2</v>
      </c>
      <c r="AJ15" s="7">
        <f>'Capacity Factors'!AJ70</f>
        <v>7.5376288003312863E-2</v>
      </c>
    </row>
    <row r="16" spans="1:36" x14ac:dyDescent="0.25">
      <c r="A16" t="s">
        <v>175</v>
      </c>
      <c r="B16" s="7">
        <f>'Capacity Factors'!B71</f>
        <v>7.5376288003312863E-2</v>
      </c>
      <c r="C16" s="7">
        <f>'Capacity Factors'!C71</f>
        <v>7.5376288003312863E-2</v>
      </c>
      <c r="D16" s="7">
        <f>'Capacity Factors'!D71</f>
        <v>7.5376288003312863E-2</v>
      </c>
      <c r="E16" s="7">
        <f>'Capacity Factors'!E71</f>
        <v>7.5376288003312863E-2</v>
      </c>
      <c r="F16" s="7">
        <f>'Capacity Factors'!F71</f>
        <v>7.5376288003312863E-2</v>
      </c>
      <c r="G16" s="7">
        <f>'Capacity Factors'!G71</f>
        <v>7.5376288003312863E-2</v>
      </c>
      <c r="H16" s="7">
        <f>'Capacity Factors'!H71</f>
        <v>7.5376288003312863E-2</v>
      </c>
      <c r="I16" s="7">
        <f>'Capacity Factors'!I71</f>
        <v>7.5376288003312863E-2</v>
      </c>
      <c r="J16" s="7">
        <f>'Capacity Factors'!J71</f>
        <v>7.5376288003312863E-2</v>
      </c>
      <c r="K16" s="7">
        <f>'Capacity Factors'!K71</f>
        <v>7.5376288003312863E-2</v>
      </c>
      <c r="L16" s="7">
        <f>'Capacity Factors'!L71</f>
        <v>7.5376288003312863E-2</v>
      </c>
      <c r="M16" s="7">
        <f>'Capacity Factors'!M71</f>
        <v>7.5376288003312863E-2</v>
      </c>
      <c r="N16" s="7">
        <f>'Capacity Factors'!N71</f>
        <v>7.5376288003312863E-2</v>
      </c>
      <c r="O16" s="7">
        <f>'Capacity Factors'!O71</f>
        <v>7.5376288003312863E-2</v>
      </c>
      <c r="P16" s="7">
        <f>'Capacity Factors'!P71</f>
        <v>7.5376288003312863E-2</v>
      </c>
      <c r="Q16" s="7">
        <f>'Capacity Factors'!Q71</f>
        <v>7.5376288003312863E-2</v>
      </c>
      <c r="R16" s="7">
        <f>'Capacity Factors'!R71</f>
        <v>7.5376288003312863E-2</v>
      </c>
      <c r="S16" s="7">
        <f>'Capacity Factors'!S71</f>
        <v>7.5376288003312863E-2</v>
      </c>
      <c r="T16" s="7">
        <f>'Capacity Factors'!T71</f>
        <v>7.5376288003312863E-2</v>
      </c>
      <c r="U16" s="7">
        <f>'Capacity Factors'!U71</f>
        <v>7.5376288003312863E-2</v>
      </c>
      <c r="V16" s="7">
        <f>'Capacity Factors'!V71</f>
        <v>7.5376288003312863E-2</v>
      </c>
      <c r="W16" s="7">
        <f>'Capacity Factors'!W71</f>
        <v>7.5376288003312863E-2</v>
      </c>
      <c r="X16" s="7">
        <f>'Capacity Factors'!X71</f>
        <v>7.5376288003312863E-2</v>
      </c>
      <c r="Y16" s="7">
        <f>'Capacity Factors'!Y71</f>
        <v>7.5376288003312863E-2</v>
      </c>
      <c r="Z16" s="7">
        <f>'Capacity Factors'!Z71</f>
        <v>7.5376288003312863E-2</v>
      </c>
      <c r="AA16" s="7">
        <f>'Capacity Factors'!AA71</f>
        <v>7.5376288003312863E-2</v>
      </c>
      <c r="AB16" s="7">
        <f>'Capacity Factors'!AB71</f>
        <v>7.5376288003312863E-2</v>
      </c>
      <c r="AC16" s="7">
        <f>'Capacity Factors'!AC71</f>
        <v>7.5376288003312863E-2</v>
      </c>
      <c r="AD16" s="7">
        <f>'Capacity Factors'!AD71</f>
        <v>7.5376288003312863E-2</v>
      </c>
      <c r="AE16" s="7">
        <f>'Capacity Factors'!AE71</f>
        <v>7.5376288003312863E-2</v>
      </c>
      <c r="AF16" s="7">
        <f>'Capacity Factors'!AF71</f>
        <v>7.5376288003312863E-2</v>
      </c>
      <c r="AG16" s="7">
        <f>'Capacity Factors'!AG71</f>
        <v>7.5376288003312863E-2</v>
      </c>
      <c r="AH16" s="7">
        <f>'Capacity Factors'!AH71</f>
        <v>7.5376288003312863E-2</v>
      </c>
      <c r="AI16" s="7">
        <f>'Capacity Factors'!AI71</f>
        <v>7.5376288003312863E-2</v>
      </c>
      <c r="AJ16" s="7">
        <f>'Capacity Factors'!AJ71</f>
        <v>7.5376288003312863E-2</v>
      </c>
    </row>
    <row r="17" spans="1:36" x14ac:dyDescent="0.25">
      <c r="A17" t="s">
        <v>176</v>
      </c>
      <c r="B17" s="7">
        <f>'Capacity Factors'!B72</f>
        <v>1</v>
      </c>
      <c r="C17" s="7">
        <f>'Capacity Factors'!C72</f>
        <v>1</v>
      </c>
      <c r="D17" s="7">
        <f>'Capacity Factors'!D72</f>
        <v>1</v>
      </c>
      <c r="E17" s="7">
        <f>'Capacity Factors'!E72</f>
        <v>1</v>
      </c>
      <c r="F17" s="7">
        <f>'Capacity Factors'!F72</f>
        <v>1</v>
      </c>
      <c r="G17" s="7">
        <f>'Capacity Factors'!G72</f>
        <v>1</v>
      </c>
      <c r="H17" s="7">
        <f>'Capacity Factors'!H72</f>
        <v>1</v>
      </c>
      <c r="I17" s="7">
        <f>'Capacity Factors'!I72</f>
        <v>1</v>
      </c>
      <c r="J17" s="7">
        <f>'Capacity Factors'!J72</f>
        <v>1</v>
      </c>
      <c r="K17" s="7">
        <f>'Capacity Factors'!K72</f>
        <v>1</v>
      </c>
      <c r="L17" s="7">
        <f>'Capacity Factors'!L72</f>
        <v>1</v>
      </c>
      <c r="M17" s="7">
        <f>'Capacity Factors'!M72</f>
        <v>1</v>
      </c>
      <c r="N17" s="7">
        <f>'Capacity Factors'!N72</f>
        <v>1</v>
      </c>
      <c r="O17" s="7">
        <f>'Capacity Factors'!O72</f>
        <v>1</v>
      </c>
      <c r="P17" s="7">
        <f>'Capacity Factors'!P72</f>
        <v>1</v>
      </c>
      <c r="Q17" s="7">
        <f>'Capacity Factors'!Q72</f>
        <v>1</v>
      </c>
      <c r="R17" s="7">
        <f>'Capacity Factors'!R72</f>
        <v>1</v>
      </c>
      <c r="S17" s="7">
        <f>'Capacity Factors'!S72</f>
        <v>1</v>
      </c>
      <c r="T17" s="7">
        <f>'Capacity Factors'!T72</f>
        <v>1</v>
      </c>
      <c r="U17" s="7">
        <f>'Capacity Factors'!U72</f>
        <v>1</v>
      </c>
      <c r="V17" s="7">
        <f>'Capacity Factors'!V72</f>
        <v>1</v>
      </c>
      <c r="W17" s="7">
        <f>'Capacity Factors'!W72</f>
        <v>1</v>
      </c>
      <c r="X17" s="7">
        <f>'Capacity Factors'!X72</f>
        <v>1</v>
      </c>
      <c r="Y17" s="7">
        <f>'Capacity Factors'!Y72</f>
        <v>1</v>
      </c>
      <c r="Z17" s="7">
        <f>'Capacity Factors'!Z72</f>
        <v>1</v>
      </c>
      <c r="AA17" s="7">
        <f>'Capacity Factors'!AA72</f>
        <v>1</v>
      </c>
      <c r="AB17" s="7">
        <f>'Capacity Factors'!AB72</f>
        <v>1</v>
      </c>
      <c r="AC17" s="7">
        <f>'Capacity Factors'!AC72</f>
        <v>1</v>
      </c>
      <c r="AD17" s="7">
        <f>'Capacity Factors'!AD72</f>
        <v>1</v>
      </c>
      <c r="AE17" s="7">
        <f>'Capacity Factors'!AE72</f>
        <v>1</v>
      </c>
      <c r="AF17" s="7">
        <f>'Capacity Factors'!AF72</f>
        <v>1</v>
      </c>
      <c r="AG17" s="7">
        <f>'Capacity Factors'!AG72</f>
        <v>1</v>
      </c>
      <c r="AH17" s="7">
        <f>'Capacity Factors'!AH72</f>
        <v>1</v>
      </c>
      <c r="AI17" s="7">
        <f>'Capacity Factors'!AI72</f>
        <v>1</v>
      </c>
      <c r="AJ17" s="7">
        <f>'Capacity Factors'!AJ72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8"/>
  <sheetViews>
    <sheetView workbookViewId="0">
      <selection activeCell="B17" sqref="B2:AJ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172</v>
      </c>
      <c r="B2" s="7">
        <f>'Capacity Factors'!B76</f>
        <v>1</v>
      </c>
      <c r="C2" s="7">
        <f>'Capacity Factors'!C76</f>
        <v>1</v>
      </c>
      <c r="D2" s="7">
        <f>'Capacity Factors'!D76</f>
        <v>1</v>
      </c>
      <c r="E2" s="7">
        <f>'Capacity Factors'!E76</f>
        <v>1</v>
      </c>
      <c r="F2" s="7">
        <f>'Capacity Factors'!F76</f>
        <v>1</v>
      </c>
      <c r="G2" s="7">
        <f>'Capacity Factors'!G76</f>
        <v>1</v>
      </c>
      <c r="H2" s="7">
        <f>'Capacity Factors'!H76</f>
        <v>1</v>
      </c>
      <c r="I2" s="7">
        <f>'Capacity Factors'!I76</f>
        <v>1</v>
      </c>
      <c r="J2" s="7">
        <f>'Capacity Factors'!J76</f>
        <v>1</v>
      </c>
      <c r="K2" s="7">
        <f>'Capacity Factors'!K76</f>
        <v>1</v>
      </c>
      <c r="L2" s="7">
        <f>'Capacity Factors'!L76</f>
        <v>1</v>
      </c>
      <c r="M2" s="7">
        <f>'Capacity Factors'!M76</f>
        <v>1</v>
      </c>
      <c r="N2" s="7">
        <f>'Capacity Factors'!N76</f>
        <v>1</v>
      </c>
      <c r="O2" s="7">
        <f>'Capacity Factors'!O76</f>
        <v>1</v>
      </c>
      <c r="P2" s="7">
        <f>'Capacity Factors'!P76</f>
        <v>1</v>
      </c>
      <c r="Q2" s="7">
        <f>'Capacity Factors'!Q76</f>
        <v>1</v>
      </c>
      <c r="R2" s="7">
        <f>'Capacity Factors'!R76</f>
        <v>1</v>
      </c>
      <c r="S2" s="7">
        <f>'Capacity Factors'!S76</f>
        <v>1</v>
      </c>
      <c r="T2" s="7">
        <f>'Capacity Factors'!T76</f>
        <v>1</v>
      </c>
      <c r="U2" s="7">
        <f>'Capacity Factors'!U76</f>
        <v>1</v>
      </c>
      <c r="V2" s="7">
        <f>'Capacity Factors'!V76</f>
        <v>1</v>
      </c>
      <c r="W2" s="7">
        <f>'Capacity Factors'!W76</f>
        <v>1</v>
      </c>
      <c r="X2" s="7">
        <f>'Capacity Factors'!X76</f>
        <v>1</v>
      </c>
      <c r="Y2" s="7">
        <f>'Capacity Factors'!Y76</f>
        <v>1</v>
      </c>
      <c r="Z2" s="7">
        <f>'Capacity Factors'!Z76</f>
        <v>1</v>
      </c>
      <c r="AA2" s="7">
        <f>'Capacity Factors'!AA76</f>
        <v>1</v>
      </c>
      <c r="AB2" s="7">
        <f>'Capacity Factors'!AB76</f>
        <v>1</v>
      </c>
      <c r="AC2" s="7">
        <f>'Capacity Factors'!AC76</f>
        <v>1</v>
      </c>
      <c r="AD2" s="7">
        <f>'Capacity Factors'!AD76</f>
        <v>1</v>
      </c>
      <c r="AE2" s="7">
        <f>'Capacity Factors'!AE76</f>
        <v>1</v>
      </c>
      <c r="AF2" s="7">
        <f>'Capacity Factors'!AF76</f>
        <v>1</v>
      </c>
      <c r="AG2" s="7">
        <f>'Capacity Factors'!AG76</f>
        <v>1</v>
      </c>
      <c r="AH2" s="7">
        <f>'Capacity Factors'!AH76</f>
        <v>1</v>
      </c>
      <c r="AI2" s="7">
        <f>'Capacity Factors'!AI76</f>
        <v>1</v>
      </c>
      <c r="AJ2" s="7">
        <f>'Capacity Factors'!AJ76</f>
        <v>1</v>
      </c>
    </row>
    <row r="3" spans="1:36" x14ac:dyDescent="0.25">
      <c r="A3" t="s">
        <v>25</v>
      </c>
      <c r="B3" s="7">
        <f>'Capacity Factors'!B77</f>
        <v>0.73779516474200602</v>
      </c>
      <c r="C3" s="7">
        <f>'Capacity Factors'!C77</f>
        <v>0.73779516474200602</v>
      </c>
      <c r="D3" s="7">
        <f>'Capacity Factors'!D77</f>
        <v>0.73779516474200602</v>
      </c>
      <c r="E3" s="7">
        <f>'Capacity Factors'!E77</f>
        <v>0.73779516474200602</v>
      </c>
      <c r="F3" s="7">
        <f>'Capacity Factors'!F77</f>
        <v>0.73779516474200602</v>
      </c>
      <c r="G3" s="7">
        <f>'Capacity Factors'!G77</f>
        <v>0.73779516474200602</v>
      </c>
      <c r="H3" s="7">
        <f>'Capacity Factors'!H77</f>
        <v>0.73779516474200602</v>
      </c>
      <c r="I3" s="7">
        <f>'Capacity Factors'!I77</f>
        <v>0.73779516474200602</v>
      </c>
      <c r="J3" s="7">
        <f>'Capacity Factors'!J77</f>
        <v>0.73779516474200602</v>
      </c>
      <c r="K3" s="7">
        <f>'Capacity Factors'!K77</f>
        <v>0.73779516474200602</v>
      </c>
      <c r="L3" s="7">
        <f>'Capacity Factors'!L77</f>
        <v>0.73779516474200602</v>
      </c>
      <c r="M3" s="7">
        <f>'Capacity Factors'!M77</f>
        <v>0.73779516474200602</v>
      </c>
      <c r="N3" s="7">
        <f>'Capacity Factors'!N77</f>
        <v>0.73779516474200602</v>
      </c>
      <c r="O3" s="7">
        <f>'Capacity Factors'!O77</f>
        <v>0.73779516474200602</v>
      </c>
      <c r="P3" s="7">
        <f>'Capacity Factors'!P77</f>
        <v>0.73779516474200602</v>
      </c>
      <c r="Q3" s="7">
        <f>'Capacity Factors'!Q77</f>
        <v>0.73779516474200602</v>
      </c>
      <c r="R3" s="7">
        <f>'Capacity Factors'!R77</f>
        <v>0.73779516474200602</v>
      </c>
      <c r="S3" s="7">
        <f>'Capacity Factors'!S77</f>
        <v>0.73779516474200602</v>
      </c>
      <c r="T3" s="7">
        <f>'Capacity Factors'!T77</f>
        <v>0.73779516474200602</v>
      </c>
      <c r="U3" s="7">
        <f>'Capacity Factors'!U77</f>
        <v>0.73779516474200602</v>
      </c>
      <c r="V3" s="7">
        <f>'Capacity Factors'!V77</f>
        <v>0.73779516474200602</v>
      </c>
      <c r="W3" s="7">
        <f>'Capacity Factors'!W77</f>
        <v>0.73779516474200602</v>
      </c>
      <c r="X3" s="7">
        <f>'Capacity Factors'!X77</f>
        <v>0.73779516474200602</v>
      </c>
      <c r="Y3" s="7">
        <f>'Capacity Factors'!Y77</f>
        <v>0.73779516474200602</v>
      </c>
      <c r="Z3" s="7">
        <f>'Capacity Factors'!Z77</f>
        <v>0.73779516474200602</v>
      </c>
      <c r="AA3" s="7">
        <f>'Capacity Factors'!AA77</f>
        <v>0.73779516474200602</v>
      </c>
      <c r="AB3" s="7">
        <f>'Capacity Factors'!AB77</f>
        <v>0.73779516474200602</v>
      </c>
      <c r="AC3" s="7">
        <f>'Capacity Factors'!AC77</f>
        <v>0.73779516474200602</v>
      </c>
      <c r="AD3" s="7">
        <f>'Capacity Factors'!AD77</f>
        <v>0.73779516474200602</v>
      </c>
      <c r="AE3" s="7">
        <f>'Capacity Factors'!AE77</f>
        <v>0.73779516474200602</v>
      </c>
      <c r="AF3" s="7">
        <f>'Capacity Factors'!AF77</f>
        <v>0.73779516474200602</v>
      </c>
      <c r="AG3" s="7">
        <f>'Capacity Factors'!AG77</f>
        <v>0.73779516474200602</v>
      </c>
      <c r="AH3" s="7">
        <f>'Capacity Factors'!AH77</f>
        <v>0.73779516474200602</v>
      </c>
      <c r="AI3" s="7">
        <f>'Capacity Factors'!AI77</f>
        <v>0.73779516474200602</v>
      </c>
      <c r="AJ3" s="7">
        <f>'Capacity Factors'!AJ77</f>
        <v>0.73779516474200602</v>
      </c>
    </row>
    <row r="4" spans="1:36" x14ac:dyDescent="0.25">
      <c r="A4" t="s">
        <v>26</v>
      </c>
      <c r="B4" s="7">
        <f>'Capacity Factors'!B78</f>
        <v>0.92200000000000004</v>
      </c>
      <c r="C4" s="7">
        <f>'Capacity Factors'!C78</f>
        <v>0.92200000000000004</v>
      </c>
      <c r="D4" s="7">
        <f>'Capacity Factors'!D78</f>
        <v>0.92200000000000004</v>
      </c>
      <c r="E4" s="7">
        <f>'Capacity Factors'!E78</f>
        <v>0.92200000000000004</v>
      </c>
      <c r="F4" s="7">
        <f>'Capacity Factors'!F78</f>
        <v>0.92200000000000004</v>
      </c>
      <c r="G4" s="7">
        <f>'Capacity Factors'!G78</f>
        <v>0.92200000000000004</v>
      </c>
      <c r="H4" s="7">
        <f>'Capacity Factors'!H78</f>
        <v>0.92200000000000004</v>
      </c>
      <c r="I4" s="7">
        <f>'Capacity Factors'!I78</f>
        <v>0.92200000000000004</v>
      </c>
      <c r="J4" s="7">
        <f>'Capacity Factors'!J78</f>
        <v>0.92200000000000004</v>
      </c>
      <c r="K4" s="7">
        <f>'Capacity Factors'!K78</f>
        <v>0.92200000000000004</v>
      </c>
      <c r="L4" s="7">
        <f>'Capacity Factors'!L78</f>
        <v>0.92200000000000004</v>
      </c>
      <c r="M4" s="7">
        <f>'Capacity Factors'!M78</f>
        <v>0.92200000000000004</v>
      </c>
      <c r="N4" s="7">
        <f>'Capacity Factors'!N78</f>
        <v>0.92200000000000004</v>
      </c>
      <c r="O4" s="7">
        <f>'Capacity Factors'!O78</f>
        <v>0.92200000000000004</v>
      </c>
      <c r="P4" s="7">
        <f>'Capacity Factors'!P78</f>
        <v>0.92200000000000004</v>
      </c>
      <c r="Q4" s="7">
        <f>'Capacity Factors'!Q78</f>
        <v>0.92200000000000004</v>
      </c>
      <c r="R4" s="7">
        <f>'Capacity Factors'!R78</f>
        <v>0.92200000000000004</v>
      </c>
      <c r="S4" s="7">
        <f>'Capacity Factors'!S78</f>
        <v>0.92200000000000004</v>
      </c>
      <c r="T4" s="7">
        <f>'Capacity Factors'!T78</f>
        <v>0.92200000000000004</v>
      </c>
      <c r="U4" s="7">
        <f>'Capacity Factors'!U78</f>
        <v>0.92200000000000004</v>
      </c>
      <c r="V4" s="7">
        <f>'Capacity Factors'!V78</f>
        <v>0.92200000000000004</v>
      </c>
      <c r="W4" s="7">
        <f>'Capacity Factors'!W78</f>
        <v>0.92200000000000004</v>
      </c>
      <c r="X4" s="7">
        <f>'Capacity Factors'!X78</f>
        <v>0.92200000000000004</v>
      </c>
      <c r="Y4" s="7">
        <f>'Capacity Factors'!Y78</f>
        <v>0.92200000000000004</v>
      </c>
      <c r="Z4" s="7">
        <f>'Capacity Factors'!Z78</f>
        <v>0.92200000000000004</v>
      </c>
      <c r="AA4" s="7">
        <f>'Capacity Factors'!AA78</f>
        <v>0.92200000000000004</v>
      </c>
      <c r="AB4" s="7">
        <f>'Capacity Factors'!AB78</f>
        <v>0.92200000000000004</v>
      </c>
      <c r="AC4" s="7">
        <f>'Capacity Factors'!AC78</f>
        <v>0.92200000000000004</v>
      </c>
      <c r="AD4" s="7">
        <f>'Capacity Factors'!AD78</f>
        <v>0.92200000000000004</v>
      </c>
      <c r="AE4" s="7">
        <f>'Capacity Factors'!AE78</f>
        <v>0.92200000000000004</v>
      </c>
      <c r="AF4" s="7">
        <f>'Capacity Factors'!AF78</f>
        <v>0.92200000000000004</v>
      </c>
      <c r="AG4" s="7">
        <f>'Capacity Factors'!AG78</f>
        <v>0.92200000000000004</v>
      </c>
      <c r="AH4" s="7">
        <f>'Capacity Factors'!AH78</f>
        <v>0.92200000000000004</v>
      </c>
      <c r="AI4" s="7">
        <f>'Capacity Factors'!AI78</f>
        <v>0.92200000000000004</v>
      </c>
      <c r="AJ4" s="7">
        <f>'Capacity Factors'!AJ78</f>
        <v>0.92200000000000004</v>
      </c>
    </row>
    <row r="5" spans="1:36" x14ac:dyDescent="0.25">
      <c r="A5" t="s">
        <v>27</v>
      </c>
      <c r="B5" s="7">
        <f>'Capacity Factors'!B79</f>
        <v>1</v>
      </c>
      <c r="C5" s="7">
        <f>'Capacity Factors'!C79</f>
        <v>1</v>
      </c>
      <c r="D5" s="7">
        <f>'Capacity Factors'!D79</f>
        <v>1</v>
      </c>
      <c r="E5" s="7">
        <f>'Capacity Factors'!E79</f>
        <v>1</v>
      </c>
      <c r="F5" s="7">
        <f>'Capacity Factors'!F79</f>
        <v>1</v>
      </c>
      <c r="G5" s="7">
        <f>'Capacity Factors'!G79</f>
        <v>1</v>
      </c>
      <c r="H5" s="7">
        <f>'Capacity Factors'!H79</f>
        <v>1</v>
      </c>
      <c r="I5" s="7">
        <f>'Capacity Factors'!I79</f>
        <v>1</v>
      </c>
      <c r="J5" s="7">
        <f>'Capacity Factors'!J79</f>
        <v>1</v>
      </c>
      <c r="K5" s="7">
        <f>'Capacity Factors'!K79</f>
        <v>1</v>
      </c>
      <c r="L5" s="7">
        <f>'Capacity Factors'!L79</f>
        <v>1</v>
      </c>
      <c r="M5" s="7">
        <f>'Capacity Factors'!M79</f>
        <v>1</v>
      </c>
      <c r="N5" s="7">
        <f>'Capacity Factors'!N79</f>
        <v>1</v>
      </c>
      <c r="O5" s="7">
        <f>'Capacity Factors'!O79</f>
        <v>1</v>
      </c>
      <c r="P5" s="7">
        <f>'Capacity Factors'!P79</f>
        <v>1</v>
      </c>
      <c r="Q5" s="7">
        <f>'Capacity Factors'!Q79</f>
        <v>1</v>
      </c>
      <c r="R5" s="7">
        <f>'Capacity Factors'!R79</f>
        <v>1</v>
      </c>
      <c r="S5" s="7">
        <f>'Capacity Factors'!S79</f>
        <v>1</v>
      </c>
      <c r="T5" s="7">
        <f>'Capacity Factors'!T79</f>
        <v>1</v>
      </c>
      <c r="U5" s="7">
        <f>'Capacity Factors'!U79</f>
        <v>1</v>
      </c>
      <c r="V5" s="7">
        <f>'Capacity Factors'!V79</f>
        <v>1</v>
      </c>
      <c r="W5" s="7">
        <f>'Capacity Factors'!W79</f>
        <v>1</v>
      </c>
      <c r="X5" s="7">
        <f>'Capacity Factors'!X79</f>
        <v>1</v>
      </c>
      <c r="Y5" s="7">
        <f>'Capacity Factors'!Y79</f>
        <v>1</v>
      </c>
      <c r="Z5" s="7">
        <f>'Capacity Factors'!Z79</f>
        <v>1</v>
      </c>
      <c r="AA5" s="7">
        <f>'Capacity Factors'!AA79</f>
        <v>1</v>
      </c>
      <c r="AB5" s="7">
        <f>'Capacity Factors'!AB79</f>
        <v>1</v>
      </c>
      <c r="AC5" s="7">
        <f>'Capacity Factors'!AC79</f>
        <v>1</v>
      </c>
      <c r="AD5" s="7">
        <f>'Capacity Factors'!AD79</f>
        <v>1</v>
      </c>
      <c r="AE5" s="7">
        <f>'Capacity Factors'!AE79</f>
        <v>1</v>
      </c>
      <c r="AF5" s="7">
        <f>'Capacity Factors'!AF79</f>
        <v>1</v>
      </c>
      <c r="AG5" s="7">
        <f>'Capacity Factors'!AG79</f>
        <v>1</v>
      </c>
      <c r="AH5" s="7">
        <f>'Capacity Factors'!AH79</f>
        <v>1</v>
      </c>
      <c r="AI5" s="7">
        <f>'Capacity Factors'!AI79</f>
        <v>1</v>
      </c>
      <c r="AJ5" s="7">
        <f>'Capacity Factors'!AJ79</f>
        <v>1</v>
      </c>
    </row>
    <row r="6" spans="1:36" x14ac:dyDescent="0.25">
      <c r="A6" t="s">
        <v>39</v>
      </c>
      <c r="B6" s="7">
        <f>'Capacity Factors'!B80</f>
        <v>0.24</v>
      </c>
      <c r="C6" s="7">
        <f>'Capacity Factors'!C80</f>
        <v>0.24</v>
      </c>
      <c r="D6" s="7">
        <f>'Capacity Factors'!D80</f>
        <v>0.24</v>
      </c>
      <c r="E6" s="7">
        <f>'Capacity Factors'!E80</f>
        <v>0.24</v>
      </c>
      <c r="F6" s="7">
        <f>'Capacity Factors'!F80</f>
        <v>0.24</v>
      </c>
      <c r="G6" s="7">
        <f>'Capacity Factors'!G80</f>
        <v>0.24</v>
      </c>
      <c r="H6" s="7">
        <f>'Capacity Factors'!H80</f>
        <v>0.24</v>
      </c>
      <c r="I6" s="7">
        <f>'Capacity Factors'!I80</f>
        <v>0.24</v>
      </c>
      <c r="J6" s="7">
        <f>'Capacity Factors'!J80</f>
        <v>0.24</v>
      </c>
      <c r="K6" s="7">
        <f>'Capacity Factors'!K80</f>
        <v>0.24</v>
      </c>
      <c r="L6" s="7">
        <f>'Capacity Factors'!L80</f>
        <v>0.24</v>
      </c>
      <c r="M6" s="7">
        <f>'Capacity Factors'!M80</f>
        <v>0.24</v>
      </c>
      <c r="N6" s="7">
        <f>'Capacity Factors'!N80</f>
        <v>0.24</v>
      </c>
      <c r="O6" s="7">
        <f>'Capacity Factors'!O80</f>
        <v>0.24</v>
      </c>
      <c r="P6" s="7">
        <f>'Capacity Factors'!P80</f>
        <v>0.24</v>
      </c>
      <c r="Q6" s="7">
        <f>'Capacity Factors'!Q80</f>
        <v>0.24</v>
      </c>
      <c r="R6" s="7">
        <f>'Capacity Factors'!R80</f>
        <v>0.24</v>
      </c>
      <c r="S6" s="7">
        <f>'Capacity Factors'!S80</f>
        <v>0.24</v>
      </c>
      <c r="T6" s="7">
        <f>'Capacity Factors'!T80</f>
        <v>0.24</v>
      </c>
      <c r="U6" s="7">
        <f>'Capacity Factors'!U80</f>
        <v>0.24</v>
      </c>
      <c r="V6" s="7">
        <f>'Capacity Factors'!V80</f>
        <v>0.24</v>
      </c>
      <c r="W6" s="7">
        <f>'Capacity Factors'!W80</f>
        <v>0.24</v>
      </c>
      <c r="X6" s="7">
        <f>'Capacity Factors'!X80</f>
        <v>0.24</v>
      </c>
      <c r="Y6" s="7">
        <f>'Capacity Factors'!Y80</f>
        <v>0.24</v>
      </c>
      <c r="Z6" s="7">
        <f>'Capacity Factors'!Z80</f>
        <v>0.24</v>
      </c>
      <c r="AA6" s="7">
        <f>'Capacity Factors'!AA80</f>
        <v>0.24</v>
      </c>
      <c r="AB6" s="7">
        <f>'Capacity Factors'!AB80</f>
        <v>0.24</v>
      </c>
      <c r="AC6" s="7">
        <f>'Capacity Factors'!AC80</f>
        <v>0.24</v>
      </c>
      <c r="AD6" s="7">
        <f>'Capacity Factors'!AD80</f>
        <v>0.24</v>
      </c>
      <c r="AE6" s="7">
        <f>'Capacity Factors'!AE80</f>
        <v>0.24</v>
      </c>
      <c r="AF6" s="7">
        <f>'Capacity Factors'!AF80</f>
        <v>0.24</v>
      </c>
      <c r="AG6" s="7">
        <f>'Capacity Factors'!AG80</f>
        <v>0.24</v>
      </c>
      <c r="AH6" s="7">
        <f>'Capacity Factors'!AH80</f>
        <v>0.24</v>
      </c>
      <c r="AI6" s="7">
        <f>'Capacity Factors'!AI80</f>
        <v>0.24</v>
      </c>
      <c r="AJ6" s="7">
        <f>'Capacity Factors'!AJ80</f>
        <v>0.24</v>
      </c>
    </row>
    <row r="7" spans="1:36" x14ac:dyDescent="0.25">
      <c r="A7" t="s">
        <v>28</v>
      </c>
      <c r="B7" s="7">
        <f>'Capacity Factors'!B81</f>
        <v>0.22</v>
      </c>
      <c r="C7" s="7">
        <f>'Capacity Factors'!C81</f>
        <v>0.22</v>
      </c>
      <c r="D7" s="7">
        <f>'Capacity Factors'!D81</f>
        <v>0.22</v>
      </c>
      <c r="E7" s="7">
        <f>'Capacity Factors'!E81</f>
        <v>0.22</v>
      </c>
      <c r="F7" s="7">
        <f>'Capacity Factors'!F81</f>
        <v>0.22</v>
      </c>
      <c r="G7" s="7">
        <f>'Capacity Factors'!G81</f>
        <v>0.22</v>
      </c>
      <c r="H7" s="7">
        <f>'Capacity Factors'!H81</f>
        <v>0.22</v>
      </c>
      <c r="I7" s="7">
        <f>'Capacity Factors'!I81</f>
        <v>0.22</v>
      </c>
      <c r="J7" s="7">
        <f>'Capacity Factors'!J81</f>
        <v>0.22</v>
      </c>
      <c r="K7" s="7">
        <f>'Capacity Factors'!K81</f>
        <v>0.22</v>
      </c>
      <c r="L7" s="7">
        <f>'Capacity Factors'!L81</f>
        <v>0.22</v>
      </c>
      <c r="M7" s="7">
        <f>'Capacity Factors'!M81</f>
        <v>0.22</v>
      </c>
      <c r="N7" s="7">
        <f>'Capacity Factors'!N81</f>
        <v>0.22</v>
      </c>
      <c r="O7" s="7">
        <f>'Capacity Factors'!O81</f>
        <v>0.22</v>
      </c>
      <c r="P7" s="7">
        <f>'Capacity Factors'!P81</f>
        <v>0.22</v>
      </c>
      <c r="Q7" s="7">
        <f>'Capacity Factors'!Q81</f>
        <v>0.22</v>
      </c>
      <c r="R7" s="7">
        <f>'Capacity Factors'!R81</f>
        <v>0.22</v>
      </c>
      <c r="S7" s="7">
        <f>'Capacity Factors'!S81</f>
        <v>0.22</v>
      </c>
      <c r="T7" s="7">
        <f>'Capacity Factors'!T81</f>
        <v>0.22</v>
      </c>
      <c r="U7" s="7">
        <f>'Capacity Factors'!U81</f>
        <v>0.22</v>
      </c>
      <c r="V7" s="7">
        <f>'Capacity Factors'!V81</f>
        <v>0.22</v>
      </c>
      <c r="W7" s="7">
        <f>'Capacity Factors'!W81</f>
        <v>0.22</v>
      </c>
      <c r="X7" s="7">
        <f>'Capacity Factors'!X81</f>
        <v>0.22</v>
      </c>
      <c r="Y7" s="7">
        <f>'Capacity Factors'!Y81</f>
        <v>0.22</v>
      </c>
      <c r="Z7" s="7">
        <f>'Capacity Factors'!Z81</f>
        <v>0.22</v>
      </c>
      <c r="AA7" s="7">
        <f>'Capacity Factors'!AA81</f>
        <v>0.22</v>
      </c>
      <c r="AB7" s="7">
        <f>'Capacity Factors'!AB81</f>
        <v>0.22</v>
      </c>
      <c r="AC7" s="7">
        <f>'Capacity Factors'!AC81</f>
        <v>0.22</v>
      </c>
      <c r="AD7" s="7">
        <f>'Capacity Factors'!AD81</f>
        <v>0.22</v>
      </c>
      <c r="AE7" s="7">
        <f>'Capacity Factors'!AE81</f>
        <v>0.22</v>
      </c>
      <c r="AF7" s="7">
        <f>'Capacity Factors'!AF81</f>
        <v>0.22</v>
      </c>
      <c r="AG7" s="7">
        <f>'Capacity Factors'!AG81</f>
        <v>0.22</v>
      </c>
      <c r="AH7" s="7">
        <f>'Capacity Factors'!AH81</f>
        <v>0.22</v>
      </c>
      <c r="AI7" s="7">
        <f>'Capacity Factors'!AI81</f>
        <v>0.22</v>
      </c>
      <c r="AJ7" s="7">
        <f>'Capacity Factors'!AJ81</f>
        <v>0.22</v>
      </c>
    </row>
    <row r="8" spans="1:36" x14ac:dyDescent="0.25">
      <c r="A8" t="s">
        <v>29</v>
      </c>
      <c r="B8" s="7">
        <f>'Capacity Factors'!B82</f>
        <v>0.4</v>
      </c>
      <c r="C8" s="7">
        <f>'Capacity Factors'!C82</f>
        <v>0.4</v>
      </c>
      <c r="D8" s="7">
        <f>'Capacity Factors'!D82</f>
        <v>0.4</v>
      </c>
      <c r="E8" s="7">
        <f>'Capacity Factors'!E82</f>
        <v>0.4</v>
      </c>
      <c r="F8" s="7">
        <f>'Capacity Factors'!F82</f>
        <v>0.4</v>
      </c>
      <c r="G8" s="7">
        <f>'Capacity Factors'!G82</f>
        <v>0.4</v>
      </c>
      <c r="H8" s="7">
        <f>'Capacity Factors'!H82</f>
        <v>0.4</v>
      </c>
      <c r="I8" s="7">
        <f>'Capacity Factors'!I82</f>
        <v>0.4</v>
      </c>
      <c r="J8" s="7">
        <f>'Capacity Factors'!J82</f>
        <v>0.4</v>
      </c>
      <c r="K8" s="7">
        <f>'Capacity Factors'!K82</f>
        <v>0.4</v>
      </c>
      <c r="L8" s="7">
        <f>'Capacity Factors'!L82</f>
        <v>0.4</v>
      </c>
      <c r="M8" s="7">
        <f>'Capacity Factors'!M82</f>
        <v>0.4</v>
      </c>
      <c r="N8" s="7">
        <f>'Capacity Factors'!N82</f>
        <v>0.4</v>
      </c>
      <c r="O8" s="7">
        <f>'Capacity Factors'!O82</f>
        <v>0.4</v>
      </c>
      <c r="P8" s="7">
        <f>'Capacity Factors'!P82</f>
        <v>0.4</v>
      </c>
      <c r="Q8" s="7">
        <f>'Capacity Factors'!Q82</f>
        <v>0.4</v>
      </c>
      <c r="R8" s="7">
        <f>'Capacity Factors'!R82</f>
        <v>0.4</v>
      </c>
      <c r="S8" s="7">
        <f>'Capacity Factors'!S82</f>
        <v>0.4</v>
      </c>
      <c r="T8" s="7">
        <f>'Capacity Factors'!T82</f>
        <v>0.4</v>
      </c>
      <c r="U8" s="7">
        <f>'Capacity Factors'!U82</f>
        <v>0.4</v>
      </c>
      <c r="V8" s="7">
        <f>'Capacity Factors'!V82</f>
        <v>0.4</v>
      </c>
      <c r="W8" s="7">
        <f>'Capacity Factors'!W82</f>
        <v>0.4</v>
      </c>
      <c r="X8" s="7">
        <f>'Capacity Factors'!X82</f>
        <v>0.4</v>
      </c>
      <c r="Y8" s="7">
        <f>'Capacity Factors'!Y82</f>
        <v>0.4</v>
      </c>
      <c r="Z8" s="7">
        <f>'Capacity Factors'!Z82</f>
        <v>0.4</v>
      </c>
      <c r="AA8" s="7">
        <f>'Capacity Factors'!AA82</f>
        <v>0.4</v>
      </c>
      <c r="AB8" s="7">
        <f>'Capacity Factors'!AB82</f>
        <v>0.4</v>
      </c>
      <c r="AC8" s="7">
        <f>'Capacity Factors'!AC82</f>
        <v>0.4</v>
      </c>
      <c r="AD8" s="7">
        <f>'Capacity Factors'!AD82</f>
        <v>0.4</v>
      </c>
      <c r="AE8" s="7">
        <f>'Capacity Factors'!AE82</f>
        <v>0.4</v>
      </c>
      <c r="AF8" s="7">
        <f>'Capacity Factors'!AF82</f>
        <v>0.4</v>
      </c>
      <c r="AG8" s="7">
        <f>'Capacity Factors'!AG82</f>
        <v>0.4</v>
      </c>
      <c r="AH8" s="7">
        <f>'Capacity Factors'!AH82</f>
        <v>0.4</v>
      </c>
      <c r="AI8" s="7">
        <f>'Capacity Factors'!AI82</f>
        <v>0.4</v>
      </c>
      <c r="AJ8" s="7">
        <f>'Capacity Factors'!AJ82</f>
        <v>0.4</v>
      </c>
    </row>
    <row r="9" spans="1:36" x14ac:dyDescent="0.25">
      <c r="A9" t="s">
        <v>173</v>
      </c>
      <c r="B9" s="7">
        <f>'Capacity Factors'!B83</f>
        <v>1</v>
      </c>
      <c r="C9" s="7">
        <f>'Capacity Factors'!C83</f>
        <v>1</v>
      </c>
      <c r="D9" s="7">
        <f>'Capacity Factors'!D83</f>
        <v>1</v>
      </c>
      <c r="E9" s="7">
        <f>'Capacity Factors'!E83</f>
        <v>1</v>
      </c>
      <c r="F9" s="7">
        <f>'Capacity Factors'!F83</f>
        <v>1</v>
      </c>
      <c r="G9" s="7">
        <f>'Capacity Factors'!G83</f>
        <v>1</v>
      </c>
      <c r="H9" s="7">
        <f>'Capacity Factors'!H83</f>
        <v>1</v>
      </c>
      <c r="I9" s="7">
        <f>'Capacity Factors'!I83</f>
        <v>1</v>
      </c>
      <c r="J9" s="7">
        <f>'Capacity Factors'!J83</f>
        <v>1</v>
      </c>
      <c r="K9" s="7">
        <f>'Capacity Factors'!K83</f>
        <v>1</v>
      </c>
      <c r="L9" s="7">
        <f>'Capacity Factors'!L83</f>
        <v>1</v>
      </c>
      <c r="M9" s="7">
        <f>'Capacity Factors'!M83</f>
        <v>1</v>
      </c>
      <c r="N9" s="7">
        <f>'Capacity Factors'!N83</f>
        <v>1</v>
      </c>
      <c r="O9" s="7">
        <f>'Capacity Factors'!O83</f>
        <v>1</v>
      </c>
      <c r="P9" s="7">
        <f>'Capacity Factors'!P83</f>
        <v>1</v>
      </c>
      <c r="Q9" s="7">
        <f>'Capacity Factors'!Q83</f>
        <v>1</v>
      </c>
      <c r="R9" s="7">
        <f>'Capacity Factors'!R83</f>
        <v>1</v>
      </c>
      <c r="S9" s="7">
        <f>'Capacity Factors'!S83</f>
        <v>1</v>
      </c>
      <c r="T9" s="7">
        <f>'Capacity Factors'!T83</f>
        <v>1</v>
      </c>
      <c r="U9" s="7">
        <f>'Capacity Factors'!U83</f>
        <v>1</v>
      </c>
      <c r="V9" s="7">
        <f>'Capacity Factors'!V83</f>
        <v>1</v>
      </c>
      <c r="W9" s="7">
        <f>'Capacity Factors'!W83</f>
        <v>1</v>
      </c>
      <c r="X9" s="7">
        <f>'Capacity Factors'!X83</f>
        <v>1</v>
      </c>
      <c r="Y9" s="7">
        <f>'Capacity Factors'!Y83</f>
        <v>1</v>
      </c>
      <c r="Z9" s="7">
        <f>'Capacity Factors'!Z83</f>
        <v>1</v>
      </c>
      <c r="AA9" s="7">
        <f>'Capacity Factors'!AA83</f>
        <v>1</v>
      </c>
      <c r="AB9" s="7">
        <f>'Capacity Factors'!AB83</f>
        <v>1</v>
      </c>
      <c r="AC9" s="7">
        <f>'Capacity Factors'!AC83</f>
        <v>1</v>
      </c>
      <c r="AD9" s="7">
        <f>'Capacity Factors'!AD83</f>
        <v>1</v>
      </c>
      <c r="AE9" s="7">
        <f>'Capacity Factors'!AE83</f>
        <v>1</v>
      </c>
      <c r="AF9" s="7">
        <f>'Capacity Factors'!AF83</f>
        <v>1</v>
      </c>
      <c r="AG9" s="7">
        <f>'Capacity Factors'!AG83</f>
        <v>1</v>
      </c>
      <c r="AH9" s="7">
        <f>'Capacity Factors'!AH83</f>
        <v>1</v>
      </c>
      <c r="AI9" s="7">
        <f>'Capacity Factors'!AI83</f>
        <v>1</v>
      </c>
      <c r="AJ9" s="7">
        <f>'Capacity Factors'!AJ83</f>
        <v>1</v>
      </c>
    </row>
    <row r="10" spans="1:36" x14ac:dyDescent="0.25">
      <c r="A10" s="18" t="s">
        <v>126</v>
      </c>
      <c r="B10" s="7">
        <f>'Capacity Factors'!B84</f>
        <v>0.47838917239150652</v>
      </c>
      <c r="C10" s="7">
        <f>'Capacity Factors'!C84</f>
        <v>0.47838917239150652</v>
      </c>
      <c r="D10" s="7">
        <f>'Capacity Factors'!D84</f>
        <v>0.47838917239150652</v>
      </c>
      <c r="E10" s="7">
        <f>'Capacity Factors'!E84</f>
        <v>0.47838917239150652</v>
      </c>
      <c r="F10" s="7">
        <f>'Capacity Factors'!F84</f>
        <v>0.47838917239150652</v>
      </c>
      <c r="G10" s="7">
        <f>'Capacity Factors'!G84</f>
        <v>0.47838917239150652</v>
      </c>
      <c r="H10" s="7">
        <f>'Capacity Factors'!H84</f>
        <v>0.47838917239150652</v>
      </c>
      <c r="I10" s="7">
        <f>'Capacity Factors'!I84</f>
        <v>0.47838917239150652</v>
      </c>
      <c r="J10" s="7">
        <f>'Capacity Factors'!J84</f>
        <v>0.47838917239150652</v>
      </c>
      <c r="K10" s="7">
        <f>'Capacity Factors'!K84</f>
        <v>0.47838917239150652</v>
      </c>
      <c r="L10" s="7">
        <f>'Capacity Factors'!L84</f>
        <v>0.47838917239150652</v>
      </c>
      <c r="M10" s="7">
        <f>'Capacity Factors'!M84</f>
        <v>0.47838917239150652</v>
      </c>
      <c r="N10" s="7">
        <f>'Capacity Factors'!N84</f>
        <v>0.47838917239150652</v>
      </c>
      <c r="O10" s="7">
        <f>'Capacity Factors'!O84</f>
        <v>0.47838917239150652</v>
      </c>
      <c r="P10" s="7">
        <f>'Capacity Factors'!P84</f>
        <v>0.47838917239150652</v>
      </c>
      <c r="Q10" s="7">
        <f>'Capacity Factors'!Q84</f>
        <v>0.47838917239150652</v>
      </c>
      <c r="R10" s="7">
        <f>'Capacity Factors'!R84</f>
        <v>0.47838917239150652</v>
      </c>
      <c r="S10" s="7">
        <f>'Capacity Factors'!S84</f>
        <v>0.47838917239150652</v>
      </c>
      <c r="T10" s="7">
        <f>'Capacity Factors'!T84</f>
        <v>0.47838917239150652</v>
      </c>
      <c r="U10" s="7">
        <f>'Capacity Factors'!U84</f>
        <v>0.47838917239150652</v>
      </c>
      <c r="V10" s="7">
        <f>'Capacity Factors'!V84</f>
        <v>0.47838917239150652</v>
      </c>
      <c r="W10" s="7">
        <f>'Capacity Factors'!W84</f>
        <v>0.47838917239150652</v>
      </c>
      <c r="X10" s="7">
        <f>'Capacity Factors'!X84</f>
        <v>0.47838917239150652</v>
      </c>
      <c r="Y10" s="7">
        <f>'Capacity Factors'!Y84</f>
        <v>0.47838917239150652</v>
      </c>
      <c r="Z10" s="7">
        <f>'Capacity Factors'!Z84</f>
        <v>0.47838917239150652</v>
      </c>
      <c r="AA10" s="7">
        <f>'Capacity Factors'!AA84</f>
        <v>0.47838917239150652</v>
      </c>
      <c r="AB10" s="7">
        <f>'Capacity Factors'!AB84</f>
        <v>0.47838917239150652</v>
      </c>
      <c r="AC10" s="7">
        <f>'Capacity Factors'!AC84</f>
        <v>0.47838917239150652</v>
      </c>
      <c r="AD10" s="7">
        <f>'Capacity Factors'!AD84</f>
        <v>0.47838917239150652</v>
      </c>
      <c r="AE10" s="7">
        <f>'Capacity Factors'!AE84</f>
        <v>0.47838917239150652</v>
      </c>
      <c r="AF10" s="7">
        <f>'Capacity Factors'!AF84</f>
        <v>0.47838917239150652</v>
      </c>
      <c r="AG10" s="7">
        <f>'Capacity Factors'!AG84</f>
        <v>0.47838917239150652</v>
      </c>
      <c r="AH10" s="7">
        <f>'Capacity Factors'!AH84</f>
        <v>0.47838917239150652</v>
      </c>
      <c r="AI10" s="7">
        <f>'Capacity Factors'!AI84</f>
        <v>0.47838917239150652</v>
      </c>
      <c r="AJ10" s="7">
        <f>'Capacity Factors'!AJ84</f>
        <v>0.47838917239150652</v>
      </c>
    </row>
    <row r="11" spans="1:36" x14ac:dyDescent="0.25">
      <c r="A11" t="s">
        <v>30</v>
      </c>
      <c r="B11" s="7">
        <f>'Capacity Factors'!B85</f>
        <v>0.78986248634440182</v>
      </c>
      <c r="C11" s="7">
        <f>'Capacity Factors'!C85</f>
        <v>0.78986248634440182</v>
      </c>
      <c r="D11" s="7">
        <f>'Capacity Factors'!D85</f>
        <v>0.78986248634440182</v>
      </c>
      <c r="E11" s="7">
        <f>'Capacity Factors'!E85</f>
        <v>0.78986248634440182</v>
      </c>
      <c r="F11" s="7">
        <f>'Capacity Factors'!F85</f>
        <v>0.78986248634440182</v>
      </c>
      <c r="G11" s="7">
        <f>'Capacity Factors'!G85</f>
        <v>0.78986248634440182</v>
      </c>
      <c r="H11" s="7">
        <f>'Capacity Factors'!H85</f>
        <v>0.78986248634440182</v>
      </c>
      <c r="I11" s="7">
        <f>'Capacity Factors'!I85</f>
        <v>0.78986248634440182</v>
      </c>
      <c r="J11" s="7">
        <f>'Capacity Factors'!J85</f>
        <v>0.78986248634440182</v>
      </c>
      <c r="K11" s="7">
        <f>'Capacity Factors'!K85</f>
        <v>0.78986248634440182</v>
      </c>
      <c r="L11" s="7">
        <f>'Capacity Factors'!L85</f>
        <v>0.78986248634440182</v>
      </c>
      <c r="M11" s="7">
        <f>'Capacity Factors'!M85</f>
        <v>0.78986248634440182</v>
      </c>
      <c r="N11" s="7">
        <f>'Capacity Factors'!N85</f>
        <v>0.78986248634440182</v>
      </c>
      <c r="O11" s="7">
        <f>'Capacity Factors'!O85</f>
        <v>0.78986248634440182</v>
      </c>
      <c r="P11" s="7">
        <f>'Capacity Factors'!P85</f>
        <v>0.78986248634440182</v>
      </c>
      <c r="Q11" s="7">
        <f>'Capacity Factors'!Q85</f>
        <v>0.78986248634440182</v>
      </c>
      <c r="R11" s="7">
        <f>'Capacity Factors'!R85</f>
        <v>0.78986248634440182</v>
      </c>
      <c r="S11" s="7">
        <f>'Capacity Factors'!S85</f>
        <v>0.78986248634440182</v>
      </c>
      <c r="T11" s="7">
        <f>'Capacity Factors'!T85</f>
        <v>0.78986248634440182</v>
      </c>
      <c r="U11" s="7">
        <f>'Capacity Factors'!U85</f>
        <v>0.78986248634440182</v>
      </c>
      <c r="V11" s="7">
        <f>'Capacity Factors'!V85</f>
        <v>0.78986248634440182</v>
      </c>
      <c r="W11" s="7">
        <f>'Capacity Factors'!W85</f>
        <v>0.78986248634440182</v>
      </c>
      <c r="X11" s="7">
        <f>'Capacity Factors'!X85</f>
        <v>0.78986248634440182</v>
      </c>
      <c r="Y11" s="7">
        <f>'Capacity Factors'!Y85</f>
        <v>0.78986248634440182</v>
      </c>
      <c r="Z11" s="7">
        <f>'Capacity Factors'!Z85</f>
        <v>0.78986248634440182</v>
      </c>
      <c r="AA11" s="7">
        <f>'Capacity Factors'!AA85</f>
        <v>0.78986248634440182</v>
      </c>
      <c r="AB11" s="7">
        <f>'Capacity Factors'!AB85</f>
        <v>0.78986248634440182</v>
      </c>
      <c r="AC11" s="7">
        <f>'Capacity Factors'!AC85</f>
        <v>0.78986248634440182</v>
      </c>
      <c r="AD11" s="7">
        <f>'Capacity Factors'!AD85</f>
        <v>0.78986248634440182</v>
      </c>
      <c r="AE11" s="7">
        <f>'Capacity Factors'!AE85</f>
        <v>0.78986248634440182</v>
      </c>
      <c r="AF11" s="7">
        <f>'Capacity Factors'!AF85</f>
        <v>0.78986248634440182</v>
      </c>
      <c r="AG11" s="7">
        <f>'Capacity Factors'!AG85</f>
        <v>0.78986248634440182</v>
      </c>
      <c r="AH11" s="7">
        <f>'Capacity Factors'!AH85</f>
        <v>0.78986248634440182</v>
      </c>
      <c r="AI11" s="7">
        <f>'Capacity Factors'!AI85</f>
        <v>0.78986248634440182</v>
      </c>
      <c r="AJ11" s="7">
        <f>'Capacity Factors'!AJ85</f>
        <v>0.78986248634440182</v>
      </c>
    </row>
    <row r="12" spans="1:36" x14ac:dyDescent="0.25">
      <c r="A12" t="s">
        <v>31</v>
      </c>
      <c r="B12" s="7">
        <f>'Capacity Factors'!B86</f>
        <v>7.5376288003312863E-2</v>
      </c>
      <c r="C12" s="7">
        <f>'Capacity Factors'!C86</f>
        <v>7.5376288003312863E-2</v>
      </c>
      <c r="D12" s="7">
        <f>'Capacity Factors'!D86</f>
        <v>7.5376288003312863E-2</v>
      </c>
      <c r="E12" s="7">
        <f>'Capacity Factors'!E86</f>
        <v>7.5376288003312863E-2</v>
      </c>
      <c r="F12" s="7">
        <f>'Capacity Factors'!F86</f>
        <v>7.5376288003312863E-2</v>
      </c>
      <c r="G12" s="7">
        <f>'Capacity Factors'!G86</f>
        <v>7.5376288003312863E-2</v>
      </c>
      <c r="H12" s="7">
        <f>'Capacity Factors'!H86</f>
        <v>7.5376288003312863E-2</v>
      </c>
      <c r="I12" s="7">
        <f>'Capacity Factors'!I86</f>
        <v>7.5376288003312863E-2</v>
      </c>
      <c r="J12" s="7">
        <f>'Capacity Factors'!J86</f>
        <v>7.5376288003312863E-2</v>
      </c>
      <c r="K12" s="7">
        <f>'Capacity Factors'!K86</f>
        <v>7.5376288003312863E-2</v>
      </c>
      <c r="L12" s="7">
        <f>'Capacity Factors'!L86</f>
        <v>7.5376288003312863E-2</v>
      </c>
      <c r="M12" s="7">
        <f>'Capacity Factors'!M86</f>
        <v>7.5376288003312863E-2</v>
      </c>
      <c r="N12" s="7">
        <f>'Capacity Factors'!N86</f>
        <v>7.5376288003312863E-2</v>
      </c>
      <c r="O12" s="7">
        <f>'Capacity Factors'!O86</f>
        <v>7.5376288003312863E-2</v>
      </c>
      <c r="P12" s="7">
        <f>'Capacity Factors'!P86</f>
        <v>7.5376288003312863E-2</v>
      </c>
      <c r="Q12" s="7">
        <f>'Capacity Factors'!Q86</f>
        <v>7.5376288003312863E-2</v>
      </c>
      <c r="R12" s="7">
        <f>'Capacity Factors'!R86</f>
        <v>7.5376288003312863E-2</v>
      </c>
      <c r="S12" s="7">
        <f>'Capacity Factors'!S86</f>
        <v>7.5376288003312863E-2</v>
      </c>
      <c r="T12" s="7">
        <f>'Capacity Factors'!T86</f>
        <v>7.5376288003312863E-2</v>
      </c>
      <c r="U12" s="7">
        <f>'Capacity Factors'!U86</f>
        <v>7.5376288003312863E-2</v>
      </c>
      <c r="V12" s="7">
        <f>'Capacity Factors'!V86</f>
        <v>7.5376288003312863E-2</v>
      </c>
      <c r="W12" s="7">
        <f>'Capacity Factors'!W86</f>
        <v>7.5376288003312863E-2</v>
      </c>
      <c r="X12" s="7">
        <f>'Capacity Factors'!X86</f>
        <v>7.5376288003312863E-2</v>
      </c>
      <c r="Y12" s="7">
        <f>'Capacity Factors'!Y86</f>
        <v>7.5376288003312863E-2</v>
      </c>
      <c r="Z12" s="7">
        <f>'Capacity Factors'!Z86</f>
        <v>7.5376288003312863E-2</v>
      </c>
      <c r="AA12" s="7">
        <f>'Capacity Factors'!AA86</f>
        <v>7.5376288003312863E-2</v>
      </c>
      <c r="AB12" s="7">
        <f>'Capacity Factors'!AB86</f>
        <v>7.5376288003312863E-2</v>
      </c>
      <c r="AC12" s="7">
        <f>'Capacity Factors'!AC86</f>
        <v>7.5376288003312863E-2</v>
      </c>
      <c r="AD12" s="7">
        <f>'Capacity Factors'!AD86</f>
        <v>7.5376288003312863E-2</v>
      </c>
      <c r="AE12" s="7">
        <f>'Capacity Factors'!AE86</f>
        <v>7.5376288003312863E-2</v>
      </c>
      <c r="AF12" s="7">
        <f>'Capacity Factors'!AF86</f>
        <v>7.5376288003312863E-2</v>
      </c>
      <c r="AG12" s="7">
        <f>'Capacity Factors'!AG86</f>
        <v>7.5376288003312863E-2</v>
      </c>
      <c r="AH12" s="7">
        <f>'Capacity Factors'!AH86</f>
        <v>7.5376288003312863E-2</v>
      </c>
      <c r="AI12" s="7">
        <f>'Capacity Factors'!AI86</f>
        <v>7.5376288003312863E-2</v>
      </c>
      <c r="AJ12" s="7">
        <f>'Capacity Factors'!AJ86</f>
        <v>7.5376288003312863E-2</v>
      </c>
    </row>
    <row r="13" spans="1:36" x14ac:dyDescent="0.25">
      <c r="A13" t="s">
        <v>37</v>
      </c>
      <c r="B13" s="7">
        <f>'Capacity Factors'!B87</f>
        <v>1</v>
      </c>
      <c r="C13" s="7">
        <f>'Capacity Factors'!C87</f>
        <v>1</v>
      </c>
      <c r="D13" s="7">
        <f>'Capacity Factors'!D87</f>
        <v>1</v>
      </c>
      <c r="E13" s="7">
        <f>'Capacity Factors'!E87</f>
        <v>1</v>
      </c>
      <c r="F13" s="7">
        <f>'Capacity Factors'!F87</f>
        <v>1</v>
      </c>
      <c r="G13" s="7">
        <f>'Capacity Factors'!G87</f>
        <v>1</v>
      </c>
      <c r="H13" s="7">
        <f>'Capacity Factors'!H87</f>
        <v>1</v>
      </c>
      <c r="I13" s="7">
        <f>'Capacity Factors'!I87</f>
        <v>1</v>
      </c>
      <c r="J13" s="7">
        <f>'Capacity Factors'!J87</f>
        <v>1</v>
      </c>
      <c r="K13" s="7">
        <f>'Capacity Factors'!K87</f>
        <v>1</v>
      </c>
      <c r="L13" s="7">
        <f>'Capacity Factors'!L87</f>
        <v>1</v>
      </c>
      <c r="M13" s="7">
        <f>'Capacity Factors'!M87</f>
        <v>1</v>
      </c>
      <c r="N13" s="7">
        <f>'Capacity Factors'!N87</f>
        <v>1</v>
      </c>
      <c r="O13" s="7">
        <f>'Capacity Factors'!O87</f>
        <v>1</v>
      </c>
      <c r="P13" s="7">
        <f>'Capacity Factors'!P87</f>
        <v>1</v>
      </c>
      <c r="Q13" s="7">
        <f>'Capacity Factors'!Q87</f>
        <v>1</v>
      </c>
      <c r="R13" s="7">
        <f>'Capacity Factors'!R87</f>
        <v>1</v>
      </c>
      <c r="S13" s="7">
        <f>'Capacity Factors'!S87</f>
        <v>1</v>
      </c>
      <c r="T13" s="7">
        <f>'Capacity Factors'!T87</f>
        <v>1</v>
      </c>
      <c r="U13" s="7">
        <f>'Capacity Factors'!U87</f>
        <v>1</v>
      </c>
      <c r="V13" s="7">
        <f>'Capacity Factors'!V87</f>
        <v>1</v>
      </c>
      <c r="W13" s="7">
        <f>'Capacity Factors'!W87</f>
        <v>1</v>
      </c>
      <c r="X13" s="7">
        <f>'Capacity Factors'!X87</f>
        <v>1</v>
      </c>
      <c r="Y13" s="7">
        <f>'Capacity Factors'!Y87</f>
        <v>1</v>
      </c>
      <c r="Z13" s="7">
        <f>'Capacity Factors'!Z87</f>
        <v>1</v>
      </c>
      <c r="AA13" s="7">
        <f>'Capacity Factors'!AA87</f>
        <v>1</v>
      </c>
      <c r="AB13" s="7">
        <f>'Capacity Factors'!AB87</f>
        <v>1</v>
      </c>
      <c r="AC13" s="7">
        <f>'Capacity Factors'!AC87</f>
        <v>1</v>
      </c>
      <c r="AD13" s="7">
        <f>'Capacity Factors'!AD87</f>
        <v>1</v>
      </c>
      <c r="AE13" s="7">
        <f>'Capacity Factors'!AE87</f>
        <v>1</v>
      </c>
      <c r="AF13" s="7">
        <f>'Capacity Factors'!AF87</f>
        <v>1</v>
      </c>
      <c r="AG13" s="7">
        <f>'Capacity Factors'!AG87</f>
        <v>1</v>
      </c>
      <c r="AH13" s="7">
        <f>'Capacity Factors'!AH87</f>
        <v>1</v>
      </c>
      <c r="AI13" s="7">
        <f>'Capacity Factors'!AI87</f>
        <v>1</v>
      </c>
      <c r="AJ13" s="7">
        <f>'Capacity Factors'!AJ87</f>
        <v>1</v>
      </c>
    </row>
    <row r="14" spans="1:36" x14ac:dyDescent="0.25">
      <c r="A14" t="s">
        <v>38</v>
      </c>
      <c r="B14" s="7">
        <f>'Capacity Factors'!B88</f>
        <v>1</v>
      </c>
      <c r="C14" s="7">
        <f>'Capacity Factors'!C88</f>
        <v>1</v>
      </c>
      <c r="D14" s="7">
        <f>'Capacity Factors'!D88</f>
        <v>1</v>
      </c>
      <c r="E14" s="7">
        <f>'Capacity Factors'!E88</f>
        <v>1</v>
      </c>
      <c r="F14" s="7">
        <f>'Capacity Factors'!F88</f>
        <v>1</v>
      </c>
      <c r="G14" s="7">
        <f>'Capacity Factors'!G88</f>
        <v>1</v>
      </c>
      <c r="H14" s="7">
        <f>'Capacity Factors'!H88</f>
        <v>1</v>
      </c>
      <c r="I14" s="7">
        <f>'Capacity Factors'!I88</f>
        <v>1</v>
      </c>
      <c r="J14" s="7">
        <f>'Capacity Factors'!J88</f>
        <v>1</v>
      </c>
      <c r="K14" s="7">
        <f>'Capacity Factors'!K88</f>
        <v>1</v>
      </c>
      <c r="L14" s="7">
        <f>'Capacity Factors'!L88</f>
        <v>1</v>
      </c>
      <c r="M14" s="7">
        <f>'Capacity Factors'!M88</f>
        <v>1</v>
      </c>
      <c r="N14" s="7">
        <f>'Capacity Factors'!N88</f>
        <v>1</v>
      </c>
      <c r="O14" s="7">
        <f>'Capacity Factors'!O88</f>
        <v>1</v>
      </c>
      <c r="P14" s="7">
        <f>'Capacity Factors'!P88</f>
        <v>1</v>
      </c>
      <c r="Q14" s="7">
        <f>'Capacity Factors'!Q88</f>
        <v>1</v>
      </c>
      <c r="R14" s="7">
        <f>'Capacity Factors'!R88</f>
        <v>1</v>
      </c>
      <c r="S14" s="7">
        <f>'Capacity Factors'!S88</f>
        <v>1</v>
      </c>
      <c r="T14" s="7">
        <f>'Capacity Factors'!T88</f>
        <v>1</v>
      </c>
      <c r="U14" s="7">
        <f>'Capacity Factors'!U88</f>
        <v>1</v>
      </c>
      <c r="V14" s="7">
        <f>'Capacity Factors'!V88</f>
        <v>1</v>
      </c>
      <c r="W14" s="7">
        <f>'Capacity Factors'!W88</f>
        <v>1</v>
      </c>
      <c r="X14" s="7">
        <f>'Capacity Factors'!X88</f>
        <v>1</v>
      </c>
      <c r="Y14" s="7">
        <f>'Capacity Factors'!Y88</f>
        <v>1</v>
      </c>
      <c r="Z14" s="7">
        <f>'Capacity Factors'!Z88</f>
        <v>1</v>
      </c>
      <c r="AA14" s="7">
        <f>'Capacity Factors'!AA88</f>
        <v>1</v>
      </c>
      <c r="AB14" s="7">
        <f>'Capacity Factors'!AB88</f>
        <v>1</v>
      </c>
      <c r="AC14" s="7">
        <f>'Capacity Factors'!AC88</f>
        <v>1</v>
      </c>
      <c r="AD14" s="7">
        <f>'Capacity Factors'!AD88</f>
        <v>1</v>
      </c>
      <c r="AE14" s="7">
        <f>'Capacity Factors'!AE88</f>
        <v>1</v>
      </c>
      <c r="AF14" s="7">
        <f>'Capacity Factors'!AF88</f>
        <v>1</v>
      </c>
      <c r="AG14" s="7">
        <f>'Capacity Factors'!AG88</f>
        <v>1</v>
      </c>
      <c r="AH14" s="7">
        <f>'Capacity Factors'!AH88</f>
        <v>1</v>
      </c>
      <c r="AI14" s="7">
        <f>'Capacity Factors'!AI88</f>
        <v>1</v>
      </c>
      <c r="AJ14" s="7">
        <f>'Capacity Factors'!AJ88</f>
        <v>1</v>
      </c>
    </row>
    <row r="15" spans="1:36" x14ac:dyDescent="0.25">
      <c r="A15" t="s">
        <v>174</v>
      </c>
      <c r="B15" s="7">
        <f>'Capacity Factors'!B89</f>
        <v>0.75992922279557673</v>
      </c>
      <c r="C15" s="7">
        <f>'Capacity Factors'!C89</f>
        <v>0.75992922279557673</v>
      </c>
      <c r="D15" s="7">
        <f>'Capacity Factors'!D89</f>
        <v>0.75992922279557673</v>
      </c>
      <c r="E15" s="7">
        <f>'Capacity Factors'!E89</f>
        <v>0.75992922279557673</v>
      </c>
      <c r="F15" s="7">
        <f>'Capacity Factors'!F89</f>
        <v>0.75992922279557673</v>
      </c>
      <c r="G15" s="7">
        <f>'Capacity Factors'!G89</f>
        <v>0.75992922279557673</v>
      </c>
      <c r="H15" s="7">
        <f>'Capacity Factors'!H89</f>
        <v>0.75992922279557673</v>
      </c>
      <c r="I15" s="7">
        <f>'Capacity Factors'!I89</f>
        <v>0.75992922279557673</v>
      </c>
      <c r="J15" s="7">
        <f>'Capacity Factors'!J89</f>
        <v>0.75992922279557673</v>
      </c>
      <c r="K15" s="7">
        <f>'Capacity Factors'!K89</f>
        <v>0.75992922279557673</v>
      </c>
      <c r="L15" s="7">
        <f>'Capacity Factors'!L89</f>
        <v>0.75992922279557673</v>
      </c>
      <c r="M15" s="7">
        <f>'Capacity Factors'!M89</f>
        <v>0.75992922279557673</v>
      </c>
      <c r="N15" s="7">
        <f>'Capacity Factors'!N89</f>
        <v>0.75992922279557673</v>
      </c>
      <c r="O15" s="7">
        <f>'Capacity Factors'!O89</f>
        <v>0.75992922279557673</v>
      </c>
      <c r="P15" s="7">
        <f>'Capacity Factors'!P89</f>
        <v>0.75992922279557673</v>
      </c>
      <c r="Q15" s="7">
        <f>'Capacity Factors'!Q89</f>
        <v>0.75992922279557673</v>
      </c>
      <c r="R15" s="7">
        <f>'Capacity Factors'!R89</f>
        <v>0.75992922279557673</v>
      </c>
      <c r="S15" s="7">
        <f>'Capacity Factors'!S89</f>
        <v>0.75992922279557673</v>
      </c>
      <c r="T15" s="7">
        <f>'Capacity Factors'!T89</f>
        <v>0.75992922279557673</v>
      </c>
      <c r="U15" s="7">
        <f>'Capacity Factors'!U89</f>
        <v>0.75992922279557673</v>
      </c>
      <c r="V15" s="7">
        <f>'Capacity Factors'!V89</f>
        <v>0.75992922279557673</v>
      </c>
      <c r="W15" s="7">
        <f>'Capacity Factors'!W89</f>
        <v>0.75992922279557673</v>
      </c>
      <c r="X15" s="7">
        <f>'Capacity Factors'!X89</f>
        <v>0.75992922279557673</v>
      </c>
      <c r="Y15" s="7">
        <f>'Capacity Factors'!Y89</f>
        <v>0.75992922279557673</v>
      </c>
      <c r="Z15" s="7">
        <f>'Capacity Factors'!Z89</f>
        <v>0.75992922279557673</v>
      </c>
      <c r="AA15" s="7">
        <f>'Capacity Factors'!AA89</f>
        <v>0.75992922279557673</v>
      </c>
      <c r="AB15" s="7">
        <f>'Capacity Factors'!AB89</f>
        <v>0.75992922279557673</v>
      </c>
      <c r="AC15" s="7">
        <f>'Capacity Factors'!AC89</f>
        <v>0.75992922279557673</v>
      </c>
      <c r="AD15" s="7">
        <f>'Capacity Factors'!AD89</f>
        <v>0.75992922279557673</v>
      </c>
      <c r="AE15" s="7">
        <f>'Capacity Factors'!AE89</f>
        <v>0.75992922279557673</v>
      </c>
      <c r="AF15" s="7">
        <f>'Capacity Factors'!AF89</f>
        <v>0.75992922279557673</v>
      </c>
      <c r="AG15" s="7">
        <f>'Capacity Factors'!AG89</f>
        <v>0.75992922279557673</v>
      </c>
      <c r="AH15" s="7">
        <f>'Capacity Factors'!AH89</f>
        <v>0.75992922279557673</v>
      </c>
      <c r="AI15" s="7">
        <f>'Capacity Factors'!AI89</f>
        <v>0.75992922279557673</v>
      </c>
      <c r="AJ15" s="7">
        <f>'Capacity Factors'!AJ89</f>
        <v>0.75992922279557673</v>
      </c>
    </row>
    <row r="16" spans="1:36" x14ac:dyDescent="0.25">
      <c r="A16" t="s">
        <v>175</v>
      </c>
      <c r="B16" s="7">
        <f>'Capacity Factors'!B90</f>
        <v>0.78986248634440182</v>
      </c>
      <c r="C16" s="7">
        <f>'Capacity Factors'!C90</f>
        <v>0.78986248634440182</v>
      </c>
      <c r="D16" s="7">
        <f>'Capacity Factors'!D90</f>
        <v>0.78986248634440182</v>
      </c>
      <c r="E16" s="7">
        <f>'Capacity Factors'!E90</f>
        <v>0.78986248634440182</v>
      </c>
      <c r="F16" s="7">
        <f>'Capacity Factors'!F90</f>
        <v>0.78986248634440182</v>
      </c>
      <c r="G16" s="7">
        <f>'Capacity Factors'!G90</f>
        <v>0.78986248634440182</v>
      </c>
      <c r="H16" s="7">
        <f>'Capacity Factors'!H90</f>
        <v>0.78986248634440182</v>
      </c>
      <c r="I16" s="7">
        <f>'Capacity Factors'!I90</f>
        <v>0.78986248634440182</v>
      </c>
      <c r="J16" s="7">
        <f>'Capacity Factors'!J90</f>
        <v>0.78986248634440182</v>
      </c>
      <c r="K16" s="7">
        <f>'Capacity Factors'!K90</f>
        <v>0.78986248634440182</v>
      </c>
      <c r="L16" s="7">
        <f>'Capacity Factors'!L90</f>
        <v>0.78986248634440182</v>
      </c>
      <c r="M16" s="7">
        <f>'Capacity Factors'!M90</f>
        <v>0.78986248634440182</v>
      </c>
      <c r="N16" s="7">
        <f>'Capacity Factors'!N90</f>
        <v>0.78986248634440182</v>
      </c>
      <c r="O16" s="7">
        <f>'Capacity Factors'!O90</f>
        <v>0.78986248634440182</v>
      </c>
      <c r="P16" s="7">
        <f>'Capacity Factors'!P90</f>
        <v>0.78986248634440182</v>
      </c>
      <c r="Q16" s="7">
        <f>'Capacity Factors'!Q90</f>
        <v>0.78986248634440182</v>
      </c>
      <c r="R16" s="7">
        <f>'Capacity Factors'!R90</f>
        <v>0.78986248634440182</v>
      </c>
      <c r="S16" s="7">
        <f>'Capacity Factors'!S90</f>
        <v>0.78986248634440182</v>
      </c>
      <c r="T16" s="7">
        <f>'Capacity Factors'!T90</f>
        <v>0.78986248634440182</v>
      </c>
      <c r="U16" s="7">
        <f>'Capacity Factors'!U90</f>
        <v>0.78986248634440182</v>
      </c>
      <c r="V16" s="7">
        <f>'Capacity Factors'!V90</f>
        <v>0.78986248634440182</v>
      </c>
      <c r="W16" s="7">
        <f>'Capacity Factors'!W90</f>
        <v>0.78986248634440182</v>
      </c>
      <c r="X16" s="7">
        <f>'Capacity Factors'!X90</f>
        <v>0.78986248634440182</v>
      </c>
      <c r="Y16" s="7">
        <f>'Capacity Factors'!Y90</f>
        <v>0.78986248634440182</v>
      </c>
      <c r="Z16" s="7">
        <f>'Capacity Factors'!Z90</f>
        <v>0.78986248634440182</v>
      </c>
      <c r="AA16" s="7">
        <f>'Capacity Factors'!AA90</f>
        <v>0.78986248634440182</v>
      </c>
      <c r="AB16" s="7">
        <f>'Capacity Factors'!AB90</f>
        <v>0.78986248634440182</v>
      </c>
      <c r="AC16" s="7">
        <f>'Capacity Factors'!AC90</f>
        <v>0.78986248634440182</v>
      </c>
      <c r="AD16" s="7">
        <f>'Capacity Factors'!AD90</f>
        <v>0.78986248634440182</v>
      </c>
      <c r="AE16" s="7">
        <f>'Capacity Factors'!AE90</f>
        <v>0.78986248634440182</v>
      </c>
      <c r="AF16" s="7">
        <f>'Capacity Factors'!AF90</f>
        <v>0.78986248634440182</v>
      </c>
      <c r="AG16" s="7">
        <f>'Capacity Factors'!AG90</f>
        <v>0.78986248634440182</v>
      </c>
      <c r="AH16" s="7">
        <f>'Capacity Factors'!AH90</f>
        <v>0.78986248634440182</v>
      </c>
      <c r="AI16" s="7">
        <f>'Capacity Factors'!AI90</f>
        <v>0.78986248634440182</v>
      </c>
      <c r="AJ16" s="7">
        <f>'Capacity Factors'!AJ90</f>
        <v>0.78986248634440182</v>
      </c>
    </row>
    <row r="17" spans="1:36" x14ac:dyDescent="0.25">
      <c r="A17" t="s">
        <v>176</v>
      </c>
      <c r="B17" s="7">
        <f>'Capacity Factors'!B91</f>
        <v>1</v>
      </c>
      <c r="C17" s="7">
        <f>'Capacity Factors'!C91</f>
        <v>1</v>
      </c>
      <c r="D17" s="7">
        <f>'Capacity Factors'!D91</f>
        <v>1</v>
      </c>
      <c r="E17" s="7">
        <f>'Capacity Factors'!E91</f>
        <v>1</v>
      </c>
      <c r="F17" s="7">
        <f>'Capacity Factors'!F91</f>
        <v>1</v>
      </c>
      <c r="G17" s="7">
        <f>'Capacity Factors'!G91</f>
        <v>1</v>
      </c>
      <c r="H17" s="7">
        <f>'Capacity Factors'!H91</f>
        <v>1</v>
      </c>
      <c r="I17" s="7">
        <f>'Capacity Factors'!I91</f>
        <v>1</v>
      </c>
      <c r="J17" s="7">
        <f>'Capacity Factors'!J91</f>
        <v>1</v>
      </c>
      <c r="K17" s="7">
        <f>'Capacity Factors'!K91</f>
        <v>1</v>
      </c>
      <c r="L17" s="7">
        <f>'Capacity Factors'!L91</f>
        <v>1</v>
      </c>
      <c r="M17" s="7">
        <f>'Capacity Factors'!M91</f>
        <v>1</v>
      </c>
      <c r="N17" s="7">
        <f>'Capacity Factors'!N91</f>
        <v>1</v>
      </c>
      <c r="O17" s="7">
        <f>'Capacity Factors'!O91</f>
        <v>1</v>
      </c>
      <c r="P17" s="7">
        <f>'Capacity Factors'!P91</f>
        <v>1</v>
      </c>
      <c r="Q17" s="7">
        <f>'Capacity Factors'!Q91</f>
        <v>1</v>
      </c>
      <c r="R17" s="7">
        <f>'Capacity Factors'!R91</f>
        <v>1</v>
      </c>
      <c r="S17" s="7">
        <f>'Capacity Factors'!S91</f>
        <v>1</v>
      </c>
      <c r="T17" s="7">
        <f>'Capacity Factors'!T91</f>
        <v>1</v>
      </c>
      <c r="U17" s="7">
        <f>'Capacity Factors'!U91</f>
        <v>1</v>
      </c>
      <c r="V17" s="7">
        <f>'Capacity Factors'!V91</f>
        <v>1</v>
      </c>
      <c r="W17" s="7">
        <f>'Capacity Factors'!W91</f>
        <v>1</v>
      </c>
      <c r="X17" s="7">
        <f>'Capacity Factors'!X91</f>
        <v>1</v>
      </c>
      <c r="Y17" s="7">
        <f>'Capacity Factors'!Y91</f>
        <v>1</v>
      </c>
      <c r="Z17" s="7">
        <f>'Capacity Factors'!Z91</f>
        <v>1</v>
      </c>
      <c r="AA17" s="7">
        <f>'Capacity Factors'!AA91</f>
        <v>1</v>
      </c>
      <c r="AB17" s="7">
        <f>'Capacity Factors'!AB91</f>
        <v>1</v>
      </c>
      <c r="AC17" s="7">
        <f>'Capacity Factors'!AC91</f>
        <v>1</v>
      </c>
      <c r="AD17" s="7">
        <f>'Capacity Factors'!AD91</f>
        <v>1</v>
      </c>
      <c r="AE17" s="7">
        <f>'Capacity Factors'!AE91</f>
        <v>1</v>
      </c>
      <c r="AF17" s="7">
        <f>'Capacity Factors'!AF91</f>
        <v>1</v>
      </c>
      <c r="AG17" s="7">
        <f>'Capacity Factors'!AG91</f>
        <v>1</v>
      </c>
      <c r="AH17" s="7">
        <f>'Capacity Factors'!AH91</f>
        <v>1</v>
      </c>
      <c r="AI17" s="7">
        <f>'Capacity Factors'!AI91</f>
        <v>1</v>
      </c>
      <c r="AJ17" s="7">
        <f>'Capacity Factors'!AJ91</f>
        <v>1</v>
      </c>
    </row>
    <row r="18" spans="1:36" x14ac:dyDescent="0.25">
      <c r="B1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B2" sqref="B2:AJ17"/>
    </sheetView>
  </sheetViews>
  <sheetFormatPr defaultRowHeight="15" x14ac:dyDescent="0.25"/>
  <cols>
    <col min="1" max="1" width="20.85546875" bestFit="1" customWidth="1"/>
    <col min="2" max="4" width="9.140625" customWidth="1"/>
  </cols>
  <sheetData>
    <row r="1" spans="1:36" x14ac:dyDescent="0.25">
      <c r="B1">
        <v>2016</v>
      </c>
      <c r="C1" s="6">
        <v>2017</v>
      </c>
      <c r="D1">
        <v>2018</v>
      </c>
      <c r="E1" s="6">
        <v>2019</v>
      </c>
      <c r="F1">
        <v>2020</v>
      </c>
      <c r="G1" s="6">
        <v>2021</v>
      </c>
      <c r="H1">
        <v>2022</v>
      </c>
      <c r="I1" s="6">
        <v>2023</v>
      </c>
      <c r="J1">
        <v>2024</v>
      </c>
      <c r="K1" s="6">
        <v>2025</v>
      </c>
      <c r="L1">
        <v>2026</v>
      </c>
      <c r="M1" s="6">
        <v>2027</v>
      </c>
      <c r="N1">
        <v>2028</v>
      </c>
      <c r="O1" s="6">
        <v>2029</v>
      </c>
      <c r="P1">
        <v>2030</v>
      </c>
      <c r="Q1" s="6">
        <v>2031</v>
      </c>
      <c r="R1">
        <v>2032</v>
      </c>
      <c r="S1" s="6">
        <v>2033</v>
      </c>
      <c r="T1">
        <v>2034</v>
      </c>
      <c r="U1" s="6">
        <v>2035</v>
      </c>
      <c r="V1">
        <v>2036</v>
      </c>
      <c r="W1" s="6">
        <v>2037</v>
      </c>
      <c r="X1">
        <v>2038</v>
      </c>
      <c r="Y1" s="6">
        <v>2039</v>
      </c>
      <c r="Z1">
        <v>2040</v>
      </c>
      <c r="AA1" s="6">
        <v>2041</v>
      </c>
      <c r="AB1">
        <v>2042</v>
      </c>
      <c r="AC1" s="6">
        <v>2043</v>
      </c>
      <c r="AD1">
        <v>2044</v>
      </c>
      <c r="AE1" s="6">
        <v>2045</v>
      </c>
      <c r="AF1">
        <v>2046</v>
      </c>
      <c r="AG1" s="6">
        <v>2047</v>
      </c>
      <c r="AH1">
        <v>2048</v>
      </c>
      <c r="AI1" s="6">
        <v>2049</v>
      </c>
      <c r="AJ1">
        <v>2050</v>
      </c>
    </row>
    <row r="2" spans="1:36" x14ac:dyDescent="0.25">
      <c r="A2" t="s">
        <v>172</v>
      </c>
      <c r="B2" s="7">
        <f>'Capacity Factors'!B95</f>
        <v>1</v>
      </c>
      <c r="C2" s="7">
        <f>'Capacity Factors'!C95</f>
        <v>1</v>
      </c>
      <c r="D2" s="7">
        <f>'Capacity Factors'!D95</f>
        <v>1</v>
      </c>
      <c r="E2" s="7">
        <f>'Capacity Factors'!E95</f>
        <v>1</v>
      </c>
      <c r="F2" s="7">
        <f>'Capacity Factors'!F95</f>
        <v>1</v>
      </c>
      <c r="G2" s="7">
        <f>'Capacity Factors'!G95</f>
        <v>1</v>
      </c>
      <c r="H2" s="7">
        <f>'Capacity Factors'!H95</f>
        <v>1</v>
      </c>
      <c r="I2" s="7">
        <f>'Capacity Factors'!I95</f>
        <v>1</v>
      </c>
      <c r="J2" s="7">
        <f>'Capacity Factors'!J95</f>
        <v>1</v>
      </c>
      <c r="K2" s="7">
        <f>'Capacity Factors'!K95</f>
        <v>1</v>
      </c>
      <c r="L2" s="7">
        <f>'Capacity Factors'!L95</f>
        <v>1</v>
      </c>
      <c r="M2" s="7">
        <f>'Capacity Factors'!M95</f>
        <v>1</v>
      </c>
      <c r="N2" s="7">
        <f>'Capacity Factors'!N95</f>
        <v>1</v>
      </c>
      <c r="O2" s="7">
        <f>'Capacity Factors'!O95</f>
        <v>1</v>
      </c>
      <c r="P2" s="7">
        <f>'Capacity Factors'!P95</f>
        <v>1</v>
      </c>
      <c r="Q2" s="7">
        <f>'Capacity Factors'!Q95</f>
        <v>1</v>
      </c>
      <c r="R2" s="7">
        <f>'Capacity Factors'!R95</f>
        <v>1</v>
      </c>
      <c r="S2" s="7">
        <f>'Capacity Factors'!S95</f>
        <v>1</v>
      </c>
      <c r="T2" s="7">
        <f>'Capacity Factors'!T95</f>
        <v>1</v>
      </c>
      <c r="U2" s="7">
        <f>'Capacity Factors'!U95</f>
        <v>1</v>
      </c>
      <c r="V2" s="7">
        <f>'Capacity Factors'!V95</f>
        <v>1</v>
      </c>
      <c r="W2" s="7">
        <f>'Capacity Factors'!W95</f>
        <v>1</v>
      </c>
      <c r="X2" s="7">
        <f>'Capacity Factors'!X95</f>
        <v>1</v>
      </c>
      <c r="Y2" s="7">
        <f>'Capacity Factors'!Y95</f>
        <v>1</v>
      </c>
      <c r="Z2" s="7">
        <f>'Capacity Factors'!Z95</f>
        <v>1</v>
      </c>
      <c r="AA2" s="7">
        <f>'Capacity Factors'!AA95</f>
        <v>1</v>
      </c>
      <c r="AB2" s="7">
        <f>'Capacity Factors'!AB95</f>
        <v>1</v>
      </c>
      <c r="AC2" s="7">
        <f>'Capacity Factors'!AC95</f>
        <v>1</v>
      </c>
      <c r="AD2" s="7">
        <f>'Capacity Factors'!AD95</f>
        <v>1</v>
      </c>
      <c r="AE2" s="7">
        <f>'Capacity Factors'!AE95</f>
        <v>1</v>
      </c>
      <c r="AF2" s="7">
        <f>'Capacity Factors'!AF95</f>
        <v>1</v>
      </c>
      <c r="AG2" s="7">
        <f>'Capacity Factors'!AG95</f>
        <v>1</v>
      </c>
      <c r="AH2" s="7">
        <f>'Capacity Factors'!AH95</f>
        <v>1</v>
      </c>
      <c r="AI2" s="7">
        <f>'Capacity Factors'!AI95</f>
        <v>1</v>
      </c>
      <c r="AJ2" s="7">
        <f>'Capacity Factors'!AJ95</f>
        <v>1</v>
      </c>
    </row>
    <row r="3" spans="1:36" x14ac:dyDescent="0.25">
      <c r="A3" t="s">
        <v>25</v>
      </c>
      <c r="B3" s="7">
        <f>'Capacity Factors'!B96</f>
        <v>0.9396272676004287</v>
      </c>
      <c r="C3" s="7">
        <f>'Capacity Factors'!C96</f>
        <v>0.9396272676004287</v>
      </c>
      <c r="D3" s="7">
        <f>'Capacity Factors'!D96</f>
        <v>0.9396272676004287</v>
      </c>
      <c r="E3" s="7">
        <f>'Capacity Factors'!E96</f>
        <v>0.9396272676004287</v>
      </c>
      <c r="F3" s="7">
        <f>'Capacity Factors'!F96</f>
        <v>0.9396272676004287</v>
      </c>
      <c r="G3" s="7">
        <f>'Capacity Factors'!G96</f>
        <v>0.9396272676004287</v>
      </c>
      <c r="H3" s="7">
        <f>'Capacity Factors'!H96</f>
        <v>0.9396272676004287</v>
      </c>
      <c r="I3" s="7">
        <f>'Capacity Factors'!I96</f>
        <v>0.9396272676004287</v>
      </c>
      <c r="J3" s="7">
        <f>'Capacity Factors'!J96</f>
        <v>0.9396272676004287</v>
      </c>
      <c r="K3" s="7">
        <f>'Capacity Factors'!K96</f>
        <v>0.9396272676004287</v>
      </c>
      <c r="L3" s="7">
        <f>'Capacity Factors'!L96</f>
        <v>0.9396272676004287</v>
      </c>
      <c r="M3" s="7">
        <f>'Capacity Factors'!M96</f>
        <v>0.9396272676004287</v>
      </c>
      <c r="N3" s="7">
        <f>'Capacity Factors'!N96</f>
        <v>0.9396272676004287</v>
      </c>
      <c r="O3" s="7">
        <f>'Capacity Factors'!O96</f>
        <v>0.9396272676004287</v>
      </c>
      <c r="P3" s="7">
        <f>'Capacity Factors'!P96</f>
        <v>0.9396272676004287</v>
      </c>
      <c r="Q3" s="7">
        <f>'Capacity Factors'!Q96</f>
        <v>0.9396272676004287</v>
      </c>
      <c r="R3" s="7">
        <f>'Capacity Factors'!R96</f>
        <v>0.9396272676004287</v>
      </c>
      <c r="S3" s="7">
        <f>'Capacity Factors'!S96</f>
        <v>0.9396272676004287</v>
      </c>
      <c r="T3" s="7">
        <f>'Capacity Factors'!T96</f>
        <v>0.9396272676004287</v>
      </c>
      <c r="U3" s="7">
        <f>'Capacity Factors'!U96</f>
        <v>0.9396272676004287</v>
      </c>
      <c r="V3" s="7">
        <f>'Capacity Factors'!V96</f>
        <v>0.9396272676004287</v>
      </c>
      <c r="W3" s="7">
        <f>'Capacity Factors'!W96</f>
        <v>0.9396272676004287</v>
      </c>
      <c r="X3" s="7">
        <f>'Capacity Factors'!X96</f>
        <v>0.9396272676004287</v>
      </c>
      <c r="Y3" s="7">
        <f>'Capacity Factors'!Y96</f>
        <v>0.9396272676004287</v>
      </c>
      <c r="Z3" s="7">
        <f>'Capacity Factors'!Z96</f>
        <v>0.9396272676004287</v>
      </c>
      <c r="AA3" s="7">
        <f>'Capacity Factors'!AA96</f>
        <v>0.9396272676004287</v>
      </c>
      <c r="AB3" s="7">
        <f>'Capacity Factors'!AB96</f>
        <v>0.9396272676004287</v>
      </c>
      <c r="AC3" s="7">
        <f>'Capacity Factors'!AC96</f>
        <v>0.9396272676004287</v>
      </c>
      <c r="AD3" s="7">
        <f>'Capacity Factors'!AD96</f>
        <v>0.9396272676004287</v>
      </c>
      <c r="AE3" s="7">
        <f>'Capacity Factors'!AE96</f>
        <v>0.9396272676004287</v>
      </c>
      <c r="AF3" s="7">
        <f>'Capacity Factors'!AF96</f>
        <v>0.9396272676004287</v>
      </c>
      <c r="AG3" s="7">
        <f>'Capacity Factors'!AG96</f>
        <v>0.9396272676004287</v>
      </c>
      <c r="AH3" s="7">
        <f>'Capacity Factors'!AH96</f>
        <v>0.9396272676004287</v>
      </c>
      <c r="AI3" s="7">
        <f>'Capacity Factors'!AI96</f>
        <v>0.9396272676004287</v>
      </c>
      <c r="AJ3" s="7">
        <f>'Capacity Factors'!AJ96</f>
        <v>0.9396272676004287</v>
      </c>
    </row>
    <row r="4" spans="1:36" x14ac:dyDescent="0.25">
      <c r="A4" t="s">
        <v>26</v>
      </c>
      <c r="B4" s="7">
        <f>'Capacity Factors'!B97</f>
        <v>0.92200000000000004</v>
      </c>
      <c r="C4" s="7">
        <f>'Capacity Factors'!C97</f>
        <v>0.92200000000000004</v>
      </c>
      <c r="D4" s="7">
        <f>'Capacity Factors'!D97</f>
        <v>0.92200000000000004</v>
      </c>
      <c r="E4" s="7">
        <f>'Capacity Factors'!E97</f>
        <v>0.92200000000000004</v>
      </c>
      <c r="F4" s="7">
        <f>'Capacity Factors'!F97</f>
        <v>0.92200000000000004</v>
      </c>
      <c r="G4" s="7">
        <f>'Capacity Factors'!G97</f>
        <v>0.92200000000000004</v>
      </c>
      <c r="H4" s="7">
        <f>'Capacity Factors'!H97</f>
        <v>0.92200000000000004</v>
      </c>
      <c r="I4" s="7">
        <f>'Capacity Factors'!I97</f>
        <v>0.92200000000000004</v>
      </c>
      <c r="J4" s="7">
        <f>'Capacity Factors'!J97</f>
        <v>0.92200000000000004</v>
      </c>
      <c r="K4" s="7">
        <f>'Capacity Factors'!K97</f>
        <v>0.92200000000000004</v>
      </c>
      <c r="L4" s="7">
        <f>'Capacity Factors'!L97</f>
        <v>0.92200000000000004</v>
      </c>
      <c r="M4" s="7">
        <f>'Capacity Factors'!M97</f>
        <v>0.92200000000000004</v>
      </c>
      <c r="N4" s="7">
        <f>'Capacity Factors'!N97</f>
        <v>0.92200000000000004</v>
      </c>
      <c r="O4" s="7">
        <f>'Capacity Factors'!O97</f>
        <v>0.92200000000000004</v>
      </c>
      <c r="P4" s="7">
        <f>'Capacity Factors'!P97</f>
        <v>0.92200000000000004</v>
      </c>
      <c r="Q4" s="7">
        <f>'Capacity Factors'!Q97</f>
        <v>0.92200000000000004</v>
      </c>
      <c r="R4" s="7">
        <f>'Capacity Factors'!R97</f>
        <v>0.92200000000000004</v>
      </c>
      <c r="S4" s="7">
        <f>'Capacity Factors'!S97</f>
        <v>0.92200000000000004</v>
      </c>
      <c r="T4" s="7">
        <f>'Capacity Factors'!T97</f>
        <v>0.92200000000000004</v>
      </c>
      <c r="U4" s="7">
        <f>'Capacity Factors'!U97</f>
        <v>0.92200000000000004</v>
      </c>
      <c r="V4" s="7">
        <f>'Capacity Factors'!V97</f>
        <v>0.92200000000000004</v>
      </c>
      <c r="W4" s="7">
        <f>'Capacity Factors'!W97</f>
        <v>0.92200000000000004</v>
      </c>
      <c r="X4" s="7">
        <f>'Capacity Factors'!X97</f>
        <v>0.92200000000000004</v>
      </c>
      <c r="Y4" s="7">
        <f>'Capacity Factors'!Y97</f>
        <v>0.92200000000000004</v>
      </c>
      <c r="Z4" s="7">
        <f>'Capacity Factors'!Z97</f>
        <v>0.92200000000000004</v>
      </c>
      <c r="AA4" s="7">
        <f>'Capacity Factors'!AA97</f>
        <v>0.92200000000000004</v>
      </c>
      <c r="AB4" s="7">
        <f>'Capacity Factors'!AB97</f>
        <v>0.92200000000000004</v>
      </c>
      <c r="AC4" s="7">
        <f>'Capacity Factors'!AC97</f>
        <v>0.92200000000000004</v>
      </c>
      <c r="AD4" s="7">
        <f>'Capacity Factors'!AD97</f>
        <v>0.92200000000000004</v>
      </c>
      <c r="AE4" s="7">
        <f>'Capacity Factors'!AE97</f>
        <v>0.92200000000000004</v>
      </c>
      <c r="AF4" s="7">
        <f>'Capacity Factors'!AF97</f>
        <v>0.92200000000000004</v>
      </c>
      <c r="AG4" s="7">
        <f>'Capacity Factors'!AG97</f>
        <v>0.92200000000000004</v>
      </c>
      <c r="AH4" s="7">
        <f>'Capacity Factors'!AH97</f>
        <v>0.92200000000000004</v>
      </c>
      <c r="AI4" s="7">
        <f>'Capacity Factors'!AI97</f>
        <v>0.92200000000000004</v>
      </c>
      <c r="AJ4" s="7">
        <f>'Capacity Factors'!AJ97</f>
        <v>0.92200000000000004</v>
      </c>
    </row>
    <row r="5" spans="1:36" x14ac:dyDescent="0.25">
      <c r="A5" t="s">
        <v>27</v>
      </c>
      <c r="B5" s="7">
        <f>'Capacity Factors'!B98</f>
        <v>1</v>
      </c>
      <c r="C5" s="7">
        <f>'Capacity Factors'!C98</f>
        <v>1</v>
      </c>
      <c r="D5" s="7">
        <f>'Capacity Factors'!D98</f>
        <v>1</v>
      </c>
      <c r="E5" s="7">
        <f>'Capacity Factors'!E98</f>
        <v>1</v>
      </c>
      <c r="F5" s="7">
        <f>'Capacity Factors'!F98</f>
        <v>1</v>
      </c>
      <c r="G5" s="7">
        <f>'Capacity Factors'!G98</f>
        <v>1</v>
      </c>
      <c r="H5" s="7">
        <f>'Capacity Factors'!H98</f>
        <v>1</v>
      </c>
      <c r="I5" s="7">
        <f>'Capacity Factors'!I98</f>
        <v>1</v>
      </c>
      <c r="J5" s="7">
        <f>'Capacity Factors'!J98</f>
        <v>1</v>
      </c>
      <c r="K5" s="7">
        <f>'Capacity Factors'!K98</f>
        <v>1</v>
      </c>
      <c r="L5" s="7">
        <f>'Capacity Factors'!L98</f>
        <v>1</v>
      </c>
      <c r="M5" s="7">
        <f>'Capacity Factors'!M98</f>
        <v>1</v>
      </c>
      <c r="N5" s="7">
        <f>'Capacity Factors'!N98</f>
        <v>1</v>
      </c>
      <c r="O5" s="7">
        <f>'Capacity Factors'!O98</f>
        <v>1</v>
      </c>
      <c r="P5" s="7">
        <f>'Capacity Factors'!P98</f>
        <v>1</v>
      </c>
      <c r="Q5" s="7">
        <f>'Capacity Factors'!Q98</f>
        <v>1</v>
      </c>
      <c r="R5" s="7">
        <f>'Capacity Factors'!R98</f>
        <v>1</v>
      </c>
      <c r="S5" s="7">
        <f>'Capacity Factors'!S98</f>
        <v>1</v>
      </c>
      <c r="T5" s="7">
        <f>'Capacity Factors'!T98</f>
        <v>1</v>
      </c>
      <c r="U5" s="7">
        <f>'Capacity Factors'!U98</f>
        <v>1</v>
      </c>
      <c r="V5" s="7">
        <f>'Capacity Factors'!V98</f>
        <v>1</v>
      </c>
      <c r="W5" s="7">
        <f>'Capacity Factors'!W98</f>
        <v>1</v>
      </c>
      <c r="X5" s="7">
        <f>'Capacity Factors'!X98</f>
        <v>1</v>
      </c>
      <c r="Y5" s="7">
        <f>'Capacity Factors'!Y98</f>
        <v>1</v>
      </c>
      <c r="Z5" s="7">
        <f>'Capacity Factors'!Z98</f>
        <v>1</v>
      </c>
      <c r="AA5" s="7">
        <f>'Capacity Factors'!AA98</f>
        <v>1</v>
      </c>
      <c r="AB5" s="7">
        <f>'Capacity Factors'!AB98</f>
        <v>1</v>
      </c>
      <c r="AC5" s="7">
        <f>'Capacity Factors'!AC98</f>
        <v>1</v>
      </c>
      <c r="AD5" s="7">
        <f>'Capacity Factors'!AD98</f>
        <v>1</v>
      </c>
      <c r="AE5" s="7">
        <f>'Capacity Factors'!AE98</f>
        <v>1</v>
      </c>
      <c r="AF5" s="7">
        <f>'Capacity Factors'!AF98</f>
        <v>1</v>
      </c>
      <c r="AG5" s="7">
        <f>'Capacity Factors'!AG98</f>
        <v>1</v>
      </c>
      <c r="AH5" s="7">
        <f>'Capacity Factors'!AH98</f>
        <v>1</v>
      </c>
      <c r="AI5" s="7">
        <f>'Capacity Factors'!AI98</f>
        <v>1</v>
      </c>
      <c r="AJ5" s="7">
        <f>'Capacity Factors'!AJ98</f>
        <v>1</v>
      </c>
    </row>
    <row r="6" spans="1:36" x14ac:dyDescent="0.25">
      <c r="A6" t="s">
        <v>39</v>
      </c>
      <c r="B6" s="7">
        <f>'Capacity Factors'!B99</f>
        <v>0.24</v>
      </c>
      <c r="C6" s="7">
        <f>'Capacity Factors'!C99</f>
        <v>0.24</v>
      </c>
      <c r="D6" s="7">
        <f>'Capacity Factors'!D99</f>
        <v>0.24</v>
      </c>
      <c r="E6" s="7">
        <f>'Capacity Factors'!E99</f>
        <v>0.24</v>
      </c>
      <c r="F6" s="7">
        <f>'Capacity Factors'!F99</f>
        <v>0.24</v>
      </c>
      <c r="G6" s="7">
        <f>'Capacity Factors'!G99</f>
        <v>0.24</v>
      </c>
      <c r="H6" s="7">
        <f>'Capacity Factors'!H99</f>
        <v>0.24</v>
      </c>
      <c r="I6" s="7">
        <f>'Capacity Factors'!I99</f>
        <v>0.24</v>
      </c>
      <c r="J6" s="7">
        <f>'Capacity Factors'!J99</f>
        <v>0.24</v>
      </c>
      <c r="K6" s="7">
        <f>'Capacity Factors'!K99</f>
        <v>0.24</v>
      </c>
      <c r="L6" s="7">
        <f>'Capacity Factors'!L99</f>
        <v>0.24</v>
      </c>
      <c r="M6" s="7">
        <f>'Capacity Factors'!M99</f>
        <v>0.24</v>
      </c>
      <c r="N6" s="7">
        <f>'Capacity Factors'!N99</f>
        <v>0.24</v>
      </c>
      <c r="O6" s="7">
        <f>'Capacity Factors'!O99</f>
        <v>0.24</v>
      </c>
      <c r="P6" s="7">
        <f>'Capacity Factors'!P99</f>
        <v>0.24</v>
      </c>
      <c r="Q6" s="7">
        <f>'Capacity Factors'!Q99</f>
        <v>0.24</v>
      </c>
      <c r="R6" s="7">
        <f>'Capacity Factors'!R99</f>
        <v>0.24</v>
      </c>
      <c r="S6" s="7">
        <f>'Capacity Factors'!S99</f>
        <v>0.24</v>
      </c>
      <c r="T6" s="7">
        <f>'Capacity Factors'!T99</f>
        <v>0.24</v>
      </c>
      <c r="U6" s="7">
        <f>'Capacity Factors'!U99</f>
        <v>0.24</v>
      </c>
      <c r="V6" s="7">
        <f>'Capacity Factors'!V99</f>
        <v>0.24</v>
      </c>
      <c r="W6" s="7">
        <f>'Capacity Factors'!W99</f>
        <v>0.24</v>
      </c>
      <c r="X6" s="7">
        <f>'Capacity Factors'!X99</f>
        <v>0.24</v>
      </c>
      <c r="Y6" s="7">
        <f>'Capacity Factors'!Y99</f>
        <v>0.24</v>
      </c>
      <c r="Z6" s="7">
        <f>'Capacity Factors'!Z99</f>
        <v>0.24</v>
      </c>
      <c r="AA6" s="7">
        <f>'Capacity Factors'!AA99</f>
        <v>0.24</v>
      </c>
      <c r="AB6" s="7">
        <f>'Capacity Factors'!AB99</f>
        <v>0.24</v>
      </c>
      <c r="AC6" s="7">
        <f>'Capacity Factors'!AC99</f>
        <v>0.24</v>
      </c>
      <c r="AD6" s="7">
        <f>'Capacity Factors'!AD99</f>
        <v>0.24</v>
      </c>
      <c r="AE6" s="7">
        <f>'Capacity Factors'!AE99</f>
        <v>0.24</v>
      </c>
      <c r="AF6" s="7">
        <f>'Capacity Factors'!AF99</f>
        <v>0.24</v>
      </c>
      <c r="AG6" s="7">
        <f>'Capacity Factors'!AG99</f>
        <v>0.24</v>
      </c>
      <c r="AH6" s="7">
        <f>'Capacity Factors'!AH99</f>
        <v>0.24</v>
      </c>
      <c r="AI6" s="7">
        <f>'Capacity Factors'!AI99</f>
        <v>0.24</v>
      </c>
      <c r="AJ6" s="7">
        <f>'Capacity Factors'!AJ99</f>
        <v>0.24</v>
      </c>
    </row>
    <row r="7" spans="1:36" x14ac:dyDescent="0.25">
      <c r="A7" t="s">
        <v>28</v>
      </c>
      <c r="B7" s="7">
        <f>'Capacity Factors'!B100</f>
        <v>0.22</v>
      </c>
      <c r="C7" s="7">
        <f>'Capacity Factors'!C100</f>
        <v>0.22</v>
      </c>
      <c r="D7" s="7">
        <f>'Capacity Factors'!D100</f>
        <v>0.22</v>
      </c>
      <c r="E7" s="7">
        <f>'Capacity Factors'!E100</f>
        <v>0.22</v>
      </c>
      <c r="F7" s="7">
        <f>'Capacity Factors'!F100</f>
        <v>0.22</v>
      </c>
      <c r="G7" s="7">
        <f>'Capacity Factors'!G100</f>
        <v>0.22</v>
      </c>
      <c r="H7" s="7">
        <f>'Capacity Factors'!H100</f>
        <v>0.22</v>
      </c>
      <c r="I7" s="7">
        <f>'Capacity Factors'!I100</f>
        <v>0.22</v>
      </c>
      <c r="J7" s="7">
        <f>'Capacity Factors'!J100</f>
        <v>0.22</v>
      </c>
      <c r="K7" s="7">
        <f>'Capacity Factors'!K100</f>
        <v>0.22</v>
      </c>
      <c r="L7" s="7">
        <f>'Capacity Factors'!L100</f>
        <v>0.22</v>
      </c>
      <c r="M7" s="7">
        <f>'Capacity Factors'!M100</f>
        <v>0.22</v>
      </c>
      <c r="N7" s="7">
        <f>'Capacity Factors'!N100</f>
        <v>0.22</v>
      </c>
      <c r="O7" s="7">
        <f>'Capacity Factors'!O100</f>
        <v>0.22</v>
      </c>
      <c r="P7" s="7">
        <f>'Capacity Factors'!P100</f>
        <v>0.22</v>
      </c>
      <c r="Q7" s="7">
        <f>'Capacity Factors'!Q100</f>
        <v>0.22</v>
      </c>
      <c r="R7" s="7">
        <f>'Capacity Factors'!R100</f>
        <v>0.22</v>
      </c>
      <c r="S7" s="7">
        <f>'Capacity Factors'!S100</f>
        <v>0.22</v>
      </c>
      <c r="T7" s="7">
        <f>'Capacity Factors'!T100</f>
        <v>0.22</v>
      </c>
      <c r="U7" s="7">
        <f>'Capacity Factors'!U100</f>
        <v>0.22</v>
      </c>
      <c r="V7" s="7">
        <f>'Capacity Factors'!V100</f>
        <v>0.22</v>
      </c>
      <c r="W7" s="7">
        <f>'Capacity Factors'!W100</f>
        <v>0.22</v>
      </c>
      <c r="X7" s="7">
        <f>'Capacity Factors'!X100</f>
        <v>0.22</v>
      </c>
      <c r="Y7" s="7">
        <f>'Capacity Factors'!Y100</f>
        <v>0.22</v>
      </c>
      <c r="Z7" s="7">
        <f>'Capacity Factors'!Z100</f>
        <v>0.22</v>
      </c>
      <c r="AA7" s="7">
        <f>'Capacity Factors'!AA100</f>
        <v>0.22</v>
      </c>
      <c r="AB7" s="7">
        <f>'Capacity Factors'!AB100</f>
        <v>0.22</v>
      </c>
      <c r="AC7" s="7">
        <f>'Capacity Factors'!AC100</f>
        <v>0.22</v>
      </c>
      <c r="AD7" s="7">
        <f>'Capacity Factors'!AD100</f>
        <v>0.22</v>
      </c>
      <c r="AE7" s="7">
        <f>'Capacity Factors'!AE100</f>
        <v>0.22</v>
      </c>
      <c r="AF7" s="7">
        <f>'Capacity Factors'!AF100</f>
        <v>0.22</v>
      </c>
      <c r="AG7" s="7">
        <f>'Capacity Factors'!AG100</f>
        <v>0.22</v>
      </c>
      <c r="AH7" s="7">
        <f>'Capacity Factors'!AH100</f>
        <v>0.22</v>
      </c>
      <c r="AI7" s="7">
        <f>'Capacity Factors'!AI100</f>
        <v>0.22</v>
      </c>
      <c r="AJ7" s="7">
        <f>'Capacity Factors'!AJ100</f>
        <v>0.22</v>
      </c>
    </row>
    <row r="8" spans="1:36" x14ac:dyDescent="0.25">
      <c r="A8" t="s">
        <v>29</v>
      </c>
      <c r="B8" s="7">
        <f>'Capacity Factors'!B101</f>
        <v>0.4</v>
      </c>
      <c r="C8" s="7">
        <f>'Capacity Factors'!C101</f>
        <v>0.4</v>
      </c>
      <c r="D8" s="7">
        <f>'Capacity Factors'!D101</f>
        <v>0.4</v>
      </c>
      <c r="E8" s="7">
        <f>'Capacity Factors'!E101</f>
        <v>0.4</v>
      </c>
      <c r="F8" s="7">
        <f>'Capacity Factors'!F101</f>
        <v>0.4</v>
      </c>
      <c r="G8" s="7">
        <f>'Capacity Factors'!G101</f>
        <v>0.4</v>
      </c>
      <c r="H8" s="7">
        <f>'Capacity Factors'!H101</f>
        <v>0.4</v>
      </c>
      <c r="I8" s="7">
        <f>'Capacity Factors'!I101</f>
        <v>0.4</v>
      </c>
      <c r="J8" s="7">
        <f>'Capacity Factors'!J101</f>
        <v>0.4</v>
      </c>
      <c r="K8" s="7">
        <f>'Capacity Factors'!K101</f>
        <v>0.4</v>
      </c>
      <c r="L8" s="7">
        <f>'Capacity Factors'!L101</f>
        <v>0.4</v>
      </c>
      <c r="M8" s="7">
        <f>'Capacity Factors'!M101</f>
        <v>0.4</v>
      </c>
      <c r="N8" s="7">
        <f>'Capacity Factors'!N101</f>
        <v>0.4</v>
      </c>
      <c r="O8" s="7">
        <f>'Capacity Factors'!O101</f>
        <v>0.4</v>
      </c>
      <c r="P8" s="7">
        <f>'Capacity Factors'!P101</f>
        <v>0.4</v>
      </c>
      <c r="Q8" s="7">
        <f>'Capacity Factors'!Q101</f>
        <v>0.4</v>
      </c>
      <c r="R8" s="7">
        <f>'Capacity Factors'!R101</f>
        <v>0.4</v>
      </c>
      <c r="S8" s="7">
        <f>'Capacity Factors'!S101</f>
        <v>0.4</v>
      </c>
      <c r="T8" s="7">
        <f>'Capacity Factors'!T101</f>
        <v>0.4</v>
      </c>
      <c r="U8" s="7">
        <f>'Capacity Factors'!U101</f>
        <v>0.4</v>
      </c>
      <c r="V8" s="7">
        <f>'Capacity Factors'!V101</f>
        <v>0.4</v>
      </c>
      <c r="W8" s="7">
        <f>'Capacity Factors'!W101</f>
        <v>0.4</v>
      </c>
      <c r="X8" s="7">
        <f>'Capacity Factors'!X101</f>
        <v>0.4</v>
      </c>
      <c r="Y8" s="7">
        <f>'Capacity Factors'!Y101</f>
        <v>0.4</v>
      </c>
      <c r="Z8" s="7">
        <f>'Capacity Factors'!Z101</f>
        <v>0.4</v>
      </c>
      <c r="AA8" s="7">
        <f>'Capacity Factors'!AA101</f>
        <v>0.4</v>
      </c>
      <c r="AB8" s="7">
        <f>'Capacity Factors'!AB101</f>
        <v>0.4</v>
      </c>
      <c r="AC8" s="7">
        <f>'Capacity Factors'!AC101</f>
        <v>0.4</v>
      </c>
      <c r="AD8" s="7">
        <f>'Capacity Factors'!AD101</f>
        <v>0.4</v>
      </c>
      <c r="AE8" s="7">
        <f>'Capacity Factors'!AE101</f>
        <v>0.4</v>
      </c>
      <c r="AF8" s="7">
        <f>'Capacity Factors'!AF101</f>
        <v>0.4</v>
      </c>
      <c r="AG8" s="7">
        <f>'Capacity Factors'!AG101</f>
        <v>0.4</v>
      </c>
      <c r="AH8" s="7">
        <f>'Capacity Factors'!AH101</f>
        <v>0.4</v>
      </c>
      <c r="AI8" s="7">
        <f>'Capacity Factors'!AI101</f>
        <v>0.4</v>
      </c>
      <c r="AJ8" s="7">
        <f>'Capacity Factors'!AJ101</f>
        <v>0.4</v>
      </c>
    </row>
    <row r="9" spans="1:36" x14ac:dyDescent="0.25">
      <c r="A9" t="s">
        <v>173</v>
      </c>
      <c r="B9" s="7">
        <f>'Capacity Factors'!B102</f>
        <v>1</v>
      </c>
      <c r="C9" s="7">
        <f>'Capacity Factors'!C102</f>
        <v>1</v>
      </c>
      <c r="D9" s="7">
        <f>'Capacity Factors'!D102</f>
        <v>1</v>
      </c>
      <c r="E9" s="7">
        <f>'Capacity Factors'!E102</f>
        <v>1</v>
      </c>
      <c r="F9" s="7">
        <f>'Capacity Factors'!F102</f>
        <v>1</v>
      </c>
      <c r="G9" s="7">
        <f>'Capacity Factors'!G102</f>
        <v>1</v>
      </c>
      <c r="H9" s="7">
        <f>'Capacity Factors'!H102</f>
        <v>1</v>
      </c>
      <c r="I9" s="7">
        <f>'Capacity Factors'!I102</f>
        <v>1</v>
      </c>
      <c r="J9" s="7">
        <f>'Capacity Factors'!J102</f>
        <v>1</v>
      </c>
      <c r="K9" s="7">
        <f>'Capacity Factors'!K102</f>
        <v>1</v>
      </c>
      <c r="L9" s="7">
        <f>'Capacity Factors'!L102</f>
        <v>1</v>
      </c>
      <c r="M9" s="7">
        <f>'Capacity Factors'!M102</f>
        <v>1</v>
      </c>
      <c r="N9" s="7">
        <f>'Capacity Factors'!N102</f>
        <v>1</v>
      </c>
      <c r="O9" s="7">
        <f>'Capacity Factors'!O102</f>
        <v>1</v>
      </c>
      <c r="P9" s="7">
        <f>'Capacity Factors'!P102</f>
        <v>1</v>
      </c>
      <c r="Q9" s="7">
        <f>'Capacity Factors'!Q102</f>
        <v>1</v>
      </c>
      <c r="R9" s="7">
        <f>'Capacity Factors'!R102</f>
        <v>1</v>
      </c>
      <c r="S9" s="7">
        <f>'Capacity Factors'!S102</f>
        <v>1</v>
      </c>
      <c r="T9" s="7">
        <f>'Capacity Factors'!T102</f>
        <v>1</v>
      </c>
      <c r="U9" s="7">
        <f>'Capacity Factors'!U102</f>
        <v>1</v>
      </c>
      <c r="V9" s="7">
        <f>'Capacity Factors'!V102</f>
        <v>1</v>
      </c>
      <c r="W9" s="7">
        <f>'Capacity Factors'!W102</f>
        <v>1</v>
      </c>
      <c r="X9" s="7">
        <f>'Capacity Factors'!X102</f>
        <v>1</v>
      </c>
      <c r="Y9" s="7">
        <f>'Capacity Factors'!Y102</f>
        <v>1</v>
      </c>
      <c r="Z9" s="7">
        <f>'Capacity Factors'!Z102</f>
        <v>1</v>
      </c>
      <c r="AA9" s="7">
        <f>'Capacity Factors'!AA102</f>
        <v>1</v>
      </c>
      <c r="AB9" s="7">
        <f>'Capacity Factors'!AB102</f>
        <v>1</v>
      </c>
      <c r="AC9" s="7">
        <f>'Capacity Factors'!AC102</f>
        <v>1</v>
      </c>
      <c r="AD9" s="7">
        <f>'Capacity Factors'!AD102</f>
        <v>1</v>
      </c>
      <c r="AE9" s="7">
        <f>'Capacity Factors'!AE102</f>
        <v>1</v>
      </c>
      <c r="AF9" s="7">
        <f>'Capacity Factors'!AF102</f>
        <v>1</v>
      </c>
      <c r="AG9" s="7">
        <f>'Capacity Factors'!AG102</f>
        <v>1</v>
      </c>
      <c r="AH9" s="7">
        <f>'Capacity Factors'!AH102</f>
        <v>1</v>
      </c>
      <c r="AI9" s="7">
        <f>'Capacity Factors'!AI102</f>
        <v>1</v>
      </c>
      <c r="AJ9" s="7">
        <f>'Capacity Factors'!AJ102</f>
        <v>1</v>
      </c>
    </row>
    <row r="10" spans="1:36" x14ac:dyDescent="0.25">
      <c r="A10" s="18" t="s">
        <v>126</v>
      </c>
      <c r="B10" s="7">
        <f>'Capacity Factors'!B103</f>
        <v>0.47838917239150652</v>
      </c>
      <c r="C10" s="7">
        <f>'Capacity Factors'!C103</f>
        <v>0.47838917239150652</v>
      </c>
      <c r="D10" s="7">
        <f>'Capacity Factors'!D103</f>
        <v>0.47838917239150652</v>
      </c>
      <c r="E10" s="7">
        <f>'Capacity Factors'!E103</f>
        <v>0.47838917239150652</v>
      </c>
      <c r="F10" s="7">
        <f>'Capacity Factors'!F103</f>
        <v>0.47838917239150652</v>
      </c>
      <c r="G10" s="7">
        <f>'Capacity Factors'!G103</f>
        <v>0.47838917239150652</v>
      </c>
      <c r="H10" s="7">
        <f>'Capacity Factors'!H103</f>
        <v>0.47838917239150652</v>
      </c>
      <c r="I10" s="7">
        <f>'Capacity Factors'!I103</f>
        <v>0.47838917239150652</v>
      </c>
      <c r="J10" s="7">
        <f>'Capacity Factors'!J103</f>
        <v>0.47838917239150652</v>
      </c>
      <c r="K10" s="7">
        <f>'Capacity Factors'!K103</f>
        <v>0.47838917239150652</v>
      </c>
      <c r="L10" s="7">
        <f>'Capacity Factors'!L103</f>
        <v>0.47838917239150652</v>
      </c>
      <c r="M10" s="7">
        <f>'Capacity Factors'!M103</f>
        <v>0.47838917239150652</v>
      </c>
      <c r="N10" s="7">
        <f>'Capacity Factors'!N103</f>
        <v>0.47838917239150652</v>
      </c>
      <c r="O10" s="7">
        <f>'Capacity Factors'!O103</f>
        <v>0.47838917239150652</v>
      </c>
      <c r="P10" s="7">
        <f>'Capacity Factors'!P103</f>
        <v>0.47838917239150652</v>
      </c>
      <c r="Q10" s="7">
        <f>'Capacity Factors'!Q103</f>
        <v>0.47838917239150652</v>
      </c>
      <c r="R10" s="7">
        <f>'Capacity Factors'!R103</f>
        <v>0.47838917239150652</v>
      </c>
      <c r="S10" s="7">
        <f>'Capacity Factors'!S103</f>
        <v>0.47838917239150652</v>
      </c>
      <c r="T10" s="7">
        <f>'Capacity Factors'!T103</f>
        <v>0.47838917239150652</v>
      </c>
      <c r="U10" s="7">
        <f>'Capacity Factors'!U103</f>
        <v>0.47838917239150652</v>
      </c>
      <c r="V10" s="7">
        <f>'Capacity Factors'!V103</f>
        <v>0.47838917239150652</v>
      </c>
      <c r="W10" s="7">
        <f>'Capacity Factors'!W103</f>
        <v>0.47838917239150652</v>
      </c>
      <c r="X10" s="7">
        <f>'Capacity Factors'!X103</f>
        <v>0.47838917239150652</v>
      </c>
      <c r="Y10" s="7">
        <f>'Capacity Factors'!Y103</f>
        <v>0.47838917239150652</v>
      </c>
      <c r="Z10" s="7">
        <f>'Capacity Factors'!Z103</f>
        <v>0.47838917239150652</v>
      </c>
      <c r="AA10" s="7">
        <f>'Capacity Factors'!AA103</f>
        <v>0.47838917239150652</v>
      </c>
      <c r="AB10" s="7">
        <f>'Capacity Factors'!AB103</f>
        <v>0.47838917239150652</v>
      </c>
      <c r="AC10" s="7">
        <f>'Capacity Factors'!AC103</f>
        <v>0.47838917239150652</v>
      </c>
      <c r="AD10" s="7">
        <f>'Capacity Factors'!AD103</f>
        <v>0.47838917239150652</v>
      </c>
      <c r="AE10" s="7">
        <f>'Capacity Factors'!AE103</f>
        <v>0.47838917239150652</v>
      </c>
      <c r="AF10" s="7">
        <f>'Capacity Factors'!AF103</f>
        <v>0.47838917239150652</v>
      </c>
      <c r="AG10" s="7">
        <f>'Capacity Factors'!AG103</f>
        <v>0.47838917239150652</v>
      </c>
      <c r="AH10" s="7">
        <f>'Capacity Factors'!AH103</f>
        <v>0.47838917239150652</v>
      </c>
      <c r="AI10" s="7">
        <f>'Capacity Factors'!AI103</f>
        <v>0.47838917239150652</v>
      </c>
      <c r="AJ10" s="7">
        <f>'Capacity Factors'!AJ103</f>
        <v>0.47838917239150652</v>
      </c>
    </row>
    <row r="11" spans="1:36" x14ac:dyDescent="0.25">
      <c r="A11" t="s">
        <v>30</v>
      </c>
      <c r="B11" s="7">
        <f>'Capacity Factors'!B104</f>
        <v>0.14280697662118838</v>
      </c>
      <c r="C11" s="7">
        <f>'Capacity Factors'!C104</f>
        <v>0.14280697662118838</v>
      </c>
      <c r="D11" s="7">
        <f>'Capacity Factors'!D104</f>
        <v>0.14280697662118838</v>
      </c>
      <c r="E11" s="7">
        <f>'Capacity Factors'!E104</f>
        <v>0.14280697662118838</v>
      </c>
      <c r="F11" s="7">
        <f>'Capacity Factors'!F104</f>
        <v>0.14280697662118838</v>
      </c>
      <c r="G11" s="7">
        <f>'Capacity Factors'!G104</f>
        <v>0.14280697662118838</v>
      </c>
      <c r="H11" s="7">
        <f>'Capacity Factors'!H104</f>
        <v>0.14280697662118838</v>
      </c>
      <c r="I11" s="7">
        <f>'Capacity Factors'!I104</f>
        <v>0.14280697662118838</v>
      </c>
      <c r="J11" s="7">
        <f>'Capacity Factors'!J104</f>
        <v>0.14280697662118838</v>
      </c>
      <c r="K11" s="7">
        <f>'Capacity Factors'!K104</f>
        <v>0.14280697662118838</v>
      </c>
      <c r="L11" s="7">
        <f>'Capacity Factors'!L104</f>
        <v>0.14280697662118838</v>
      </c>
      <c r="M11" s="7">
        <f>'Capacity Factors'!M104</f>
        <v>0.14280697662118838</v>
      </c>
      <c r="N11" s="7">
        <f>'Capacity Factors'!N104</f>
        <v>0.14280697662118838</v>
      </c>
      <c r="O11" s="7">
        <f>'Capacity Factors'!O104</f>
        <v>0.14280697662118838</v>
      </c>
      <c r="P11" s="7">
        <f>'Capacity Factors'!P104</f>
        <v>0.14280697662118838</v>
      </c>
      <c r="Q11" s="7">
        <f>'Capacity Factors'!Q104</f>
        <v>0.14280697662118838</v>
      </c>
      <c r="R11" s="7">
        <f>'Capacity Factors'!R104</f>
        <v>0.14280697662118838</v>
      </c>
      <c r="S11" s="7">
        <f>'Capacity Factors'!S104</f>
        <v>0.14280697662118838</v>
      </c>
      <c r="T11" s="7">
        <f>'Capacity Factors'!T104</f>
        <v>0.14280697662118838</v>
      </c>
      <c r="U11" s="7">
        <f>'Capacity Factors'!U104</f>
        <v>0.14280697662118838</v>
      </c>
      <c r="V11" s="7">
        <f>'Capacity Factors'!V104</f>
        <v>0.14280697662118838</v>
      </c>
      <c r="W11" s="7">
        <f>'Capacity Factors'!W104</f>
        <v>0.14280697662118838</v>
      </c>
      <c r="X11" s="7">
        <f>'Capacity Factors'!X104</f>
        <v>0.14280697662118838</v>
      </c>
      <c r="Y11" s="7">
        <f>'Capacity Factors'!Y104</f>
        <v>0.14280697662118838</v>
      </c>
      <c r="Z11" s="7">
        <f>'Capacity Factors'!Z104</f>
        <v>0.14280697662118838</v>
      </c>
      <c r="AA11" s="7">
        <f>'Capacity Factors'!AA104</f>
        <v>0.14280697662118838</v>
      </c>
      <c r="AB11" s="7">
        <f>'Capacity Factors'!AB104</f>
        <v>0.14280697662118838</v>
      </c>
      <c r="AC11" s="7">
        <f>'Capacity Factors'!AC104</f>
        <v>0.14280697662118838</v>
      </c>
      <c r="AD11" s="7">
        <f>'Capacity Factors'!AD104</f>
        <v>0.14280697662118838</v>
      </c>
      <c r="AE11" s="7">
        <f>'Capacity Factors'!AE104</f>
        <v>0.14280697662118838</v>
      </c>
      <c r="AF11" s="7">
        <f>'Capacity Factors'!AF104</f>
        <v>0.14280697662118838</v>
      </c>
      <c r="AG11" s="7">
        <f>'Capacity Factors'!AG104</f>
        <v>0.14280697662118838</v>
      </c>
      <c r="AH11" s="7">
        <f>'Capacity Factors'!AH104</f>
        <v>0.14280697662118838</v>
      </c>
      <c r="AI11" s="7">
        <f>'Capacity Factors'!AI104</f>
        <v>0.14280697662118838</v>
      </c>
      <c r="AJ11" s="7">
        <f>'Capacity Factors'!AJ104</f>
        <v>0.14280697662118838</v>
      </c>
    </row>
    <row r="12" spans="1:36" x14ac:dyDescent="0.25">
      <c r="A12" t="s">
        <v>31</v>
      </c>
      <c r="B12" s="7">
        <f>'Capacity Factors'!B105</f>
        <v>0.14280697662118838</v>
      </c>
      <c r="C12" s="7">
        <f>'Capacity Factors'!C105</f>
        <v>0.14280697662118838</v>
      </c>
      <c r="D12" s="7">
        <f>'Capacity Factors'!D105</f>
        <v>0.14280697662118838</v>
      </c>
      <c r="E12" s="7">
        <f>'Capacity Factors'!E105</f>
        <v>0.14280697662118838</v>
      </c>
      <c r="F12" s="7">
        <f>'Capacity Factors'!F105</f>
        <v>0.14280697662118838</v>
      </c>
      <c r="G12" s="7">
        <f>'Capacity Factors'!G105</f>
        <v>0.14280697662118838</v>
      </c>
      <c r="H12" s="7">
        <f>'Capacity Factors'!H105</f>
        <v>0.14280697662118838</v>
      </c>
      <c r="I12" s="7">
        <f>'Capacity Factors'!I105</f>
        <v>0.14280697662118838</v>
      </c>
      <c r="J12" s="7">
        <f>'Capacity Factors'!J105</f>
        <v>0.14280697662118838</v>
      </c>
      <c r="K12" s="7">
        <f>'Capacity Factors'!K105</f>
        <v>0.14280697662118838</v>
      </c>
      <c r="L12" s="7">
        <f>'Capacity Factors'!L105</f>
        <v>0.14280697662118838</v>
      </c>
      <c r="M12" s="7">
        <f>'Capacity Factors'!M105</f>
        <v>0.14280697662118838</v>
      </c>
      <c r="N12" s="7">
        <f>'Capacity Factors'!N105</f>
        <v>0.14280697662118838</v>
      </c>
      <c r="O12" s="7">
        <f>'Capacity Factors'!O105</f>
        <v>0.14280697662118838</v>
      </c>
      <c r="P12" s="7">
        <f>'Capacity Factors'!P105</f>
        <v>0.14280697662118838</v>
      </c>
      <c r="Q12" s="7">
        <f>'Capacity Factors'!Q105</f>
        <v>0.14280697662118838</v>
      </c>
      <c r="R12" s="7">
        <f>'Capacity Factors'!R105</f>
        <v>0.14280697662118838</v>
      </c>
      <c r="S12" s="7">
        <f>'Capacity Factors'!S105</f>
        <v>0.14280697662118838</v>
      </c>
      <c r="T12" s="7">
        <f>'Capacity Factors'!T105</f>
        <v>0.14280697662118838</v>
      </c>
      <c r="U12" s="7">
        <f>'Capacity Factors'!U105</f>
        <v>0.14280697662118838</v>
      </c>
      <c r="V12" s="7">
        <f>'Capacity Factors'!V105</f>
        <v>0.14280697662118838</v>
      </c>
      <c r="W12" s="7">
        <f>'Capacity Factors'!W105</f>
        <v>0.14280697662118838</v>
      </c>
      <c r="X12" s="7">
        <f>'Capacity Factors'!X105</f>
        <v>0.14280697662118838</v>
      </c>
      <c r="Y12" s="7">
        <f>'Capacity Factors'!Y105</f>
        <v>0.14280697662118838</v>
      </c>
      <c r="Z12" s="7">
        <f>'Capacity Factors'!Z105</f>
        <v>0.14280697662118838</v>
      </c>
      <c r="AA12" s="7">
        <f>'Capacity Factors'!AA105</f>
        <v>0.14280697662118838</v>
      </c>
      <c r="AB12" s="7">
        <f>'Capacity Factors'!AB105</f>
        <v>0.14280697662118838</v>
      </c>
      <c r="AC12" s="7">
        <f>'Capacity Factors'!AC105</f>
        <v>0.14280697662118838</v>
      </c>
      <c r="AD12" s="7">
        <f>'Capacity Factors'!AD105</f>
        <v>0.14280697662118838</v>
      </c>
      <c r="AE12" s="7">
        <f>'Capacity Factors'!AE105</f>
        <v>0.14280697662118838</v>
      </c>
      <c r="AF12" s="7">
        <f>'Capacity Factors'!AF105</f>
        <v>0.14280697662118838</v>
      </c>
      <c r="AG12" s="7">
        <f>'Capacity Factors'!AG105</f>
        <v>0.14280697662118838</v>
      </c>
      <c r="AH12" s="7">
        <f>'Capacity Factors'!AH105</f>
        <v>0.14280697662118838</v>
      </c>
      <c r="AI12" s="7">
        <f>'Capacity Factors'!AI105</f>
        <v>0.14280697662118838</v>
      </c>
      <c r="AJ12" s="7">
        <f>'Capacity Factors'!AJ105</f>
        <v>0.14280697662118838</v>
      </c>
    </row>
    <row r="13" spans="1:36" x14ac:dyDescent="0.25">
      <c r="A13" t="s">
        <v>37</v>
      </c>
      <c r="B13" s="7">
        <f>'Capacity Factors'!B106</f>
        <v>0.9396272676004287</v>
      </c>
      <c r="C13" s="7">
        <f>'Capacity Factors'!C106</f>
        <v>0.9396272676004287</v>
      </c>
      <c r="D13" s="7">
        <f>'Capacity Factors'!D106</f>
        <v>0.9396272676004287</v>
      </c>
      <c r="E13" s="7">
        <f>'Capacity Factors'!E106</f>
        <v>0.9396272676004287</v>
      </c>
      <c r="F13" s="7">
        <f>'Capacity Factors'!F106</f>
        <v>0.9396272676004287</v>
      </c>
      <c r="G13" s="7">
        <f>'Capacity Factors'!G106</f>
        <v>0.9396272676004287</v>
      </c>
      <c r="H13" s="7">
        <f>'Capacity Factors'!H106</f>
        <v>0.9396272676004287</v>
      </c>
      <c r="I13" s="7">
        <f>'Capacity Factors'!I106</f>
        <v>0.9396272676004287</v>
      </c>
      <c r="J13" s="7">
        <f>'Capacity Factors'!J106</f>
        <v>0.9396272676004287</v>
      </c>
      <c r="K13" s="7">
        <f>'Capacity Factors'!K106</f>
        <v>0.9396272676004287</v>
      </c>
      <c r="L13" s="7">
        <f>'Capacity Factors'!L106</f>
        <v>0.9396272676004287</v>
      </c>
      <c r="M13" s="7">
        <f>'Capacity Factors'!M106</f>
        <v>0.9396272676004287</v>
      </c>
      <c r="N13" s="7">
        <f>'Capacity Factors'!N106</f>
        <v>0.9396272676004287</v>
      </c>
      <c r="O13" s="7">
        <f>'Capacity Factors'!O106</f>
        <v>0.9396272676004287</v>
      </c>
      <c r="P13" s="7">
        <f>'Capacity Factors'!P106</f>
        <v>0.9396272676004287</v>
      </c>
      <c r="Q13" s="7">
        <f>'Capacity Factors'!Q106</f>
        <v>0.9396272676004287</v>
      </c>
      <c r="R13" s="7">
        <f>'Capacity Factors'!R106</f>
        <v>0.9396272676004287</v>
      </c>
      <c r="S13" s="7">
        <f>'Capacity Factors'!S106</f>
        <v>0.9396272676004287</v>
      </c>
      <c r="T13" s="7">
        <f>'Capacity Factors'!T106</f>
        <v>0.9396272676004287</v>
      </c>
      <c r="U13" s="7">
        <f>'Capacity Factors'!U106</f>
        <v>0.9396272676004287</v>
      </c>
      <c r="V13" s="7">
        <f>'Capacity Factors'!V106</f>
        <v>0.9396272676004287</v>
      </c>
      <c r="W13" s="7">
        <f>'Capacity Factors'!W106</f>
        <v>0.9396272676004287</v>
      </c>
      <c r="X13" s="7">
        <f>'Capacity Factors'!X106</f>
        <v>0.9396272676004287</v>
      </c>
      <c r="Y13" s="7">
        <f>'Capacity Factors'!Y106</f>
        <v>0.9396272676004287</v>
      </c>
      <c r="Z13" s="7">
        <f>'Capacity Factors'!Z106</f>
        <v>0.9396272676004287</v>
      </c>
      <c r="AA13" s="7">
        <f>'Capacity Factors'!AA106</f>
        <v>0.9396272676004287</v>
      </c>
      <c r="AB13" s="7">
        <f>'Capacity Factors'!AB106</f>
        <v>0.9396272676004287</v>
      </c>
      <c r="AC13" s="7">
        <f>'Capacity Factors'!AC106</f>
        <v>0.9396272676004287</v>
      </c>
      <c r="AD13" s="7">
        <f>'Capacity Factors'!AD106</f>
        <v>0.9396272676004287</v>
      </c>
      <c r="AE13" s="7">
        <f>'Capacity Factors'!AE106</f>
        <v>0.9396272676004287</v>
      </c>
      <c r="AF13" s="7">
        <f>'Capacity Factors'!AF106</f>
        <v>0.9396272676004287</v>
      </c>
      <c r="AG13" s="7">
        <f>'Capacity Factors'!AG106</f>
        <v>0.9396272676004287</v>
      </c>
      <c r="AH13" s="7">
        <f>'Capacity Factors'!AH106</f>
        <v>0.9396272676004287</v>
      </c>
      <c r="AI13" s="7">
        <f>'Capacity Factors'!AI106</f>
        <v>0.9396272676004287</v>
      </c>
      <c r="AJ13" s="7">
        <f>'Capacity Factors'!AJ106</f>
        <v>0.9396272676004287</v>
      </c>
    </row>
    <row r="14" spans="1:36" x14ac:dyDescent="0.25">
      <c r="A14" t="s">
        <v>38</v>
      </c>
      <c r="B14" s="7">
        <f>'Capacity Factors'!B107</f>
        <v>1</v>
      </c>
      <c r="C14" s="7">
        <f>'Capacity Factors'!C107</f>
        <v>1</v>
      </c>
      <c r="D14" s="7">
        <f>'Capacity Factors'!D107</f>
        <v>1</v>
      </c>
      <c r="E14" s="7">
        <f>'Capacity Factors'!E107</f>
        <v>1</v>
      </c>
      <c r="F14" s="7">
        <f>'Capacity Factors'!F107</f>
        <v>1</v>
      </c>
      <c r="G14" s="7">
        <f>'Capacity Factors'!G107</f>
        <v>1</v>
      </c>
      <c r="H14" s="7">
        <f>'Capacity Factors'!H107</f>
        <v>1</v>
      </c>
      <c r="I14" s="7">
        <f>'Capacity Factors'!I107</f>
        <v>1</v>
      </c>
      <c r="J14" s="7">
        <f>'Capacity Factors'!J107</f>
        <v>1</v>
      </c>
      <c r="K14" s="7">
        <f>'Capacity Factors'!K107</f>
        <v>1</v>
      </c>
      <c r="L14" s="7">
        <f>'Capacity Factors'!L107</f>
        <v>1</v>
      </c>
      <c r="M14" s="7">
        <f>'Capacity Factors'!M107</f>
        <v>1</v>
      </c>
      <c r="N14" s="7">
        <f>'Capacity Factors'!N107</f>
        <v>1</v>
      </c>
      <c r="O14" s="7">
        <f>'Capacity Factors'!O107</f>
        <v>1</v>
      </c>
      <c r="P14" s="7">
        <f>'Capacity Factors'!P107</f>
        <v>1</v>
      </c>
      <c r="Q14" s="7">
        <f>'Capacity Factors'!Q107</f>
        <v>1</v>
      </c>
      <c r="R14" s="7">
        <f>'Capacity Factors'!R107</f>
        <v>1</v>
      </c>
      <c r="S14" s="7">
        <f>'Capacity Factors'!S107</f>
        <v>1</v>
      </c>
      <c r="T14" s="7">
        <f>'Capacity Factors'!T107</f>
        <v>1</v>
      </c>
      <c r="U14" s="7">
        <f>'Capacity Factors'!U107</f>
        <v>1</v>
      </c>
      <c r="V14" s="7">
        <f>'Capacity Factors'!V107</f>
        <v>1</v>
      </c>
      <c r="W14" s="7">
        <f>'Capacity Factors'!W107</f>
        <v>1</v>
      </c>
      <c r="X14" s="7">
        <f>'Capacity Factors'!X107</f>
        <v>1</v>
      </c>
      <c r="Y14" s="7">
        <f>'Capacity Factors'!Y107</f>
        <v>1</v>
      </c>
      <c r="Z14" s="7">
        <f>'Capacity Factors'!Z107</f>
        <v>1</v>
      </c>
      <c r="AA14" s="7">
        <f>'Capacity Factors'!AA107</f>
        <v>1</v>
      </c>
      <c r="AB14" s="7">
        <f>'Capacity Factors'!AB107</f>
        <v>1</v>
      </c>
      <c r="AC14" s="7">
        <f>'Capacity Factors'!AC107</f>
        <v>1</v>
      </c>
      <c r="AD14" s="7">
        <f>'Capacity Factors'!AD107</f>
        <v>1</v>
      </c>
      <c r="AE14" s="7">
        <f>'Capacity Factors'!AE107</f>
        <v>1</v>
      </c>
      <c r="AF14" s="7">
        <f>'Capacity Factors'!AF107</f>
        <v>1</v>
      </c>
      <c r="AG14" s="7">
        <f>'Capacity Factors'!AG107</f>
        <v>1</v>
      </c>
      <c r="AH14" s="7">
        <f>'Capacity Factors'!AH107</f>
        <v>1</v>
      </c>
      <c r="AI14" s="7">
        <f>'Capacity Factors'!AI107</f>
        <v>1</v>
      </c>
      <c r="AJ14" s="7">
        <f>'Capacity Factors'!AJ107</f>
        <v>1</v>
      </c>
    </row>
    <row r="15" spans="1:36" x14ac:dyDescent="0.25">
      <c r="A15" t="s">
        <v>174</v>
      </c>
      <c r="B15" s="7">
        <f>'Capacity Factors'!B108</f>
        <v>0.9396272676004287</v>
      </c>
      <c r="C15" s="7">
        <f>'Capacity Factors'!C108</f>
        <v>0.9396272676004287</v>
      </c>
      <c r="D15" s="7">
        <f>'Capacity Factors'!D108</f>
        <v>0.9396272676004287</v>
      </c>
      <c r="E15" s="7">
        <f>'Capacity Factors'!E108</f>
        <v>0.9396272676004287</v>
      </c>
      <c r="F15" s="7">
        <f>'Capacity Factors'!F108</f>
        <v>0.9396272676004287</v>
      </c>
      <c r="G15" s="7">
        <f>'Capacity Factors'!G108</f>
        <v>0.9396272676004287</v>
      </c>
      <c r="H15" s="7">
        <f>'Capacity Factors'!H108</f>
        <v>0.9396272676004287</v>
      </c>
      <c r="I15" s="7">
        <f>'Capacity Factors'!I108</f>
        <v>0.9396272676004287</v>
      </c>
      <c r="J15" s="7">
        <f>'Capacity Factors'!J108</f>
        <v>0.9396272676004287</v>
      </c>
      <c r="K15" s="7">
        <f>'Capacity Factors'!K108</f>
        <v>0.9396272676004287</v>
      </c>
      <c r="L15" s="7">
        <f>'Capacity Factors'!L108</f>
        <v>0.9396272676004287</v>
      </c>
      <c r="M15" s="7">
        <f>'Capacity Factors'!M108</f>
        <v>0.9396272676004287</v>
      </c>
      <c r="N15" s="7">
        <f>'Capacity Factors'!N108</f>
        <v>0.9396272676004287</v>
      </c>
      <c r="O15" s="7">
        <f>'Capacity Factors'!O108</f>
        <v>0.9396272676004287</v>
      </c>
      <c r="P15" s="7">
        <f>'Capacity Factors'!P108</f>
        <v>0.9396272676004287</v>
      </c>
      <c r="Q15" s="7">
        <f>'Capacity Factors'!Q108</f>
        <v>0.9396272676004287</v>
      </c>
      <c r="R15" s="7">
        <f>'Capacity Factors'!R108</f>
        <v>0.9396272676004287</v>
      </c>
      <c r="S15" s="7">
        <f>'Capacity Factors'!S108</f>
        <v>0.9396272676004287</v>
      </c>
      <c r="T15" s="7">
        <f>'Capacity Factors'!T108</f>
        <v>0.9396272676004287</v>
      </c>
      <c r="U15" s="7">
        <f>'Capacity Factors'!U108</f>
        <v>0.9396272676004287</v>
      </c>
      <c r="V15" s="7">
        <f>'Capacity Factors'!V108</f>
        <v>0.9396272676004287</v>
      </c>
      <c r="W15" s="7">
        <f>'Capacity Factors'!W108</f>
        <v>0.9396272676004287</v>
      </c>
      <c r="X15" s="7">
        <f>'Capacity Factors'!X108</f>
        <v>0.9396272676004287</v>
      </c>
      <c r="Y15" s="7">
        <f>'Capacity Factors'!Y108</f>
        <v>0.9396272676004287</v>
      </c>
      <c r="Z15" s="7">
        <f>'Capacity Factors'!Z108</f>
        <v>0.9396272676004287</v>
      </c>
      <c r="AA15" s="7">
        <f>'Capacity Factors'!AA108</f>
        <v>0.9396272676004287</v>
      </c>
      <c r="AB15" s="7">
        <f>'Capacity Factors'!AB108</f>
        <v>0.9396272676004287</v>
      </c>
      <c r="AC15" s="7">
        <f>'Capacity Factors'!AC108</f>
        <v>0.9396272676004287</v>
      </c>
      <c r="AD15" s="7">
        <f>'Capacity Factors'!AD108</f>
        <v>0.9396272676004287</v>
      </c>
      <c r="AE15" s="7">
        <f>'Capacity Factors'!AE108</f>
        <v>0.9396272676004287</v>
      </c>
      <c r="AF15" s="7">
        <f>'Capacity Factors'!AF108</f>
        <v>0.9396272676004287</v>
      </c>
      <c r="AG15" s="7">
        <f>'Capacity Factors'!AG108</f>
        <v>0.9396272676004287</v>
      </c>
      <c r="AH15" s="7">
        <f>'Capacity Factors'!AH108</f>
        <v>0.9396272676004287</v>
      </c>
      <c r="AI15" s="7">
        <f>'Capacity Factors'!AI108</f>
        <v>0.9396272676004287</v>
      </c>
      <c r="AJ15" s="7">
        <f>'Capacity Factors'!AJ108</f>
        <v>0.9396272676004287</v>
      </c>
    </row>
    <row r="16" spans="1:36" x14ac:dyDescent="0.25">
      <c r="A16" t="s">
        <v>175</v>
      </c>
      <c r="B16" s="7">
        <f>'Capacity Factors'!B109</f>
        <v>0.9396272676004287</v>
      </c>
      <c r="C16" s="7">
        <f>'Capacity Factors'!C109</f>
        <v>0.9396272676004287</v>
      </c>
      <c r="D16" s="7">
        <f>'Capacity Factors'!D109</f>
        <v>0.9396272676004287</v>
      </c>
      <c r="E16" s="7">
        <f>'Capacity Factors'!E109</f>
        <v>0.9396272676004287</v>
      </c>
      <c r="F16" s="7">
        <f>'Capacity Factors'!F109</f>
        <v>0.9396272676004287</v>
      </c>
      <c r="G16" s="7">
        <f>'Capacity Factors'!G109</f>
        <v>0.9396272676004287</v>
      </c>
      <c r="H16" s="7">
        <f>'Capacity Factors'!H109</f>
        <v>0.9396272676004287</v>
      </c>
      <c r="I16" s="7">
        <f>'Capacity Factors'!I109</f>
        <v>0.9396272676004287</v>
      </c>
      <c r="J16" s="7">
        <f>'Capacity Factors'!J109</f>
        <v>0.9396272676004287</v>
      </c>
      <c r="K16" s="7">
        <f>'Capacity Factors'!K109</f>
        <v>0.9396272676004287</v>
      </c>
      <c r="L16" s="7">
        <f>'Capacity Factors'!L109</f>
        <v>0.9396272676004287</v>
      </c>
      <c r="M16" s="7">
        <f>'Capacity Factors'!M109</f>
        <v>0.9396272676004287</v>
      </c>
      <c r="N16" s="7">
        <f>'Capacity Factors'!N109</f>
        <v>0.9396272676004287</v>
      </c>
      <c r="O16" s="7">
        <f>'Capacity Factors'!O109</f>
        <v>0.9396272676004287</v>
      </c>
      <c r="P16" s="7">
        <f>'Capacity Factors'!P109</f>
        <v>0.9396272676004287</v>
      </c>
      <c r="Q16" s="7">
        <f>'Capacity Factors'!Q109</f>
        <v>0.9396272676004287</v>
      </c>
      <c r="R16" s="7">
        <f>'Capacity Factors'!R109</f>
        <v>0.9396272676004287</v>
      </c>
      <c r="S16" s="7">
        <f>'Capacity Factors'!S109</f>
        <v>0.9396272676004287</v>
      </c>
      <c r="T16" s="7">
        <f>'Capacity Factors'!T109</f>
        <v>0.9396272676004287</v>
      </c>
      <c r="U16" s="7">
        <f>'Capacity Factors'!U109</f>
        <v>0.9396272676004287</v>
      </c>
      <c r="V16" s="7">
        <f>'Capacity Factors'!V109</f>
        <v>0.9396272676004287</v>
      </c>
      <c r="W16" s="7">
        <f>'Capacity Factors'!W109</f>
        <v>0.9396272676004287</v>
      </c>
      <c r="X16" s="7">
        <f>'Capacity Factors'!X109</f>
        <v>0.9396272676004287</v>
      </c>
      <c r="Y16" s="7">
        <f>'Capacity Factors'!Y109</f>
        <v>0.9396272676004287</v>
      </c>
      <c r="Z16" s="7">
        <f>'Capacity Factors'!Z109</f>
        <v>0.9396272676004287</v>
      </c>
      <c r="AA16" s="7">
        <f>'Capacity Factors'!AA109</f>
        <v>0.9396272676004287</v>
      </c>
      <c r="AB16" s="7">
        <f>'Capacity Factors'!AB109</f>
        <v>0.9396272676004287</v>
      </c>
      <c r="AC16" s="7">
        <f>'Capacity Factors'!AC109</f>
        <v>0.9396272676004287</v>
      </c>
      <c r="AD16" s="7">
        <f>'Capacity Factors'!AD109</f>
        <v>0.9396272676004287</v>
      </c>
      <c r="AE16" s="7">
        <f>'Capacity Factors'!AE109</f>
        <v>0.9396272676004287</v>
      </c>
      <c r="AF16" s="7">
        <f>'Capacity Factors'!AF109</f>
        <v>0.9396272676004287</v>
      </c>
      <c r="AG16" s="7">
        <f>'Capacity Factors'!AG109</f>
        <v>0.9396272676004287</v>
      </c>
      <c r="AH16" s="7">
        <f>'Capacity Factors'!AH109</f>
        <v>0.9396272676004287</v>
      </c>
      <c r="AI16" s="7">
        <f>'Capacity Factors'!AI109</f>
        <v>0.9396272676004287</v>
      </c>
      <c r="AJ16" s="7">
        <f>'Capacity Factors'!AJ109</f>
        <v>0.9396272676004287</v>
      </c>
    </row>
    <row r="17" spans="1:36" x14ac:dyDescent="0.25">
      <c r="A17" t="s">
        <v>176</v>
      </c>
      <c r="B17" s="7">
        <f>'Capacity Factors'!B110</f>
        <v>1</v>
      </c>
      <c r="C17" s="7">
        <f>'Capacity Factors'!C110</f>
        <v>1</v>
      </c>
      <c r="D17" s="7">
        <f>'Capacity Factors'!D110</f>
        <v>1</v>
      </c>
      <c r="E17" s="7">
        <f>'Capacity Factors'!E110</f>
        <v>1</v>
      </c>
      <c r="F17" s="7">
        <f>'Capacity Factors'!F110</f>
        <v>1</v>
      </c>
      <c r="G17" s="7">
        <f>'Capacity Factors'!G110</f>
        <v>1</v>
      </c>
      <c r="H17" s="7">
        <f>'Capacity Factors'!H110</f>
        <v>1</v>
      </c>
      <c r="I17" s="7">
        <f>'Capacity Factors'!I110</f>
        <v>1</v>
      </c>
      <c r="J17" s="7">
        <f>'Capacity Factors'!J110</f>
        <v>1</v>
      </c>
      <c r="K17" s="7">
        <f>'Capacity Factors'!K110</f>
        <v>1</v>
      </c>
      <c r="L17" s="7">
        <f>'Capacity Factors'!L110</f>
        <v>1</v>
      </c>
      <c r="M17" s="7">
        <f>'Capacity Factors'!M110</f>
        <v>1</v>
      </c>
      <c r="N17" s="7">
        <f>'Capacity Factors'!N110</f>
        <v>1</v>
      </c>
      <c r="O17" s="7">
        <f>'Capacity Factors'!O110</f>
        <v>1</v>
      </c>
      <c r="P17" s="7">
        <f>'Capacity Factors'!P110</f>
        <v>1</v>
      </c>
      <c r="Q17" s="7">
        <f>'Capacity Factors'!Q110</f>
        <v>1</v>
      </c>
      <c r="R17" s="7">
        <f>'Capacity Factors'!R110</f>
        <v>1</v>
      </c>
      <c r="S17" s="7">
        <f>'Capacity Factors'!S110</f>
        <v>1</v>
      </c>
      <c r="T17" s="7">
        <f>'Capacity Factors'!T110</f>
        <v>1</v>
      </c>
      <c r="U17" s="7">
        <f>'Capacity Factors'!U110</f>
        <v>1</v>
      </c>
      <c r="V17" s="7">
        <f>'Capacity Factors'!V110</f>
        <v>1</v>
      </c>
      <c r="W17" s="7">
        <f>'Capacity Factors'!W110</f>
        <v>1</v>
      </c>
      <c r="X17" s="7">
        <f>'Capacity Factors'!X110</f>
        <v>1</v>
      </c>
      <c r="Y17" s="7">
        <f>'Capacity Factors'!Y110</f>
        <v>1</v>
      </c>
      <c r="Z17" s="7">
        <f>'Capacity Factors'!Z110</f>
        <v>1</v>
      </c>
      <c r="AA17" s="7">
        <f>'Capacity Factors'!AA110</f>
        <v>1</v>
      </c>
      <c r="AB17" s="7">
        <f>'Capacity Factors'!AB110</f>
        <v>1</v>
      </c>
      <c r="AC17" s="7">
        <f>'Capacity Factors'!AC110</f>
        <v>1</v>
      </c>
      <c r="AD17" s="7">
        <f>'Capacity Factors'!AD110</f>
        <v>1</v>
      </c>
      <c r="AE17" s="7">
        <f>'Capacity Factors'!AE110</f>
        <v>1</v>
      </c>
      <c r="AF17" s="7">
        <f>'Capacity Factors'!AF110</f>
        <v>1</v>
      </c>
      <c r="AG17" s="7">
        <f>'Capacity Factors'!AG110</f>
        <v>1</v>
      </c>
      <c r="AH17" s="7">
        <f>'Capacity Factors'!AH110</f>
        <v>1</v>
      </c>
      <c r="AI17" s="7">
        <f>'Capacity Factors'!AI110</f>
        <v>1</v>
      </c>
      <c r="AJ17" s="7">
        <f>'Capacity Factors'!AJ110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E30" sqref="E30"/>
    </sheetView>
  </sheetViews>
  <sheetFormatPr defaultColWidth="9.140625"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35" t="s">
        <v>41</v>
      </c>
      <c r="B1" s="35"/>
      <c r="C1" s="35"/>
      <c r="D1" s="35"/>
      <c r="E1" s="35"/>
      <c r="F1" s="35"/>
      <c r="G1" s="35"/>
      <c r="H1" s="35"/>
      <c r="I1" s="35"/>
    </row>
    <row r="2" spans="1:9" ht="39" x14ac:dyDescent="0.25">
      <c r="A2" s="10" t="s">
        <v>3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x14ac:dyDescent="0.25">
      <c r="A3" s="33" t="s">
        <v>4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2">
        <v>2013</v>
      </c>
      <c r="B4" s="13">
        <v>0.89900000000000002</v>
      </c>
      <c r="C4" s="13">
        <v>0.38900000000000001</v>
      </c>
      <c r="D4" s="13">
        <v>0.32400000000000001</v>
      </c>
      <c r="E4" s="13" t="s">
        <v>24</v>
      </c>
      <c r="F4" s="13" t="s">
        <v>24</v>
      </c>
      <c r="G4" s="13">
        <v>0.68899999999999995</v>
      </c>
      <c r="H4" s="13">
        <v>0.56699999999999995</v>
      </c>
      <c r="I4" s="13">
        <v>0.73599999999999999</v>
      </c>
    </row>
    <row r="5" spans="1:9" x14ac:dyDescent="0.25">
      <c r="A5" s="12">
        <v>2014</v>
      </c>
      <c r="B5" s="13">
        <v>0.91700000000000004</v>
      </c>
      <c r="C5" s="13">
        <v>0.373</v>
      </c>
      <c r="D5" s="13">
        <v>0.34</v>
      </c>
      <c r="E5" s="13">
        <v>0.25900000000000001</v>
      </c>
      <c r="F5" s="13">
        <v>0.19800000000000001</v>
      </c>
      <c r="G5" s="13">
        <v>0.68899999999999995</v>
      </c>
      <c r="H5" s="13">
        <v>0.58899999999999997</v>
      </c>
      <c r="I5" s="13">
        <v>0.74</v>
      </c>
    </row>
    <row r="6" spans="1:9" x14ac:dyDescent="0.25">
      <c r="A6" s="12">
        <v>2015</v>
      </c>
      <c r="B6" s="13">
        <v>0.92300000000000004</v>
      </c>
      <c r="C6" s="13">
        <v>0.35799999999999998</v>
      </c>
      <c r="D6" s="13">
        <v>0.32200000000000001</v>
      </c>
      <c r="E6" s="13">
        <v>0.25800000000000001</v>
      </c>
      <c r="F6" s="13">
        <v>0.221</v>
      </c>
      <c r="G6" s="13">
        <v>0.68700000000000006</v>
      </c>
      <c r="H6" s="13">
        <v>0.55300000000000005</v>
      </c>
      <c r="I6" s="13">
        <v>0.74299999999999999</v>
      </c>
    </row>
    <row r="7" spans="1:9" x14ac:dyDescent="0.25">
      <c r="A7" s="12">
        <v>2016</v>
      </c>
      <c r="B7" s="13">
        <v>0.92300000000000004</v>
      </c>
      <c r="C7" s="13">
        <v>0.38200000000000001</v>
      </c>
      <c r="D7" s="13">
        <v>0.34499999999999997</v>
      </c>
      <c r="E7" s="13">
        <v>0.251</v>
      </c>
      <c r="F7" s="13">
        <v>0.222</v>
      </c>
      <c r="G7" s="13">
        <v>0.69699999999999995</v>
      </c>
      <c r="H7" s="13">
        <v>0.55600000000000005</v>
      </c>
      <c r="I7" s="13">
        <v>0.73899999999999999</v>
      </c>
    </row>
    <row r="8" spans="1:9" x14ac:dyDescent="0.25">
      <c r="A8" s="12">
        <v>2017</v>
      </c>
      <c r="B8" s="13">
        <v>0.92200000000000004</v>
      </c>
      <c r="C8" s="13">
        <v>0.43099999999999999</v>
      </c>
      <c r="D8" s="13">
        <v>0.34599999999999997</v>
      </c>
      <c r="E8" s="13">
        <v>0.25700000000000001</v>
      </c>
      <c r="F8" s="13">
        <v>0.218</v>
      </c>
      <c r="G8" s="13">
        <v>0.68</v>
      </c>
      <c r="H8" s="13">
        <v>0.57799999999999996</v>
      </c>
      <c r="I8" s="13">
        <v>0.74</v>
      </c>
    </row>
    <row r="9" spans="1:9" x14ac:dyDescent="0.25">
      <c r="A9" s="33" t="s">
        <v>34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2" t="s">
        <v>5</v>
      </c>
      <c r="B10" s="13">
        <v>1.0129999999999999</v>
      </c>
      <c r="C10" s="13">
        <v>0.40699999999999997</v>
      </c>
      <c r="D10" s="13">
        <v>0.312</v>
      </c>
      <c r="E10" s="13">
        <v>0.16800000000000001</v>
      </c>
      <c r="F10" s="13">
        <v>0.05</v>
      </c>
      <c r="G10" s="13">
        <v>0.65100000000000002</v>
      </c>
      <c r="H10" s="13">
        <v>0.57199999999999995</v>
      </c>
      <c r="I10" s="13">
        <v>0.75900000000000001</v>
      </c>
    </row>
    <row r="11" spans="1:9" x14ac:dyDescent="0.25">
      <c r="A11" s="12" t="s">
        <v>6</v>
      </c>
      <c r="B11" s="13">
        <v>0.95799999999999996</v>
      </c>
      <c r="C11" s="13">
        <v>0.41399999999999998</v>
      </c>
      <c r="D11" s="13">
        <v>0.34100000000000003</v>
      </c>
      <c r="E11" s="13">
        <v>0.221</v>
      </c>
      <c r="F11" s="13">
        <v>0.14499999999999999</v>
      </c>
      <c r="G11" s="13">
        <v>0.64300000000000002</v>
      </c>
      <c r="H11" s="13">
        <v>0.6</v>
      </c>
      <c r="I11" s="13">
        <v>0.76400000000000001</v>
      </c>
    </row>
    <row r="12" spans="1:9" x14ac:dyDescent="0.25">
      <c r="A12" s="12" t="s">
        <v>7</v>
      </c>
      <c r="B12" s="13">
        <v>0.88</v>
      </c>
      <c r="C12" s="13">
        <v>0.40799999999999997</v>
      </c>
      <c r="D12" s="13">
        <v>0.314</v>
      </c>
      <c r="E12" s="13">
        <v>0.26700000000000002</v>
      </c>
      <c r="F12" s="13">
        <v>0.22600000000000001</v>
      </c>
      <c r="G12" s="13">
        <v>0.63</v>
      </c>
      <c r="H12" s="13">
        <v>0.53400000000000003</v>
      </c>
      <c r="I12" s="13">
        <v>0.76800000000000002</v>
      </c>
    </row>
    <row r="13" spans="1:9" x14ac:dyDescent="0.25">
      <c r="A13" s="12" t="s">
        <v>8</v>
      </c>
      <c r="B13" s="13">
        <v>0.84299999999999997</v>
      </c>
      <c r="C13" s="13">
        <v>0.39400000000000002</v>
      </c>
      <c r="D13" s="13">
        <v>0.375</v>
      </c>
      <c r="E13" s="13">
        <v>0.309</v>
      </c>
      <c r="F13" s="13">
        <v>0.30499999999999999</v>
      </c>
      <c r="G13" s="13">
        <v>0.66800000000000004</v>
      </c>
      <c r="H13" s="13">
        <v>0.47299999999999998</v>
      </c>
      <c r="I13" s="13">
        <v>0.72399999999999998</v>
      </c>
    </row>
    <row r="14" spans="1:9" x14ac:dyDescent="0.25">
      <c r="A14" s="12" t="s">
        <v>9</v>
      </c>
      <c r="B14" s="13">
        <v>0.89800000000000002</v>
      </c>
      <c r="C14" s="13">
        <v>0.33900000000000002</v>
      </c>
      <c r="D14" s="13">
        <v>0.34799999999999998</v>
      </c>
      <c r="E14" s="13">
        <v>0.312</v>
      </c>
      <c r="F14" s="13">
        <v>0.27</v>
      </c>
      <c r="G14" s="13">
        <v>0.68500000000000005</v>
      </c>
      <c r="H14" s="13">
        <v>0.48399999999999999</v>
      </c>
      <c r="I14" s="13">
        <v>0.76600000000000001</v>
      </c>
    </row>
    <row r="15" spans="1:9" x14ac:dyDescent="0.25">
      <c r="A15" s="12" t="s">
        <v>10</v>
      </c>
      <c r="B15" s="13">
        <v>0.96399999999999997</v>
      </c>
      <c r="C15" s="13">
        <v>0.35799999999999998</v>
      </c>
      <c r="D15" s="13">
        <v>0.27900000000000003</v>
      </c>
      <c r="E15" s="13">
        <v>0.317</v>
      </c>
      <c r="F15" s="13">
        <v>0.32200000000000001</v>
      </c>
      <c r="G15" s="13">
        <v>0.69199999999999995</v>
      </c>
      <c r="H15" s="13">
        <v>0.56699999999999995</v>
      </c>
      <c r="I15" s="13">
        <v>0.74099999999999999</v>
      </c>
    </row>
    <row r="16" spans="1:9" x14ac:dyDescent="0.25">
      <c r="A16" s="12" t="s">
        <v>11</v>
      </c>
      <c r="B16" s="13">
        <v>0.97299999999999998</v>
      </c>
      <c r="C16" s="13">
        <v>0.35799999999999998</v>
      </c>
      <c r="D16" s="13">
        <v>0.27400000000000002</v>
      </c>
      <c r="E16" s="13">
        <v>0.314</v>
      </c>
      <c r="F16" s="13">
        <v>0.311</v>
      </c>
      <c r="G16" s="13">
        <v>0.73099999999999998</v>
      </c>
      <c r="H16" s="13">
        <v>0.59899999999999998</v>
      </c>
      <c r="I16" s="13">
        <v>0.747</v>
      </c>
    </row>
    <row r="17" spans="1:9" x14ac:dyDescent="0.25">
      <c r="A17" s="12" t="s">
        <v>12</v>
      </c>
      <c r="B17" s="13">
        <v>0.98599999999999999</v>
      </c>
      <c r="C17" s="13">
        <v>0.32500000000000001</v>
      </c>
      <c r="D17" s="13">
        <v>0.25800000000000001</v>
      </c>
      <c r="E17" s="13">
        <v>0.313</v>
      </c>
      <c r="F17" s="13">
        <v>0.32300000000000001</v>
      </c>
      <c r="G17" s="13">
        <v>0.71499999999999997</v>
      </c>
      <c r="H17" s="13">
        <v>0.61599999999999999</v>
      </c>
      <c r="I17" s="13">
        <v>0.73899999999999999</v>
      </c>
    </row>
    <row r="18" spans="1:9" x14ac:dyDescent="0.25">
      <c r="A18" s="12" t="s">
        <v>40</v>
      </c>
      <c r="B18" s="13">
        <v>0.93600000000000005</v>
      </c>
      <c r="C18" s="13">
        <v>0.28299999999999997</v>
      </c>
      <c r="D18" s="13">
        <v>0.28100000000000003</v>
      </c>
      <c r="E18" s="13">
        <v>0.26600000000000001</v>
      </c>
      <c r="F18" s="13">
        <v>0.27100000000000002</v>
      </c>
      <c r="G18" s="13">
        <v>0.68799999999999994</v>
      </c>
      <c r="H18" s="13">
        <v>0.56100000000000005</v>
      </c>
      <c r="I18" s="13">
        <v>0.67900000000000005</v>
      </c>
    </row>
    <row r="19" spans="1:9" x14ac:dyDescent="0.25">
      <c r="A19" s="12" t="s">
        <v>13</v>
      </c>
      <c r="B19" s="13">
        <v>0.82499999999999996</v>
      </c>
      <c r="C19" s="13">
        <v>0.28299999999999997</v>
      </c>
      <c r="D19" s="13">
        <v>0.316</v>
      </c>
      <c r="E19" s="13">
        <v>0.22800000000000001</v>
      </c>
      <c r="F19" s="13">
        <v>0.16500000000000001</v>
      </c>
      <c r="G19" s="13">
        <v>0.68300000000000005</v>
      </c>
      <c r="H19" s="13">
        <v>0.48799999999999999</v>
      </c>
      <c r="I19" s="13">
        <v>0.72399999999999998</v>
      </c>
    </row>
    <row r="20" spans="1:9" x14ac:dyDescent="0.25">
      <c r="A20" s="12" t="s">
        <v>14</v>
      </c>
      <c r="B20" s="13">
        <v>0.84799999999999998</v>
      </c>
      <c r="C20" s="13">
        <v>0.33800000000000002</v>
      </c>
      <c r="D20" s="13">
        <v>0.39</v>
      </c>
      <c r="E20" s="13">
        <v>0.20699999999999999</v>
      </c>
      <c r="F20" s="13">
        <v>0.16900000000000001</v>
      </c>
      <c r="G20" s="13">
        <v>0.72399999999999998</v>
      </c>
      <c r="H20" s="13">
        <v>0.55800000000000005</v>
      </c>
      <c r="I20" s="13">
        <v>0.754</v>
      </c>
    </row>
    <row r="21" spans="1:9" x14ac:dyDescent="0.25">
      <c r="A21" s="12" t="s">
        <v>15</v>
      </c>
      <c r="B21" s="13">
        <v>0.94899999999999995</v>
      </c>
      <c r="C21" s="13">
        <v>0.39400000000000002</v>
      </c>
      <c r="D21" s="13">
        <v>0.374</v>
      </c>
      <c r="E21" s="13">
        <v>0.17499999999999999</v>
      </c>
      <c r="F21" s="13">
        <v>9.5000000000000001E-2</v>
      </c>
      <c r="G21" s="13">
        <v>0.73</v>
      </c>
      <c r="H21" s="13">
        <v>0.58299999999999996</v>
      </c>
      <c r="I21" s="13">
        <v>0.753</v>
      </c>
    </row>
    <row r="22" spans="1:9" x14ac:dyDescent="0.25">
      <c r="A22" s="33" t="s">
        <v>35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2" t="s">
        <v>5</v>
      </c>
      <c r="B23" s="13">
        <v>0.98499999999999999</v>
      </c>
      <c r="C23" s="13">
        <v>0.436</v>
      </c>
      <c r="D23" s="13">
        <v>0.33900000000000002</v>
      </c>
      <c r="E23" s="13">
        <v>0.152</v>
      </c>
      <c r="F23" s="13">
        <v>6.8000000000000005E-2</v>
      </c>
      <c r="G23" s="13">
        <v>0.68300000000000005</v>
      </c>
      <c r="H23" s="13">
        <v>0.58499999999999996</v>
      </c>
      <c r="I23" s="13">
        <v>0.73399999999999999</v>
      </c>
    </row>
    <row r="24" spans="1:9" x14ac:dyDescent="0.25">
      <c r="A24" s="12" t="s">
        <v>6</v>
      </c>
      <c r="B24" s="13">
        <v>0.95299999999999996</v>
      </c>
      <c r="C24" s="13">
        <v>0.438</v>
      </c>
      <c r="D24" s="13">
        <v>0.39600000000000002</v>
      </c>
      <c r="E24" s="13">
        <v>0.22900000000000001</v>
      </c>
      <c r="F24" s="13">
        <v>0.19500000000000001</v>
      </c>
      <c r="G24" s="13">
        <v>0.67600000000000005</v>
      </c>
      <c r="H24" s="13">
        <v>0.61199999999999999</v>
      </c>
      <c r="I24" s="13">
        <v>0.73199999999999998</v>
      </c>
    </row>
    <row r="25" spans="1:9" x14ac:dyDescent="0.25">
      <c r="A25" s="12" t="s">
        <v>7</v>
      </c>
      <c r="B25" s="13">
        <v>0.89900000000000002</v>
      </c>
      <c r="C25" s="13">
        <v>0.45900000000000002</v>
      </c>
      <c r="D25" s="13">
        <v>0.40200000000000002</v>
      </c>
      <c r="E25" s="13">
        <v>0.249</v>
      </c>
      <c r="F25" s="13">
        <v>0.19600000000000001</v>
      </c>
      <c r="G25" s="13">
        <v>0.67200000000000004</v>
      </c>
      <c r="H25" s="13">
        <v>0.55800000000000005</v>
      </c>
      <c r="I25" s="13">
        <v>0.72499999999999998</v>
      </c>
    </row>
    <row r="26" spans="1:9" x14ac:dyDescent="0.25">
      <c r="A26" s="12" t="s">
        <v>8</v>
      </c>
      <c r="B26" s="13">
        <v>0.88100000000000001</v>
      </c>
      <c r="C26" s="13">
        <v>0.44600000000000001</v>
      </c>
      <c r="D26" s="13">
        <v>0.39300000000000002</v>
      </c>
      <c r="E26" s="13">
        <v>0.27200000000000002</v>
      </c>
      <c r="F26" s="13">
        <v>0.20899999999999999</v>
      </c>
      <c r="G26" s="13">
        <v>0.69299999999999995</v>
      </c>
      <c r="H26" s="13">
        <v>0.45800000000000002</v>
      </c>
      <c r="I26" s="13">
        <v>0.68799999999999994</v>
      </c>
    </row>
    <row r="27" spans="1:9" x14ac:dyDescent="0.25">
      <c r="A27" s="12" t="s">
        <v>9</v>
      </c>
      <c r="B27" s="13">
        <v>0.90500000000000003</v>
      </c>
      <c r="C27" s="13">
        <v>0.42799999999999999</v>
      </c>
      <c r="D27" s="13">
        <v>0.34200000000000003</v>
      </c>
      <c r="E27" s="13">
        <v>0.30199999999999999</v>
      </c>
      <c r="F27" s="13">
        <v>0.28899999999999998</v>
      </c>
      <c r="G27" s="13">
        <v>0.72899999999999998</v>
      </c>
      <c r="H27" s="13">
        <v>0.47</v>
      </c>
      <c r="I27" s="13">
        <v>0.73899999999999999</v>
      </c>
    </row>
    <row r="28" spans="1:9" x14ac:dyDescent="0.25">
      <c r="A28" s="12" t="s">
        <v>10</v>
      </c>
      <c r="B28" s="13">
        <v>0.94199999999999995</v>
      </c>
      <c r="C28" s="13">
        <v>0.40600000000000003</v>
      </c>
      <c r="D28" s="13">
        <v>0.30499999999999999</v>
      </c>
      <c r="E28" s="13">
        <v>0.30299999999999999</v>
      </c>
      <c r="F28" s="13">
        <v>0.33500000000000002</v>
      </c>
      <c r="G28" s="13">
        <v>0.72</v>
      </c>
      <c r="H28" s="13">
        <v>0.54700000000000004</v>
      </c>
      <c r="I28" s="13">
        <v>0.71199999999999997</v>
      </c>
    </row>
    <row r="29" spans="1:9" x14ac:dyDescent="0.25">
      <c r="A29" s="12" t="s">
        <v>11</v>
      </c>
      <c r="B29" s="13">
        <v>0.94499999999999995</v>
      </c>
      <c r="C29" s="13">
        <v>0.36099999999999999</v>
      </c>
      <c r="D29" s="13">
        <v>0.31900000000000001</v>
      </c>
      <c r="E29" s="13">
        <v>0.317</v>
      </c>
      <c r="F29" s="13">
        <v>0.36899999999999999</v>
      </c>
      <c r="G29" s="13">
        <v>0.70899999999999996</v>
      </c>
      <c r="H29" s="13">
        <v>0.59299999999999997</v>
      </c>
      <c r="I29" s="13">
        <v>0.72199999999999998</v>
      </c>
    </row>
    <row r="30" spans="1:9" x14ac:dyDescent="0.25">
      <c r="A30" s="12" t="s">
        <v>12</v>
      </c>
      <c r="B30" s="13">
        <v>0.96099999999999997</v>
      </c>
      <c r="C30" s="13">
        <v>0.33</v>
      </c>
      <c r="D30" s="13">
        <v>0.245</v>
      </c>
      <c r="E30" s="13">
        <v>0.317</v>
      </c>
      <c r="F30" s="13">
        <v>0.29199999999999998</v>
      </c>
      <c r="G30" s="13">
        <v>0.70299999999999996</v>
      </c>
      <c r="H30" s="13">
        <v>0.63500000000000001</v>
      </c>
      <c r="I30" s="13">
        <v>0.73</v>
      </c>
    </row>
    <row r="31" spans="1:9" x14ac:dyDescent="0.25">
      <c r="A31" s="12" t="s">
        <v>40</v>
      </c>
      <c r="B31" s="13">
        <v>0.90900000000000003</v>
      </c>
      <c r="C31" s="13">
        <v>0.28599999999999998</v>
      </c>
      <c r="D31" s="13">
        <v>0.30399999999999999</v>
      </c>
      <c r="E31" s="13">
        <v>0.28499999999999998</v>
      </c>
      <c r="F31" s="13">
        <v>0.30199999999999999</v>
      </c>
      <c r="G31" s="13">
        <v>0.67900000000000005</v>
      </c>
      <c r="H31" s="13">
        <v>0.58499999999999996</v>
      </c>
      <c r="I31" s="13">
        <v>0.755</v>
      </c>
    </row>
    <row r="32" spans="1:9" x14ac:dyDescent="0.25">
      <c r="A32" s="12" t="s">
        <v>13</v>
      </c>
      <c r="B32" s="13">
        <v>0.81699999999999995</v>
      </c>
      <c r="C32" s="13">
        <v>0.29299999999999998</v>
      </c>
      <c r="D32" s="13">
        <v>0.36399999999999999</v>
      </c>
      <c r="E32" s="13">
        <v>0.24</v>
      </c>
      <c r="F32" s="13">
        <v>0.191</v>
      </c>
      <c r="G32" s="13">
        <v>0.63800000000000001</v>
      </c>
      <c r="H32" s="13">
        <v>0.48899999999999999</v>
      </c>
      <c r="I32" s="13">
        <v>0.746</v>
      </c>
    </row>
    <row r="33" spans="1:9" x14ac:dyDescent="0.25">
      <c r="A33" s="12" t="s">
        <v>14</v>
      </c>
      <c r="B33" s="13">
        <v>0.90900000000000003</v>
      </c>
      <c r="C33" s="13">
        <v>0.32800000000000001</v>
      </c>
      <c r="D33" s="13">
        <v>0.35299999999999998</v>
      </c>
      <c r="E33" s="13">
        <v>0.20399999999999999</v>
      </c>
      <c r="F33" s="13">
        <v>0.14399999999999999</v>
      </c>
      <c r="G33" s="13">
        <v>0.72599999999999998</v>
      </c>
      <c r="H33" s="13">
        <v>0.54900000000000004</v>
      </c>
      <c r="I33" s="13">
        <v>0.77700000000000002</v>
      </c>
    </row>
    <row r="34" spans="1:9" x14ac:dyDescent="0.25">
      <c r="A34" s="12" t="s">
        <v>15</v>
      </c>
      <c r="B34" s="13">
        <v>0.96699999999999997</v>
      </c>
      <c r="C34" s="13">
        <v>0.379</v>
      </c>
      <c r="D34" s="13">
        <v>0.38800000000000001</v>
      </c>
      <c r="E34" s="13">
        <v>0.16200000000000001</v>
      </c>
      <c r="F34" s="13">
        <v>7.0000000000000007E-2</v>
      </c>
      <c r="G34" s="13">
        <v>0.73399999999999999</v>
      </c>
      <c r="H34" s="13">
        <v>0.59599999999999997</v>
      </c>
      <c r="I34" s="13">
        <v>0.80100000000000005</v>
      </c>
    </row>
    <row r="35" spans="1:9" x14ac:dyDescent="0.25">
      <c r="A35" s="33" t="s">
        <v>36</v>
      </c>
      <c r="B35" s="33"/>
      <c r="C35" s="33"/>
      <c r="D35" s="33"/>
      <c r="E35" s="33"/>
      <c r="F35" s="33"/>
      <c r="G35" s="33"/>
      <c r="H35" s="33"/>
      <c r="I35" s="33"/>
    </row>
    <row r="36" spans="1:9" x14ac:dyDescent="0.25">
      <c r="A36" s="12" t="s">
        <v>5</v>
      </c>
      <c r="B36" s="13">
        <v>0.98699999999999999</v>
      </c>
      <c r="C36" s="13">
        <v>0.45400000000000001</v>
      </c>
      <c r="D36" s="13">
        <v>0.32600000000000001</v>
      </c>
      <c r="E36" s="13">
        <v>0.127</v>
      </c>
      <c r="F36" s="13">
        <v>7.2999999999999995E-2</v>
      </c>
      <c r="G36" s="13">
        <v>0.73</v>
      </c>
      <c r="H36" s="13">
        <v>0.59699999999999998</v>
      </c>
      <c r="I36" s="13">
        <v>0.75900000000000001</v>
      </c>
    </row>
    <row r="37" spans="1:9" x14ac:dyDescent="0.25">
      <c r="A37" s="12" t="s">
        <v>6</v>
      </c>
      <c r="B37" s="13">
        <v>0.95</v>
      </c>
      <c r="C37" s="13">
        <v>0.441</v>
      </c>
      <c r="D37" s="13">
        <v>0.38600000000000001</v>
      </c>
      <c r="E37" s="13">
        <v>0.17199999999999999</v>
      </c>
      <c r="F37" s="13">
        <v>0.11700000000000001</v>
      </c>
      <c r="G37" s="13">
        <v>0.69199999999999995</v>
      </c>
      <c r="H37" s="13">
        <v>0.59899999999999998</v>
      </c>
      <c r="I37" s="13">
        <v>0.753</v>
      </c>
    </row>
    <row r="38" spans="1:9" x14ac:dyDescent="0.25">
      <c r="A38" s="12" t="s">
        <v>7</v>
      </c>
      <c r="B38" s="13">
        <v>0.878</v>
      </c>
      <c r="C38" s="13">
        <v>0.49099999999999999</v>
      </c>
      <c r="D38" s="13">
        <v>0.40600000000000003</v>
      </c>
      <c r="E38" s="13">
        <v>0.251</v>
      </c>
      <c r="F38" s="13">
        <v>0.22900000000000001</v>
      </c>
      <c r="G38" s="13">
        <v>0.66700000000000004</v>
      </c>
      <c r="H38" s="13">
        <v>0.60699999999999998</v>
      </c>
      <c r="I38" s="13">
        <v>0.74099999999999999</v>
      </c>
    </row>
    <row r="39" spans="1:9" x14ac:dyDescent="0.25">
      <c r="A39" s="12" t="s">
        <v>8</v>
      </c>
      <c r="B39" s="13">
        <v>0.79100000000000004</v>
      </c>
      <c r="C39" s="13">
        <v>0.51100000000000001</v>
      </c>
      <c r="D39" s="13">
        <v>0.41099999999999998</v>
      </c>
      <c r="E39" s="13">
        <v>0.28399999999999997</v>
      </c>
      <c r="F39" s="13">
        <v>0.249</v>
      </c>
      <c r="G39" s="13">
        <v>0.66400000000000003</v>
      </c>
      <c r="H39" s="13">
        <v>0.52300000000000002</v>
      </c>
      <c r="I39" s="13">
        <v>0.75900000000000001</v>
      </c>
    </row>
    <row r="40" spans="1:9" x14ac:dyDescent="0.25">
      <c r="A40" s="12" t="s">
        <v>9</v>
      </c>
      <c r="B40" s="13">
        <v>0.82699999999999996</v>
      </c>
      <c r="C40" s="13">
        <v>0.54700000000000004</v>
      </c>
      <c r="D40" s="13">
        <v>0.36199999999999999</v>
      </c>
      <c r="E40" s="13">
        <v>0.32500000000000001</v>
      </c>
      <c r="F40" s="13">
        <v>0.31</v>
      </c>
      <c r="G40" s="13">
        <v>0.68700000000000006</v>
      </c>
      <c r="H40" s="13">
        <v>0.499</v>
      </c>
      <c r="I40" s="13">
        <v>0.70499999999999996</v>
      </c>
    </row>
    <row r="41" spans="1:9" x14ac:dyDescent="0.25">
      <c r="A41" s="12" t="s">
        <v>10</v>
      </c>
      <c r="B41" s="13">
        <v>0.93400000000000005</v>
      </c>
      <c r="C41" s="13">
        <v>0.52700000000000002</v>
      </c>
      <c r="D41" s="13">
        <v>0.32900000000000001</v>
      </c>
      <c r="E41" s="13">
        <v>0.35899999999999999</v>
      </c>
      <c r="F41" s="13">
        <v>0.379</v>
      </c>
      <c r="G41" s="13">
        <v>0.69699999999999995</v>
      </c>
      <c r="H41" s="13">
        <v>0.56699999999999995</v>
      </c>
      <c r="I41" s="13">
        <v>0.68899999999999995</v>
      </c>
    </row>
    <row r="42" spans="1:9" x14ac:dyDescent="0.25">
      <c r="A42" s="12" t="s">
        <v>11</v>
      </c>
      <c r="B42" s="13">
        <v>0.96199999999999997</v>
      </c>
      <c r="C42" s="13">
        <v>0.45100000000000001</v>
      </c>
      <c r="D42" s="13">
        <v>0.25600000000000001</v>
      </c>
      <c r="E42" s="13">
        <v>0.32700000000000001</v>
      </c>
      <c r="F42" s="13">
        <v>0.254</v>
      </c>
      <c r="G42" s="13">
        <v>0.67400000000000004</v>
      </c>
      <c r="H42" s="13">
        <v>0.60399999999999998</v>
      </c>
      <c r="I42" s="13">
        <v>0.74399999999999999</v>
      </c>
    </row>
    <row r="43" spans="1:9" x14ac:dyDescent="0.25">
      <c r="A43" s="12" t="s">
        <v>12</v>
      </c>
      <c r="B43" s="13">
        <v>0.97699999999999998</v>
      </c>
      <c r="C43" s="13">
        <v>0.373</v>
      </c>
      <c r="D43" s="13">
        <v>0.218</v>
      </c>
      <c r="E43" s="13">
        <v>0.30399999999999999</v>
      </c>
      <c r="F43" s="13">
        <v>0.27600000000000002</v>
      </c>
      <c r="G43" s="13">
        <v>0.68200000000000005</v>
      </c>
      <c r="H43" s="13">
        <v>0.60799999999999998</v>
      </c>
      <c r="I43" s="13">
        <v>0.73899999999999999</v>
      </c>
    </row>
    <row r="44" spans="1:9" x14ac:dyDescent="0.25">
      <c r="A44" s="12" t="s">
        <v>40</v>
      </c>
      <c r="B44" s="13">
        <v>0.94899999999999995</v>
      </c>
      <c r="C44" s="13">
        <v>0.33400000000000002</v>
      </c>
      <c r="D44" s="13">
        <v>0.29499999999999998</v>
      </c>
      <c r="E44" s="13">
        <v>0.29099999999999998</v>
      </c>
      <c r="F44" s="13">
        <v>0.29199999999999998</v>
      </c>
      <c r="G44" s="13">
        <v>0.65700000000000003</v>
      </c>
      <c r="H44" s="13">
        <v>0.55200000000000005</v>
      </c>
      <c r="I44" s="13">
        <v>0.73599999999999999</v>
      </c>
    </row>
    <row r="45" spans="1:9" x14ac:dyDescent="0.25">
      <c r="A45" s="12" t="s">
        <v>13</v>
      </c>
      <c r="B45" s="13">
        <v>0.89</v>
      </c>
      <c r="C45" s="13">
        <v>0.31</v>
      </c>
      <c r="D45" s="13">
        <v>0.40200000000000002</v>
      </c>
      <c r="E45" s="13">
        <v>0.26400000000000001</v>
      </c>
      <c r="F45" s="13">
        <v>0.24099999999999999</v>
      </c>
      <c r="G45" s="13">
        <v>0.63800000000000001</v>
      </c>
      <c r="H45" s="13">
        <v>0.54100000000000004</v>
      </c>
      <c r="I45" s="13">
        <v>0.67500000000000004</v>
      </c>
    </row>
    <row r="46" spans="1:9" x14ac:dyDescent="0.25">
      <c r="A46" s="12" t="s">
        <v>14</v>
      </c>
      <c r="B46" s="13">
        <v>0.92900000000000005</v>
      </c>
      <c r="C46" s="13">
        <v>0.36</v>
      </c>
      <c r="D46" s="13">
        <v>0.39100000000000001</v>
      </c>
      <c r="E46" s="13">
        <v>0.19400000000000001</v>
      </c>
      <c r="F46" s="13">
        <v>0.10299999999999999</v>
      </c>
      <c r="G46" s="13">
        <v>0.67800000000000005</v>
      </c>
      <c r="H46" s="13">
        <v>0.59899999999999998</v>
      </c>
      <c r="I46" s="13">
        <v>0.73199999999999998</v>
      </c>
    </row>
    <row r="47" spans="1:9" x14ac:dyDescent="0.25">
      <c r="A47" s="12" t="s">
        <v>15</v>
      </c>
      <c r="B47" s="13">
        <v>0.99399999999999999</v>
      </c>
      <c r="C47" s="13">
        <v>0.377</v>
      </c>
      <c r="D47" s="13">
        <v>0.38</v>
      </c>
      <c r="E47" s="13">
        <v>0.17699999999999999</v>
      </c>
      <c r="F47" s="13">
        <v>0.09</v>
      </c>
      <c r="G47" s="13">
        <v>0.69599999999999995</v>
      </c>
      <c r="H47" s="13">
        <v>0.63300000000000001</v>
      </c>
      <c r="I47" s="13">
        <v>0.85099999999999998</v>
      </c>
    </row>
    <row r="48" spans="1:9" ht="96" customHeight="1" x14ac:dyDescent="0.25">
      <c r="A48" s="34" t="s">
        <v>42</v>
      </c>
      <c r="B48" s="34"/>
      <c r="C48" s="34"/>
      <c r="D48" s="34"/>
      <c r="E48" s="34"/>
      <c r="F48" s="34"/>
      <c r="G48" s="34"/>
      <c r="H48" s="34"/>
      <c r="I48" s="34"/>
    </row>
  </sheetData>
  <mergeCells count="6">
    <mergeCell ref="A9:I9"/>
    <mergeCell ref="A22:I22"/>
    <mergeCell ref="A35:I35"/>
    <mergeCell ref="A48:I48"/>
    <mergeCell ref="A1:I1"/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workbookViewId="0">
      <selection activeCell="K41" sqref="K41"/>
    </sheetView>
  </sheetViews>
  <sheetFormatPr defaultRowHeight="15" x14ac:dyDescent="0.25"/>
  <sheetData>
    <row r="1" spans="1:6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4" t="s">
        <v>48</v>
      </c>
      <c r="F1" t="s">
        <v>82</v>
      </c>
    </row>
    <row r="2" spans="1:6" x14ac:dyDescent="0.25">
      <c r="A2" s="14" t="s">
        <v>49</v>
      </c>
      <c r="B2" s="14" t="s">
        <v>50</v>
      </c>
      <c r="C2" s="14" t="s">
        <v>51</v>
      </c>
      <c r="D2" s="14" t="s">
        <v>52</v>
      </c>
      <c r="E2">
        <v>13.609400715563469</v>
      </c>
      <c r="F2">
        <f>IF(LEN(D2)=2,RIGHT(D2,1),RIGHT(D2,2))+2014</f>
        <v>2015</v>
      </c>
    </row>
    <row r="3" spans="1:6" x14ac:dyDescent="0.25">
      <c r="A3" s="14" t="s">
        <v>49</v>
      </c>
      <c r="B3" s="14" t="s">
        <v>50</v>
      </c>
      <c r="C3" s="14" t="s">
        <v>51</v>
      </c>
      <c r="D3" s="14" t="s">
        <v>53</v>
      </c>
      <c r="E3">
        <v>13.60940071556349</v>
      </c>
      <c r="F3">
        <f t="shared" ref="F3:F66" si="0">IF(LEN(D3)=2,RIGHT(D3,1),RIGHT(D3,2))+2014</f>
        <v>2016</v>
      </c>
    </row>
    <row r="4" spans="1:6" x14ac:dyDescent="0.25">
      <c r="A4" s="14" t="s">
        <v>49</v>
      </c>
      <c r="B4" s="14" t="s">
        <v>50</v>
      </c>
      <c r="C4" s="14" t="s">
        <v>51</v>
      </c>
      <c r="D4" s="14" t="s">
        <v>54</v>
      </c>
      <c r="E4">
        <v>13.609400715550597</v>
      </c>
      <c r="F4">
        <f t="shared" si="0"/>
        <v>2017</v>
      </c>
    </row>
    <row r="5" spans="1:6" x14ac:dyDescent="0.25">
      <c r="A5" s="14" t="s">
        <v>49</v>
      </c>
      <c r="B5" s="14" t="s">
        <v>50</v>
      </c>
      <c r="C5" s="14" t="s">
        <v>51</v>
      </c>
      <c r="D5" s="14" t="s">
        <v>55</v>
      </c>
      <c r="E5">
        <v>11.506601255663648</v>
      </c>
      <c r="F5">
        <f t="shared" si="0"/>
        <v>2018</v>
      </c>
    </row>
    <row r="6" spans="1:6" x14ac:dyDescent="0.25">
      <c r="A6" s="14" t="s">
        <v>49</v>
      </c>
      <c r="B6" s="14" t="s">
        <v>50</v>
      </c>
      <c r="C6" s="14" t="s">
        <v>51</v>
      </c>
      <c r="D6" s="14" t="s">
        <v>56</v>
      </c>
      <c r="E6">
        <v>11.577853343268483</v>
      </c>
      <c r="F6">
        <f t="shared" si="0"/>
        <v>2019</v>
      </c>
    </row>
    <row r="7" spans="1:6" x14ac:dyDescent="0.25">
      <c r="A7" s="14" t="s">
        <v>49</v>
      </c>
      <c r="B7" s="14" t="s">
        <v>50</v>
      </c>
      <c r="C7" s="14" t="s">
        <v>51</v>
      </c>
      <c r="D7" s="14" t="s">
        <v>57</v>
      </c>
      <c r="E7">
        <v>12.069720784946421</v>
      </c>
      <c r="F7">
        <f t="shared" si="0"/>
        <v>2020</v>
      </c>
    </row>
    <row r="8" spans="1:6" x14ac:dyDescent="0.25">
      <c r="A8" s="14" t="s">
        <v>49</v>
      </c>
      <c r="B8" s="14" t="s">
        <v>50</v>
      </c>
      <c r="C8" s="14" t="s">
        <v>51</v>
      </c>
      <c r="D8" s="14" t="s">
        <v>58</v>
      </c>
      <c r="E8">
        <v>12.561906266390187</v>
      </c>
      <c r="F8">
        <f t="shared" si="0"/>
        <v>2021</v>
      </c>
    </row>
    <row r="9" spans="1:6" x14ac:dyDescent="0.25">
      <c r="A9" s="14" t="s">
        <v>49</v>
      </c>
      <c r="B9" s="14" t="s">
        <v>50</v>
      </c>
      <c r="C9" s="14" t="s">
        <v>51</v>
      </c>
      <c r="D9" s="14" t="s">
        <v>59</v>
      </c>
      <c r="E9">
        <v>12.815380230076958</v>
      </c>
      <c r="F9">
        <f t="shared" si="0"/>
        <v>2022</v>
      </c>
    </row>
    <row r="10" spans="1:6" x14ac:dyDescent="0.25">
      <c r="A10" s="14" t="s">
        <v>49</v>
      </c>
      <c r="B10" s="14" t="s">
        <v>50</v>
      </c>
      <c r="C10" s="14" t="s">
        <v>51</v>
      </c>
      <c r="D10" s="14" t="s">
        <v>60</v>
      </c>
      <c r="E10">
        <v>12.546029742273127</v>
      </c>
      <c r="F10">
        <f t="shared" si="0"/>
        <v>2023</v>
      </c>
    </row>
    <row r="11" spans="1:6" x14ac:dyDescent="0.25">
      <c r="A11" s="14" t="s">
        <v>49</v>
      </c>
      <c r="B11" s="14" t="s">
        <v>50</v>
      </c>
      <c r="C11" s="14" t="s">
        <v>51</v>
      </c>
      <c r="D11" s="14" t="s">
        <v>61</v>
      </c>
      <c r="E11">
        <v>12.887388976290167</v>
      </c>
      <c r="F11">
        <f t="shared" si="0"/>
        <v>2024</v>
      </c>
    </row>
    <row r="12" spans="1:6" x14ac:dyDescent="0.25">
      <c r="A12" s="14" t="s">
        <v>49</v>
      </c>
      <c r="B12" s="14" t="s">
        <v>50</v>
      </c>
      <c r="C12" s="14" t="s">
        <v>51</v>
      </c>
      <c r="D12" s="14" t="s">
        <v>62</v>
      </c>
      <c r="E12">
        <v>12.717591074421332</v>
      </c>
      <c r="F12">
        <f t="shared" si="0"/>
        <v>2025</v>
      </c>
    </row>
    <row r="13" spans="1:6" x14ac:dyDescent="0.25">
      <c r="A13" s="14" t="s">
        <v>49</v>
      </c>
      <c r="B13" s="14" t="s">
        <v>50</v>
      </c>
      <c r="C13" s="14" t="s">
        <v>51</v>
      </c>
      <c r="D13" s="14" t="s">
        <v>63</v>
      </c>
      <c r="E13">
        <v>13.10817931296727</v>
      </c>
      <c r="F13">
        <f t="shared" si="0"/>
        <v>2026</v>
      </c>
    </row>
    <row r="14" spans="1:6" x14ac:dyDescent="0.25">
      <c r="A14" s="14" t="s">
        <v>49</v>
      </c>
      <c r="B14" s="14" t="s">
        <v>50</v>
      </c>
      <c r="C14" s="14" t="s">
        <v>51</v>
      </c>
      <c r="D14" s="14" t="s">
        <v>64</v>
      </c>
      <c r="E14">
        <v>12.962338986689659</v>
      </c>
      <c r="F14">
        <f t="shared" si="0"/>
        <v>2027</v>
      </c>
    </row>
    <row r="15" spans="1:6" x14ac:dyDescent="0.25">
      <c r="A15" s="14" t="s">
        <v>49</v>
      </c>
      <c r="B15" s="14" t="s">
        <v>50</v>
      </c>
      <c r="C15" s="14" t="s">
        <v>51</v>
      </c>
      <c r="D15" s="14" t="s">
        <v>65</v>
      </c>
      <c r="E15">
        <v>12.381806688468838</v>
      </c>
      <c r="F15">
        <f t="shared" si="0"/>
        <v>2028</v>
      </c>
    </row>
    <row r="16" spans="1:6" x14ac:dyDescent="0.25">
      <c r="A16" s="14" t="s">
        <v>49</v>
      </c>
      <c r="B16" s="14" t="s">
        <v>50</v>
      </c>
      <c r="C16" s="14" t="s">
        <v>51</v>
      </c>
      <c r="D16" s="14" t="s">
        <v>66</v>
      </c>
      <c r="E16">
        <v>12.353161776538844</v>
      </c>
      <c r="F16">
        <f t="shared" si="0"/>
        <v>2029</v>
      </c>
    </row>
    <row r="17" spans="1:6" x14ac:dyDescent="0.25">
      <c r="A17" s="14" t="s">
        <v>49</v>
      </c>
      <c r="B17" s="14" t="s">
        <v>50</v>
      </c>
      <c r="C17" s="14" t="s">
        <v>51</v>
      </c>
      <c r="D17" s="14" t="s">
        <v>67</v>
      </c>
      <c r="E17">
        <v>12.584341532500099</v>
      </c>
      <c r="F17">
        <f t="shared" si="0"/>
        <v>2030</v>
      </c>
    </row>
    <row r="18" spans="1:6" x14ac:dyDescent="0.25">
      <c r="A18" s="14" t="s">
        <v>49</v>
      </c>
      <c r="B18" s="14" t="s">
        <v>50</v>
      </c>
      <c r="C18" s="14" t="s">
        <v>51</v>
      </c>
      <c r="D18" s="14" t="s">
        <v>68</v>
      </c>
      <c r="E18">
        <v>13.609400715563364</v>
      </c>
      <c r="F18">
        <f t="shared" si="0"/>
        <v>2031</v>
      </c>
    </row>
    <row r="19" spans="1:6" x14ac:dyDescent="0.25">
      <c r="A19" s="14" t="s">
        <v>49</v>
      </c>
      <c r="B19" s="14" t="s">
        <v>50</v>
      </c>
      <c r="C19" s="14" t="s">
        <v>51</v>
      </c>
      <c r="D19" s="14" t="s">
        <v>69</v>
      </c>
      <c r="E19">
        <v>13.60940071556349</v>
      </c>
      <c r="F19">
        <f t="shared" si="0"/>
        <v>2032</v>
      </c>
    </row>
    <row r="20" spans="1:6" x14ac:dyDescent="0.25">
      <c r="A20" s="14" t="s">
        <v>49</v>
      </c>
      <c r="B20" s="14" t="s">
        <v>50</v>
      </c>
      <c r="C20" s="14" t="s">
        <v>51</v>
      </c>
      <c r="D20" s="14" t="s">
        <v>70</v>
      </c>
      <c r="E20">
        <v>13.609400715563506</v>
      </c>
      <c r="F20">
        <f t="shared" si="0"/>
        <v>2033</v>
      </c>
    </row>
    <row r="21" spans="1:6" x14ac:dyDescent="0.25">
      <c r="A21" s="14" t="s">
        <v>49</v>
      </c>
      <c r="B21" s="14" t="s">
        <v>50</v>
      </c>
      <c r="C21" s="14" t="s">
        <v>71</v>
      </c>
      <c r="D21" s="14" t="s">
        <v>52</v>
      </c>
      <c r="E21">
        <v>25.771394985926364</v>
      </c>
      <c r="F21">
        <f t="shared" si="0"/>
        <v>2015</v>
      </c>
    </row>
    <row r="22" spans="1:6" x14ac:dyDescent="0.25">
      <c r="A22" s="14" t="s">
        <v>49</v>
      </c>
      <c r="B22" s="14" t="s">
        <v>50</v>
      </c>
      <c r="C22" s="14" t="s">
        <v>71</v>
      </c>
      <c r="D22" s="14" t="s">
        <v>53</v>
      </c>
      <c r="E22">
        <v>27.968644140073486</v>
      </c>
      <c r="F22">
        <f t="shared" si="0"/>
        <v>2016</v>
      </c>
    </row>
    <row r="23" spans="1:6" x14ac:dyDescent="0.25">
      <c r="A23" s="14" t="s">
        <v>49</v>
      </c>
      <c r="B23" s="14" t="s">
        <v>50</v>
      </c>
      <c r="C23" s="14" t="s">
        <v>71</v>
      </c>
      <c r="D23" s="14" t="s">
        <v>54</v>
      </c>
      <c r="E23">
        <v>27.389843312496019</v>
      </c>
      <c r="F23">
        <f t="shared" si="0"/>
        <v>2017</v>
      </c>
    </row>
    <row r="24" spans="1:6" x14ac:dyDescent="0.25">
      <c r="A24" s="14" t="s">
        <v>49</v>
      </c>
      <c r="B24" s="14" t="s">
        <v>50</v>
      </c>
      <c r="C24" s="14" t="s">
        <v>71</v>
      </c>
      <c r="D24" s="14" t="s">
        <v>55</v>
      </c>
      <c r="E24">
        <v>21.012922292399971</v>
      </c>
      <c r="F24">
        <f t="shared" si="0"/>
        <v>2018</v>
      </c>
    </row>
    <row r="25" spans="1:6" x14ac:dyDescent="0.25">
      <c r="A25" s="14" t="s">
        <v>49</v>
      </c>
      <c r="B25" s="14" t="s">
        <v>50</v>
      </c>
      <c r="C25" s="14" t="s">
        <v>71</v>
      </c>
      <c r="D25" s="14" t="s">
        <v>56</v>
      </c>
      <c r="E25">
        <v>21.378904023292694</v>
      </c>
      <c r="F25">
        <f t="shared" si="0"/>
        <v>2019</v>
      </c>
    </row>
    <row r="26" spans="1:6" x14ac:dyDescent="0.25">
      <c r="A26" s="14" t="s">
        <v>49</v>
      </c>
      <c r="B26" s="14" t="s">
        <v>50</v>
      </c>
      <c r="C26" s="14" t="s">
        <v>71</v>
      </c>
      <c r="D26" s="14" t="s">
        <v>57</v>
      </c>
      <c r="E26">
        <v>21.576905940691081</v>
      </c>
      <c r="F26">
        <f t="shared" si="0"/>
        <v>2020</v>
      </c>
    </row>
    <row r="27" spans="1:6" x14ac:dyDescent="0.25">
      <c r="A27" s="14" t="s">
        <v>49</v>
      </c>
      <c r="B27" s="14" t="s">
        <v>50</v>
      </c>
      <c r="C27" s="14" t="s">
        <v>71</v>
      </c>
      <c r="D27" s="14" t="s">
        <v>58</v>
      </c>
      <c r="E27">
        <v>21.520858328467863</v>
      </c>
      <c r="F27">
        <f t="shared" si="0"/>
        <v>2021</v>
      </c>
    </row>
    <row r="28" spans="1:6" x14ac:dyDescent="0.25">
      <c r="A28" s="14" t="s">
        <v>49</v>
      </c>
      <c r="B28" s="14" t="s">
        <v>50</v>
      </c>
      <c r="C28" s="14" t="s">
        <v>71</v>
      </c>
      <c r="D28" s="14" t="s">
        <v>59</v>
      </c>
      <c r="E28">
        <v>21.149435926257073</v>
      </c>
      <c r="F28">
        <f t="shared" si="0"/>
        <v>2022</v>
      </c>
    </row>
    <row r="29" spans="1:6" x14ac:dyDescent="0.25">
      <c r="A29" s="14" t="s">
        <v>49</v>
      </c>
      <c r="B29" s="14" t="s">
        <v>50</v>
      </c>
      <c r="C29" s="14" t="s">
        <v>71</v>
      </c>
      <c r="D29" s="14" t="s">
        <v>60</v>
      </c>
      <c r="E29">
        <v>19.549288046264682</v>
      </c>
      <c r="F29">
        <f t="shared" si="0"/>
        <v>2023</v>
      </c>
    </row>
    <row r="30" spans="1:6" x14ac:dyDescent="0.25">
      <c r="A30" s="14" t="s">
        <v>49</v>
      </c>
      <c r="B30" s="14" t="s">
        <v>50</v>
      </c>
      <c r="C30" s="14" t="s">
        <v>71</v>
      </c>
      <c r="D30" s="14" t="s">
        <v>61</v>
      </c>
      <c r="E30">
        <v>20.202456555266536</v>
      </c>
      <c r="F30">
        <f t="shared" si="0"/>
        <v>2024</v>
      </c>
    </row>
    <row r="31" spans="1:6" x14ac:dyDescent="0.25">
      <c r="A31" s="14" t="s">
        <v>49</v>
      </c>
      <c r="B31" s="14" t="s">
        <v>50</v>
      </c>
      <c r="C31" s="14" t="s">
        <v>71</v>
      </c>
      <c r="D31" s="14" t="s">
        <v>62</v>
      </c>
      <c r="E31">
        <v>20.50038993389704</v>
      </c>
      <c r="F31">
        <f t="shared" si="0"/>
        <v>2025</v>
      </c>
    </row>
    <row r="32" spans="1:6" x14ac:dyDescent="0.25">
      <c r="A32" s="14" t="s">
        <v>49</v>
      </c>
      <c r="B32" s="14" t="s">
        <v>50</v>
      </c>
      <c r="C32" s="14" t="s">
        <v>71</v>
      </c>
      <c r="D32" s="14" t="s">
        <v>63</v>
      </c>
      <c r="E32">
        <v>20.317759062482406</v>
      </c>
      <c r="F32">
        <f t="shared" si="0"/>
        <v>2026</v>
      </c>
    </row>
    <row r="33" spans="1:6" x14ac:dyDescent="0.25">
      <c r="A33" s="14" t="s">
        <v>49</v>
      </c>
      <c r="B33" s="14" t="s">
        <v>50</v>
      </c>
      <c r="C33" s="14" t="s">
        <v>71</v>
      </c>
      <c r="D33" s="14" t="s">
        <v>64</v>
      </c>
      <c r="E33">
        <v>19.793004978595008</v>
      </c>
      <c r="F33">
        <f t="shared" si="0"/>
        <v>2027</v>
      </c>
    </row>
    <row r="34" spans="1:6" x14ac:dyDescent="0.25">
      <c r="A34" s="14" t="s">
        <v>49</v>
      </c>
      <c r="B34" s="14" t="s">
        <v>50</v>
      </c>
      <c r="C34" s="14" t="s">
        <v>71</v>
      </c>
      <c r="D34" s="14" t="s">
        <v>65</v>
      </c>
      <c r="E34">
        <v>18.399988476940816</v>
      </c>
      <c r="F34">
        <f t="shared" si="0"/>
        <v>2028</v>
      </c>
    </row>
    <row r="35" spans="1:6" x14ac:dyDescent="0.25">
      <c r="A35" s="14" t="s">
        <v>49</v>
      </c>
      <c r="B35" s="14" t="s">
        <v>50</v>
      </c>
      <c r="C35" s="14" t="s">
        <v>71</v>
      </c>
      <c r="D35" s="14" t="s">
        <v>66</v>
      </c>
      <c r="E35">
        <v>19.137572043098345</v>
      </c>
      <c r="F35">
        <f t="shared" si="0"/>
        <v>2029</v>
      </c>
    </row>
    <row r="36" spans="1:6" x14ac:dyDescent="0.25">
      <c r="A36" s="14" t="s">
        <v>49</v>
      </c>
      <c r="B36" s="14" t="s">
        <v>50</v>
      </c>
      <c r="C36" s="14" t="s">
        <v>71</v>
      </c>
      <c r="D36" s="14" t="s">
        <v>67</v>
      </c>
      <c r="E36">
        <v>20.030231271682272</v>
      </c>
      <c r="F36">
        <f t="shared" si="0"/>
        <v>2030</v>
      </c>
    </row>
    <row r="37" spans="1:6" x14ac:dyDescent="0.25">
      <c r="A37" s="14" t="s">
        <v>49</v>
      </c>
      <c r="B37" s="14" t="s">
        <v>50</v>
      </c>
      <c r="C37" s="14" t="s">
        <v>71</v>
      </c>
      <c r="D37" s="14" t="s">
        <v>68</v>
      </c>
      <c r="E37">
        <v>31.719624838770216</v>
      </c>
      <c r="F37">
        <f t="shared" si="0"/>
        <v>2031</v>
      </c>
    </row>
    <row r="38" spans="1:6" x14ac:dyDescent="0.25">
      <c r="A38" s="14" t="s">
        <v>49</v>
      </c>
      <c r="B38" s="14" t="s">
        <v>50</v>
      </c>
      <c r="C38" s="14" t="s">
        <v>71</v>
      </c>
      <c r="D38" s="14" t="s">
        <v>69</v>
      </c>
      <c r="E38">
        <v>31.71269499038068</v>
      </c>
      <c r="F38">
        <f t="shared" si="0"/>
        <v>2032</v>
      </c>
    </row>
    <row r="39" spans="1:6" x14ac:dyDescent="0.25">
      <c r="A39" s="14" t="s">
        <v>49</v>
      </c>
      <c r="B39" s="14" t="s">
        <v>50</v>
      </c>
      <c r="C39" s="14" t="s">
        <v>71</v>
      </c>
      <c r="D39" s="14" t="s">
        <v>70</v>
      </c>
      <c r="E39">
        <v>31.70437917237409</v>
      </c>
      <c r="F39">
        <f t="shared" si="0"/>
        <v>2033</v>
      </c>
    </row>
    <row r="40" spans="1:6" x14ac:dyDescent="0.25">
      <c r="A40" s="14" t="s">
        <v>49</v>
      </c>
      <c r="B40" s="14" t="s">
        <v>50</v>
      </c>
      <c r="C40" s="14" t="s">
        <v>72</v>
      </c>
      <c r="D40" s="14" t="s">
        <v>52</v>
      </c>
      <c r="E40">
        <v>53.920199093747776</v>
      </c>
      <c r="F40">
        <f t="shared" si="0"/>
        <v>2015</v>
      </c>
    </row>
    <row r="41" spans="1:6" x14ac:dyDescent="0.25">
      <c r="A41" s="14" t="s">
        <v>49</v>
      </c>
      <c r="B41" s="14" t="s">
        <v>50</v>
      </c>
      <c r="C41" s="14" t="s">
        <v>72</v>
      </c>
      <c r="D41" s="14" t="s">
        <v>53</v>
      </c>
      <c r="E41">
        <v>44.895432218604384</v>
      </c>
      <c r="F41">
        <f t="shared" si="0"/>
        <v>2016</v>
      </c>
    </row>
    <row r="42" spans="1:6" x14ac:dyDescent="0.25">
      <c r="A42" s="14" t="s">
        <v>49</v>
      </c>
      <c r="B42" s="14" t="s">
        <v>50</v>
      </c>
      <c r="C42" s="14" t="s">
        <v>72</v>
      </c>
      <c r="D42" s="14" t="s">
        <v>54</v>
      </c>
      <c r="E42">
        <v>46.999207835189218</v>
      </c>
      <c r="F42">
        <f t="shared" si="0"/>
        <v>2017</v>
      </c>
    </row>
    <row r="43" spans="1:6" x14ac:dyDescent="0.25">
      <c r="A43" s="14" t="s">
        <v>49</v>
      </c>
      <c r="B43" s="14" t="s">
        <v>50</v>
      </c>
      <c r="C43" s="14" t="s">
        <v>72</v>
      </c>
      <c r="D43" s="14" t="s">
        <v>55</v>
      </c>
      <c r="E43">
        <v>34.864720235131536</v>
      </c>
      <c r="F43">
        <f t="shared" si="0"/>
        <v>2018</v>
      </c>
    </row>
    <row r="44" spans="1:6" x14ac:dyDescent="0.25">
      <c r="A44" s="14" t="s">
        <v>49</v>
      </c>
      <c r="B44" s="14" t="s">
        <v>50</v>
      </c>
      <c r="C44" s="14" t="s">
        <v>72</v>
      </c>
      <c r="D44" s="14" t="s">
        <v>56</v>
      </c>
      <c r="E44">
        <v>36.029971339984961</v>
      </c>
      <c r="F44">
        <f t="shared" si="0"/>
        <v>2019</v>
      </c>
    </row>
    <row r="45" spans="1:6" x14ac:dyDescent="0.25">
      <c r="A45" s="14" t="s">
        <v>49</v>
      </c>
      <c r="B45" s="14" t="s">
        <v>50</v>
      </c>
      <c r="C45" s="14" t="s">
        <v>72</v>
      </c>
      <c r="D45" s="14" t="s">
        <v>57</v>
      </c>
      <c r="E45">
        <v>37.713066346280065</v>
      </c>
      <c r="F45">
        <f t="shared" si="0"/>
        <v>2020</v>
      </c>
    </row>
    <row r="46" spans="1:6" x14ac:dyDescent="0.25">
      <c r="A46" s="14" t="s">
        <v>49</v>
      </c>
      <c r="B46" s="14" t="s">
        <v>50</v>
      </c>
      <c r="C46" s="14" t="s">
        <v>72</v>
      </c>
      <c r="D46" s="14" t="s">
        <v>58</v>
      </c>
      <c r="E46">
        <v>40.639664791404748</v>
      </c>
      <c r="F46">
        <f t="shared" si="0"/>
        <v>2021</v>
      </c>
    </row>
    <row r="47" spans="1:6" x14ac:dyDescent="0.25">
      <c r="A47" s="14" t="s">
        <v>49</v>
      </c>
      <c r="B47" s="14" t="s">
        <v>50</v>
      </c>
      <c r="C47" s="14" t="s">
        <v>72</v>
      </c>
      <c r="D47" s="14" t="s">
        <v>59</v>
      </c>
      <c r="E47">
        <v>43.257902886666123</v>
      </c>
      <c r="F47">
        <f t="shared" si="0"/>
        <v>2022</v>
      </c>
    </row>
    <row r="48" spans="1:6" x14ac:dyDescent="0.25">
      <c r="A48" s="14" t="s">
        <v>49</v>
      </c>
      <c r="B48" s="14" t="s">
        <v>50</v>
      </c>
      <c r="C48" s="14" t="s">
        <v>72</v>
      </c>
      <c r="D48" s="14" t="s">
        <v>60</v>
      </c>
      <c r="E48">
        <v>46.997557334817671</v>
      </c>
      <c r="F48">
        <f t="shared" si="0"/>
        <v>2023</v>
      </c>
    </row>
    <row r="49" spans="1:6" x14ac:dyDescent="0.25">
      <c r="A49" s="14" t="s">
        <v>49</v>
      </c>
      <c r="B49" s="14" t="s">
        <v>50</v>
      </c>
      <c r="C49" s="14" t="s">
        <v>72</v>
      </c>
      <c r="D49" s="14" t="s">
        <v>61</v>
      </c>
      <c r="E49">
        <v>48.070545459003043</v>
      </c>
      <c r="F49">
        <f t="shared" si="0"/>
        <v>2024</v>
      </c>
    </row>
    <row r="50" spans="1:6" x14ac:dyDescent="0.25">
      <c r="A50" s="14" t="s">
        <v>49</v>
      </c>
      <c r="B50" s="14" t="s">
        <v>50</v>
      </c>
      <c r="C50" s="14" t="s">
        <v>72</v>
      </c>
      <c r="D50" s="14" t="s">
        <v>62</v>
      </c>
      <c r="E50">
        <v>44.101389203981768</v>
      </c>
      <c r="F50">
        <f t="shared" si="0"/>
        <v>2025</v>
      </c>
    </row>
    <row r="51" spans="1:6" x14ac:dyDescent="0.25">
      <c r="A51" s="14" t="s">
        <v>49</v>
      </c>
      <c r="B51" s="14" t="s">
        <v>50</v>
      </c>
      <c r="C51" s="14" t="s">
        <v>72</v>
      </c>
      <c r="D51" s="14" t="s">
        <v>63</v>
      </c>
      <c r="E51">
        <v>41.350486167792177</v>
      </c>
      <c r="F51">
        <f t="shared" si="0"/>
        <v>2026</v>
      </c>
    </row>
    <row r="52" spans="1:6" x14ac:dyDescent="0.25">
      <c r="A52" s="14" t="s">
        <v>49</v>
      </c>
      <c r="B52" s="14" t="s">
        <v>50</v>
      </c>
      <c r="C52" s="14" t="s">
        <v>72</v>
      </c>
      <c r="D52" s="14" t="s">
        <v>64</v>
      </c>
      <c r="E52">
        <v>34.424620050954879</v>
      </c>
      <c r="F52">
        <f t="shared" si="0"/>
        <v>2027</v>
      </c>
    </row>
    <row r="53" spans="1:6" x14ac:dyDescent="0.25">
      <c r="A53" s="14" t="s">
        <v>49</v>
      </c>
      <c r="B53" s="14" t="s">
        <v>50</v>
      </c>
      <c r="C53" s="14" t="s">
        <v>72</v>
      </c>
      <c r="D53" s="14" t="s">
        <v>65</v>
      </c>
      <c r="E53">
        <v>29.648186448261715</v>
      </c>
      <c r="F53">
        <f t="shared" si="0"/>
        <v>2028</v>
      </c>
    </row>
    <row r="54" spans="1:6" x14ac:dyDescent="0.25">
      <c r="A54" s="14" t="s">
        <v>49</v>
      </c>
      <c r="B54" s="14" t="s">
        <v>50</v>
      </c>
      <c r="C54" s="14" t="s">
        <v>72</v>
      </c>
      <c r="D54" s="14" t="s">
        <v>66</v>
      </c>
      <c r="E54">
        <v>25.360916407215278</v>
      </c>
      <c r="F54">
        <f t="shared" si="0"/>
        <v>2029</v>
      </c>
    </row>
    <row r="55" spans="1:6" x14ac:dyDescent="0.25">
      <c r="A55" s="14" t="s">
        <v>49</v>
      </c>
      <c r="B55" s="14" t="s">
        <v>50</v>
      </c>
      <c r="C55" s="14" t="s">
        <v>72</v>
      </c>
      <c r="D55" s="14" t="s">
        <v>67</v>
      </c>
      <c r="E55">
        <v>18.302543920541616</v>
      </c>
      <c r="F55">
        <f t="shared" si="0"/>
        <v>2030</v>
      </c>
    </row>
    <row r="56" spans="1:6" x14ac:dyDescent="0.25">
      <c r="A56" s="14" t="s">
        <v>49</v>
      </c>
      <c r="B56" s="14" t="s">
        <v>50</v>
      </c>
      <c r="C56" s="14" t="s">
        <v>72</v>
      </c>
      <c r="D56" s="14" t="s">
        <v>68</v>
      </c>
      <c r="E56">
        <v>0.57980983887417359</v>
      </c>
      <c r="F56">
        <f t="shared" si="0"/>
        <v>2031</v>
      </c>
    </row>
    <row r="57" spans="1:6" x14ac:dyDescent="0.25">
      <c r="A57" s="14" t="s">
        <v>49</v>
      </c>
      <c r="B57" s="14" t="s">
        <v>50</v>
      </c>
      <c r="C57" s="14" t="s">
        <v>73</v>
      </c>
      <c r="D57" s="14" t="s">
        <v>52</v>
      </c>
      <c r="E57">
        <v>16.585863971994613</v>
      </c>
      <c r="F57">
        <f t="shared" si="0"/>
        <v>2015</v>
      </c>
    </row>
    <row r="58" spans="1:6" x14ac:dyDescent="0.25">
      <c r="A58" s="14" t="s">
        <v>49</v>
      </c>
      <c r="B58" s="14" t="s">
        <v>50</v>
      </c>
      <c r="C58" s="14" t="s">
        <v>73</v>
      </c>
      <c r="D58" s="14" t="s">
        <v>53</v>
      </c>
      <c r="E58">
        <v>10.735266766647042</v>
      </c>
      <c r="F58">
        <f t="shared" si="0"/>
        <v>2016</v>
      </c>
    </row>
    <row r="59" spans="1:6" x14ac:dyDescent="0.25">
      <c r="A59" s="14" t="s">
        <v>49</v>
      </c>
      <c r="B59" s="14" t="s">
        <v>50</v>
      </c>
      <c r="C59" s="14" t="s">
        <v>73</v>
      </c>
      <c r="D59" s="14" t="s">
        <v>54</v>
      </c>
      <c r="E59">
        <v>11.125355121923537</v>
      </c>
      <c r="F59">
        <f t="shared" si="0"/>
        <v>2017</v>
      </c>
    </row>
    <row r="60" spans="1:6" x14ac:dyDescent="0.25">
      <c r="A60" s="14" t="s">
        <v>49</v>
      </c>
      <c r="B60" s="14" t="s">
        <v>50</v>
      </c>
      <c r="C60" s="14" t="s">
        <v>73</v>
      </c>
      <c r="D60" s="14" t="s">
        <v>68</v>
      </c>
      <c r="E60">
        <v>18.351954635408756</v>
      </c>
      <c r="F60">
        <f t="shared" si="0"/>
        <v>2031</v>
      </c>
    </row>
    <row r="61" spans="1:6" x14ac:dyDescent="0.25">
      <c r="A61" s="14" t="s">
        <v>49</v>
      </c>
      <c r="B61" s="14" t="s">
        <v>50</v>
      </c>
      <c r="C61" s="14" t="s">
        <v>73</v>
      </c>
      <c r="D61" s="14" t="s">
        <v>69</v>
      </c>
      <c r="E61">
        <v>18.947780455250239</v>
      </c>
      <c r="F61">
        <f t="shared" si="0"/>
        <v>2032</v>
      </c>
    </row>
    <row r="62" spans="1:6" x14ac:dyDescent="0.25">
      <c r="A62" s="14" t="s">
        <v>49</v>
      </c>
      <c r="B62" s="14" t="s">
        <v>50</v>
      </c>
      <c r="C62" s="14" t="s">
        <v>73</v>
      </c>
      <c r="D62" s="14" t="s">
        <v>70</v>
      </c>
      <c r="E62">
        <v>18.994862487080834</v>
      </c>
      <c r="F62">
        <f t="shared" si="0"/>
        <v>2033</v>
      </c>
    </row>
    <row r="63" spans="1:6" x14ac:dyDescent="0.25">
      <c r="A63" s="14" t="s">
        <v>49</v>
      </c>
      <c r="B63" s="14" t="s">
        <v>74</v>
      </c>
      <c r="C63" s="14" t="s">
        <v>51</v>
      </c>
      <c r="D63" s="14" t="s">
        <v>55</v>
      </c>
      <c r="E63">
        <v>2.1027994598998876</v>
      </c>
      <c r="F63">
        <f t="shared" si="0"/>
        <v>2018</v>
      </c>
    </row>
    <row r="64" spans="1:6" x14ac:dyDescent="0.25">
      <c r="A64" s="14" t="s">
        <v>49</v>
      </c>
      <c r="B64" s="14" t="s">
        <v>74</v>
      </c>
      <c r="C64" s="14" t="s">
        <v>51</v>
      </c>
      <c r="D64" s="14" t="s">
        <v>56</v>
      </c>
      <c r="E64">
        <v>2.03154737229548</v>
      </c>
      <c r="F64">
        <f t="shared" si="0"/>
        <v>2019</v>
      </c>
    </row>
    <row r="65" spans="1:6" x14ac:dyDescent="0.25">
      <c r="A65" s="14" t="s">
        <v>49</v>
      </c>
      <c r="B65" s="14" t="s">
        <v>74</v>
      </c>
      <c r="C65" s="14" t="s">
        <v>51</v>
      </c>
      <c r="D65" s="14" t="s">
        <v>57</v>
      </c>
      <c r="E65">
        <v>1.5396799306174802</v>
      </c>
      <c r="F65">
        <f t="shared" si="0"/>
        <v>2020</v>
      </c>
    </row>
    <row r="66" spans="1:6" x14ac:dyDescent="0.25">
      <c r="A66" s="14" t="s">
        <v>49</v>
      </c>
      <c r="B66" s="14" t="s">
        <v>74</v>
      </c>
      <c r="C66" s="14" t="s">
        <v>51</v>
      </c>
      <c r="D66" s="14" t="s">
        <v>58</v>
      </c>
      <c r="E66">
        <v>1.0474944491729539</v>
      </c>
      <c r="F66">
        <f t="shared" si="0"/>
        <v>2021</v>
      </c>
    </row>
    <row r="67" spans="1:6" x14ac:dyDescent="0.25">
      <c r="A67" s="14" t="s">
        <v>49</v>
      </c>
      <c r="B67" s="14" t="s">
        <v>74</v>
      </c>
      <c r="C67" s="14" t="s">
        <v>51</v>
      </c>
      <c r="D67" s="14" t="s">
        <v>59</v>
      </c>
      <c r="E67">
        <v>0.79402048548643389</v>
      </c>
      <c r="F67">
        <f t="shared" ref="F67:F130" si="1">IF(LEN(D67)=2,RIGHT(D67,1),RIGHT(D67,2))+2014</f>
        <v>2022</v>
      </c>
    </row>
    <row r="68" spans="1:6" x14ac:dyDescent="0.25">
      <c r="A68" s="14" t="s">
        <v>49</v>
      </c>
      <c r="B68" s="14" t="s">
        <v>74</v>
      </c>
      <c r="C68" s="14" t="s">
        <v>51</v>
      </c>
      <c r="D68" s="14" t="s">
        <v>60</v>
      </c>
      <c r="E68">
        <v>1.0633709732919532</v>
      </c>
      <c r="F68">
        <f t="shared" si="1"/>
        <v>2023</v>
      </c>
    </row>
    <row r="69" spans="1:6" x14ac:dyDescent="0.25">
      <c r="A69" s="14" t="s">
        <v>49</v>
      </c>
      <c r="B69" s="14" t="s">
        <v>74</v>
      </c>
      <c r="C69" s="14" t="s">
        <v>51</v>
      </c>
      <c r="D69" s="14" t="s">
        <v>61</v>
      </c>
      <c r="E69">
        <v>0.72201173927329354</v>
      </c>
      <c r="F69">
        <f t="shared" si="1"/>
        <v>2024</v>
      </c>
    </row>
    <row r="70" spans="1:6" x14ac:dyDescent="0.25">
      <c r="A70" s="14" t="s">
        <v>49</v>
      </c>
      <c r="B70" s="14" t="s">
        <v>74</v>
      </c>
      <c r="C70" s="14" t="s">
        <v>51</v>
      </c>
      <c r="D70" s="14" t="s">
        <v>62</v>
      </c>
      <c r="E70">
        <v>0.89180964114130168</v>
      </c>
      <c r="F70">
        <f t="shared" si="1"/>
        <v>2025</v>
      </c>
    </row>
    <row r="71" spans="1:6" x14ac:dyDescent="0.25">
      <c r="A71" s="14" t="s">
        <v>49</v>
      </c>
      <c r="B71" s="14" t="s">
        <v>74</v>
      </c>
      <c r="C71" s="14" t="s">
        <v>51</v>
      </c>
      <c r="D71" s="14" t="s">
        <v>63</v>
      </c>
      <c r="E71">
        <v>0.50122140259619874</v>
      </c>
      <c r="F71">
        <f t="shared" si="1"/>
        <v>2026</v>
      </c>
    </row>
    <row r="72" spans="1:6" x14ac:dyDescent="0.25">
      <c r="A72" s="14" t="s">
        <v>49</v>
      </c>
      <c r="B72" s="14" t="s">
        <v>74</v>
      </c>
      <c r="C72" s="14" t="s">
        <v>51</v>
      </c>
      <c r="D72" s="14" t="s">
        <v>64</v>
      </c>
      <c r="E72">
        <v>0.64706172887404889</v>
      </c>
      <c r="F72">
        <f t="shared" si="1"/>
        <v>2027</v>
      </c>
    </row>
    <row r="73" spans="1:6" x14ac:dyDescent="0.25">
      <c r="A73" s="14" t="s">
        <v>49</v>
      </c>
      <c r="B73" s="14" t="s">
        <v>74</v>
      </c>
      <c r="C73" s="14" t="s">
        <v>51</v>
      </c>
      <c r="D73" s="14" t="s">
        <v>65</v>
      </c>
      <c r="E73">
        <v>1.2275940270946959</v>
      </c>
      <c r="F73">
        <f t="shared" si="1"/>
        <v>2028</v>
      </c>
    </row>
    <row r="74" spans="1:6" x14ac:dyDescent="0.25">
      <c r="A74" s="14" t="s">
        <v>49</v>
      </c>
      <c r="B74" s="14" t="s">
        <v>74</v>
      </c>
      <c r="C74" s="14" t="s">
        <v>51</v>
      </c>
      <c r="D74" s="14" t="s">
        <v>66</v>
      </c>
      <c r="E74">
        <v>1.256238939024777</v>
      </c>
      <c r="F74">
        <f t="shared" si="1"/>
        <v>2029</v>
      </c>
    </row>
    <row r="75" spans="1:6" x14ac:dyDescent="0.25">
      <c r="A75" s="14" t="s">
        <v>49</v>
      </c>
      <c r="B75" s="14" t="s">
        <v>74</v>
      </c>
      <c r="C75" s="14" t="s">
        <v>51</v>
      </c>
      <c r="D75" s="14" t="s">
        <v>67</v>
      </c>
      <c r="E75">
        <v>1.0250591830634843</v>
      </c>
      <c r="F75">
        <f t="shared" si="1"/>
        <v>2030</v>
      </c>
    </row>
    <row r="76" spans="1:6" x14ac:dyDescent="0.25">
      <c r="A76" s="14" t="s">
        <v>49</v>
      </c>
      <c r="B76" s="14" t="s">
        <v>74</v>
      </c>
      <c r="C76" s="14" t="s">
        <v>71</v>
      </c>
      <c r="D76" s="14" t="s">
        <v>55</v>
      </c>
      <c r="E76">
        <v>3.0664401054441566</v>
      </c>
      <c r="F76">
        <f t="shared" si="1"/>
        <v>2018</v>
      </c>
    </row>
    <row r="77" spans="1:6" x14ac:dyDescent="0.25">
      <c r="A77" s="14" t="s">
        <v>49</v>
      </c>
      <c r="B77" s="14" t="s">
        <v>74</v>
      </c>
      <c r="C77" s="14" t="s">
        <v>71</v>
      </c>
      <c r="D77" s="14" t="s">
        <v>56</v>
      </c>
      <c r="E77">
        <v>3.0067649624419146</v>
      </c>
      <c r="F77">
        <f t="shared" si="1"/>
        <v>2019</v>
      </c>
    </row>
    <row r="78" spans="1:6" x14ac:dyDescent="0.25">
      <c r="A78" s="14" t="s">
        <v>49</v>
      </c>
      <c r="B78" s="14" t="s">
        <v>74</v>
      </c>
      <c r="C78" s="14" t="s">
        <v>71</v>
      </c>
      <c r="D78" s="14" t="s">
        <v>57</v>
      </c>
      <c r="E78">
        <v>2.6592602897275799</v>
      </c>
      <c r="F78">
        <f t="shared" si="1"/>
        <v>2020</v>
      </c>
    </row>
    <row r="79" spans="1:6" x14ac:dyDescent="0.25">
      <c r="A79" s="14" t="s">
        <v>49</v>
      </c>
      <c r="B79" s="14" t="s">
        <v>74</v>
      </c>
      <c r="C79" s="14" t="s">
        <v>71</v>
      </c>
      <c r="D79" s="14" t="s">
        <v>58</v>
      </c>
      <c r="E79">
        <v>2.5965201784068395</v>
      </c>
      <c r="F79">
        <f t="shared" si="1"/>
        <v>2021</v>
      </c>
    </row>
    <row r="80" spans="1:6" x14ac:dyDescent="0.25">
      <c r="A80" s="14" t="s">
        <v>49</v>
      </c>
      <c r="B80" s="14" t="s">
        <v>74</v>
      </c>
      <c r="C80" s="14" t="s">
        <v>71</v>
      </c>
      <c r="D80" s="14" t="s">
        <v>59</v>
      </c>
      <c r="E80">
        <v>1.78982468499905</v>
      </c>
      <c r="F80">
        <f t="shared" si="1"/>
        <v>2022</v>
      </c>
    </row>
    <row r="81" spans="1:6" x14ac:dyDescent="0.25">
      <c r="A81" s="14" t="s">
        <v>49</v>
      </c>
      <c r="B81" s="14" t="s">
        <v>74</v>
      </c>
      <c r="C81" s="14" t="s">
        <v>71</v>
      </c>
      <c r="D81" s="14" t="s">
        <v>60</v>
      </c>
      <c r="E81">
        <v>2.1372915389092682</v>
      </c>
      <c r="F81">
        <f t="shared" si="1"/>
        <v>2023</v>
      </c>
    </row>
    <row r="82" spans="1:6" x14ac:dyDescent="0.25">
      <c r="A82" s="14" t="s">
        <v>49</v>
      </c>
      <c r="B82" s="14" t="s">
        <v>74</v>
      </c>
      <c r="C82" s="14" t="s">
        <v>71</v>
      </c>
      <c r="D82" s="14" t="s">
        <v>61</v>
      </c>
      <c r="E82">
        <v>1.805921552573805</v>
      </c>
      <c r="F82">
        <f t="shared" si="1"/>
        <v>2024</v>
      </c>
    </row>
    <row r="83" spans="1:6" x14ac:dyDescent="0.25">
      <c r="A83" s="14" t="s">
        <v>49</v>
      </c>
      <c r="B83" s="14" t="s">
        <v>74</v>
      </c>
      <c r="C83" s="14" t="s">
        <v>71</v>
      </c>
      <c r="D83" s="14" t="s">
        <v>62</v>
      </c>
      <c r="E83">
        <v>1.9074024558664058</v>
      </c>
      <c r="F83">
        <f t="shared" si="1"/>
        <v>2025</v>
      </c>
    </row>
    <row r="84" spans="1:6" x14ac:dyDescent="0.25">
      <c r="A84" s="14" t="s">
        <v>49</v>
      </c>
      <c r="B84" s="14" t="s">
        <v>74</v>
      </c>
      <c r="C84" s="14" t="s">
        <v>71</v>
      </c>
      <c r="D84" s="14" t="s">
        <v>63</v>
      </c>
      <c r="E84">
        <v>1.8278476825702141</v>
      </c>
      <c r="F84">
        <f t="shared" si="1"/>
        <v>2026</v>
      </c>
    </row>
    <row r="85" spans="1:6" x14ac:dyDescent="0.25">
      <c r="A85" s="14" t="s">
        <v>49</v>
      </c>
      <c r="B85" s="14" t="s">
        <v>74</v>
      </c>
      <c r="C85" s="14" t="s">
        <v>71</v>
      </c>
      <c r="D85" s="14" t="s">
        <v>64</v>
      </c>
      <c r="E85">
        <v>1.9123402959121265</v>
      </c>
      <c r="F85">
        <f t="shared" si="1"/>
        <v>2027</v>
      </c>
    </row>
    <row r="86" spans="1:6" x14ac:dyDescent="0.25">
      <c r="A86" s="14" t="s">
        <v>49</v>
      </c>
      <c r="B86" s="14" t="s">
        <v>74</v>
      </c>
      <c r="C86" s="14" t="s">
        <v>71</v>
      </c>
      <c r="D86" s="14" t="s">
        <v>65</v>
      </c>
      <c r="E86">
        <v>2.6768875194673876</v>
      </c>
      <c r="F86">
        <f t="shared" si="1"/>
        <v>2028</v>
      </c>
    </row>
    <row r="87" spans="1:6" x14ac:dyDescent="0.25">
      <c r="A87" s="14" t="s">
        <v>49</v>
      </c>
      <c r="B87" s="14" t="s">
        <v>74</v>
      </c>
      <c r="C87" s="14" t="s">
        <v>71</v>
      </c>
      <c r="D87" s="14" t="s">
        <v>66</v>
      </c>
      <c r="E87">
        <v>3.63318406005315</v>
      </c>
      <c r="F87">
        <f t="shared" si="1"/>
        <v>2029</v>
      </c>
    </row>
    <row r="88" spans="1:6" x14ac:dyDescent="0.25">
      <c r="A88" s="14" t="s">
        <v>49</v>
      </c>
      <c r="B88" s="14" t="s">
        <v>74</v>
      </c>
      <c r="C88" s="14" t="s">
        <v>71</v>
      </c>
      <c r="D88" s="14" t="s">
        <v>67</v>
      </c>
      <c r="E88">
        <v>3.2110771218493008</v>
      </c>
      <c r="F88">
        <f t="shared" si="1"/>
        <v>2030</v>
      </c>
    </row>
    <row r="89" spans="1:6" x14ac:dyDescent="0.25">
      <c r="A89" s="14" t="s">
        <v>49</v>
      </c>
      <c r="B89" s="14" t="s">
        <v>74</v>
      </c>
      <c r="C89" s="14" t="s">
        <v>72</v>
      </c>
      <c r="D89" s="14" t="s">
        <v>52</v>
      </c>
      <c r="E89">
        <v>1.9536139960907279</v>
      </c>
      <c r="F89">
        <f t="shared" si="1"/>
        <v>2015</v>
      </c>
    </row>
    <row r="90" spans="1:6" x14ac:dyDescent="0.25">
      <c r="A90" s="14" t="s">
        <v>49</v>
      </c>
      <c r="B90" s="14" t="s">
        <v>74</v>
      </c>
      <c r="C90" s="14" t="s">
        <v>72</v>
      </c>
      <c r="D90" s="14" t="s">
        <v>53</v>
      </c>
      <c r="E90">
        <v>1.7348925450048139E-2</v>
      </c>
      <c r="F90">
        <f t="shared" si="1"/>
        <v>2016</v>
      </c>
    </row>
    <row r="91" spans="1:6" x14ac:dyDescent="0.25">
      <c r="A91" s="14" t="s">
        <v>49</v>
      </c>
      <c r="B91" s="14" t="s">
        <v>74</v>
      </c>
      <c r="C91" s="14" t="s">
        <v>72</v>
      </c>
      <c r="D91" s="14" t="s">
        <v>54</v>
      </c>
      <c r="E91">
        <v>5.9730278590737571</v>
      </c>
      <c r="F91">
        <f t="shared" si="1"/>
        <v>2017</v>
      </c>
    </row>
    <row r="92" spans="1:6" x14ac:dyDescent="0.25">
      <c r="A92" s="14" t="s">
        <v>49</v>
      </c>
      <c r="B92" s="14" t="s">
        <v>74</v>
      </c>
      <c r="C92" s="14" t="s">
        <v>72</v>
      </c>
      <c r="D92" s="14" t="s">
        <v>55</v>
      </c>
      <c r="E92">
        <v>7.7753580679490213</v>
      </c>
      <c r="F92">
        <f t="shared" si="1"/>
        <v>2018</v>
      </c>
    </row>
    <row r="93" spans="1:6" x14ac:dyDescent="0.25">
      <c r="A93" s="14" t="s">
        <v>49</v>
      </c>
      <c r="B93" s="14" t="s">
        <v>74</v>
      </c>
      <c r="C93" s="14" t="s">
        <v>72</v>
      </c>
      <c r="D93" s="14" t="s">
        <v>56</v>
      </c>
      <c r="E93">
        <v>14.436851644782605</v>
      </c>
      <c r="F93">
        <f t="shared" si="1"/>
        <v>2019</v>
      </c>
    </row>
    <row r="94" spans="1:6" x14ac:dyDescent="0.25">
      <c r="A94" s="14" t="s">
        <v>49</v>
      </c>
      <c r="B94" s="14" t="s">
        <v>74</v>
      </c>
      <c r="C94" s="14" t="s">
        <v>72</v>
      </c>
      <c r="D94" s="14" t="s">
        <v>57</v>
      </c>
      <c r="E94">
        <v>19.809446870192478</v>
      </c>
      <c r="F94">
        <f t="shared" si="1"/>
        <v>2020</v>
      </c>
    </row>
    <row r="95" spans="1:6" x14ac:dyDescent="0.25">
      <c r="A95" s="14" t="s">
        <v>49</v>
      </c>
      <c r="B95" s="14" t="s">
        <v>74</v>
      </c>
      <c r="C95" s="14" t="s">
        <v>72</v>
      </c>
      <c r="D95" s="14" t="s">
        <v>58</v>
      </c>
      <c r="E95">
        <v>23.128923674460427</v>
      </c>
      <c r="F95">
        <f t="shared" si="1"/>
        <v>2021</v>
      </c>
    </row>
    <row r="96" spans="1:6" x14ac:dyDescent="0.25">
      <c r="A96" s="14" t="s">
        <v>49</v>
      </c>
      <c r="B96" s="14" t="s">
        <v>74</v>
      </c>
      <c r="C96" s="14" t="s">
        <v>72</v>
      </c>
      <c r="D96" s="14" t="s">
        <v>59</v>
      </c>
      <c r="E96">
        <v>25.470549347371538</v>
      </c>
      <c r="F96">
        <f t="shared" si="1"/>
        <v>2022</v>
      </c>
    </row>
    <row r="97" spans="1:6" x14ac:dyDescent="0.25">
      <c r="A97" s="14" t="s">
        <v>49</v>
      </c>
      <c r="B97" s="14" t="s">
        <v>74</v>
      </c>
      <c r="C97" s="14" t="s">
        <v>72</v>
      </c>
      <c r="D97" s="14" t="s">
        <v>60</v>
      </c>
      <c r="E97">
        <v>26.15285639530159</v>
      </c>
      <c r="F97">
        <f t="shared" si="1"/>
        <v>2023</v>
      </c>
    </row>
    <row r="98" spans="1:6" x14ac:dyDescent="0.25">
      <c r="A98" s="14" t="s">
        <v>49</v>
      </c>
      <c r="B98" s="14" t="s">
        <v>74</v>
      </c>
      <c r="C98" s="14" t="s">
        <v>72</v>
      </c>
      <c r="D98" s="14" t="s">
        <v>61</v>
      </c>
      <c r="E98">
        <v>26.369147020474408</v>
      </c>
      <c r="F98">
        <f t="shared" si="1"/>
        <v>2024</v>
      </c>
    </row>
    <row r="99" spans="1:6" x14ac:dyDescent="0.25">
      <c r="A99" s="14" t="s">
        <v>49</v>
      </c>
      <c r="B99" s="14" t="s">
        <v>74</v>
      </c>
      <c r="C99" s="14" t="s">
        <v>72</v>
      </c>
      <c r="D99" s="14" t="s">
        <v>62</v>
      </c>
      <c r="E99">
        <v>26.115007827119904</v>
      </c>
      <c r="F99">
        <f t="shared" si="1"/>
        <v>2025</v>
      </c>
    </row>
    <row r="100" spans="1:6" x14ac:dyDescent="0.25">
      <c r="A100" s="14" t="s">
        <v>49</v>
      </c>
      <c r="B100" s="14" t="s">
        <v>74</v>
      </c>
      <c r="C100" s="14" t="s">
        <v>72</v>
      </c>
      <c r="D100" s="14" t="s">
        <v>63</v>
      </c>
      <c r="E100">
        <v>26.014346885006091</v>
      </c>
      <c r="F100">
        <f t="shared" si="1"/>
        <v>2026</v>
      </c>
    </row>
    <row r="101" spans="1:6" x14ac:dyDescent="0.25">
      <c r="A101" s="14" t="s">
        <v>49</v>
      </c>
      <c r="B101" s="14" t="s">
        <v>74</v>
      </c>
      <c r="C101" s="14" t="s">
        <v>72</v>
      </c>
      <c r="D101" s="14" t="s">
        <v>64</v>
      </c>
      <c r="E101">
        <v>22.996517883679154</v>
      </c>
      <c r="F101">
        <f t="shared" si="1"/>
        <v>2027</v>
      </c>
    </row>
    <row r="102" spans="1:6" x14ac:dyDescent="0.25">
      <c r="A102" s="14" t="s">
        <v>49</v>
      </c>
      <c r="B102" s="14" t="s">
        <v>74</v>
      </c>
      <c r="C102" s="14" t="s">
        <v>72</v>
      </c>
      <c r="D102" s="14" t="s">
        <v>65</v>
      </c>
      <c r="E102">
        <v>17.946507196331012</v>
      </c>
      <c r="F102">
        <f t="shared" si="1"/>
        <v>2028</v>
      </c>
    </row>
    <row r="103" spans="1:6" x14ac:dyDescent="0.25">
      <c r="A103" s="14" t="s">
        <v>49</v>
      </c>
      <c r="B103" s="14" t="s">
        <v>74</v>
      </c>
      <c r="C103" s="14" t="s">
        <v>72</v>
      </c>
      <c r="D103" s="14" t="s">
        <v>66</v>
      </c>
      <c r="E103">
        <v>9.5396146708186276</v>
      </c>
      <c r="F103">
        <f t="shared" si="1"/>
        <v>2029</v>
      </c>
    </row>
    <row r="104" spans="1:6" x14ac:dyDescent="0.25">
      <c r="A104" s="14" t="s">
        <v>49</v>
      </c>
      <c r="B104" s="14" t="s">
        <v>74</v>
      </c>
      <c r="C104" s="14" t="s">
        <v>72</v>
      </c>
      <c r="D104" s="14" t="s">
        <v>67</v>
      </c>
      <c r="E104">
        <v>2.0234294774675119</v>
      </c>
      <c r="F104">
        <f t="shared" si="1"/>
        <v>2030</v>
      </c>
    </row>
    <row r="105" spans="1:6" x14ac:dyDescent="0.25">
      <c r="A105" s="14" t="s">
        <v>49</v>
      </c>
      <c r="B105" s="14" t="s">
        <v>74</v>
      </c>
      <c r="C105" s="14" t="s">
        <v>73</v>
      </c>
      <c r="D105" s="14" t="s">
        <v>52</v>
      </c>
      <c r="E105">
        <v>72.048725082215682</v>
      </c>
      <c r="F105">
        <f t="shared" si="1"/>
        <v>2015</v>
      </c>
    </row>
    <row r="106" spans="1:6" x14ac:dyDescent="0.25">
      <c r="A106" s="14" t="s">
        <v>49</v>
      </c>
      <c r="B106" s="14" t="s">
        <v>74</v>
      </c>
      <c r="C106" s="14" t="s">
        <v>73</v>
      </c>
      <c r="D106" s="14" t="s">
        <v>53</v>
      </c>
      <c r="E106">
        <v>73.180980615429576</v>
      </c>
      <c r="F106">
        <f t="shared" si="1"/>
        <v>2016</v>
      </c>
    </row>
    <row r="107" spans="1:6" x14ac:dyDescent="0.25">
      <c r="A107" s="14" t="s">
        <v>49</v>
      </c>
      <c r="B107" s="14" t="s">
        <v>74</v>
      </c>
      <c r="C107" s="14" t="s">
        <v>73</v>
      </c>
      <c r="D107" s="14" t="s">
        <v>54</v>
      </c>
      <c r="E107">
        <v>66.595823710260277</v>
      </c>
      <c r="F107">
        <f t="shared" si="1"/>
        <v>2017</v>
      </c>
    </row>
    <row r="108" spans="1:6" x14ac:dyDescent="0.25">
      <c r="A108" s="14" t="s">
        <v>49</v>
      </c>
      <c r="B108" s="14" t="s">
        <v>74</v>
      </c>
      <c r="C108" s="14" t="s">
        <v>73</v>
      </c>
      <c r="D108" s="14" t="s">
        <v>55</v>
      </c>
      <c r="E108">
        <v>56.420125967355197</v>
      </c>
      <c r="F108">
        <f t="shared" si="1"/>
        <v>2018</v>
      </c>
    </row>
    <row r="109" spans="1:6" x14ac:dyDescent="0.25">
      <c r="A109" s="14" t="s">
        <v>49</v>
      </c>
      <c r="B109" s="14" t="s">
        <v>74</v>
      </c>
      <c r="C109" s="14" t="s">
        <v>73</v>
      </c>
      <c r="D109" s="14" t="s">
        <v>56</v>
      </c>
      <c r="E109">
        <v>48.118167498495751</v>
      </c>
      <c r="F109">
        <f t="shared" si="1"/>
        <v>2019</v>
      </c>
    </row>
    <row r="110" spans="1:6" x14ac:dyDescent="0.25">
      <c r="A110" s="14" t="s">
        <v>49</v>
      </c>
      <c r="B110" s="14" t="s">
        <v>74</v>
      </c>
      <c r="C110" s="14" t="s">
        <v>73</v>
      </c>
      <c r="D110" s="14" t="s">
        <v>57</v>
      </c>
      <c r="E110">
        <v>45.449598786494867</v>
      </c>
      <c r="F110">
        <f t="shared" si="1"/>
        <v>2020</v>
      </c>
    </row>
    <row r="111" spans="1:6" x14ac:dyDescent="0.25">
      <c r="A111" s="14" t="s">
        <v>49</v>
      </c>
      <c r="B111" s="14" t="s">
        <v>74</v>
      </c>
      <c r="C111" s="14" t="s">
        <v>73</v>
      </c>
      <c r="D111" s="14" t="s">
        <v>58</v>
      </c>
      <c r="E111">
        <v>47.829669614119481</v>
      </c>
      <c r="F111">
        <f t="shared" si="1"/>
        <v>2021</v>
      </c>
    </row>
    <row r="112" spans="1:6" x14ac:dyDescent="0.25">
      <c r="A112" s="14" t="s">
        <v>49</v>
      </c>
      <c r="B112" s="14" t="s">
        <v>74</v>
      </c>
      <c r="C112" s="14" t="s">
        <v>73</v>
      </c>
      <c r="D112" s="14" t="s">
        <v>59</v>
      </c>
      <c r="E112">
        <v>50.536354952641624</v>
      </c>
      <c r="F112">
        <f t="shared" si="1"/>
        <v>2022</v>
      </c>
    </row>
    <row r="113" spans="1:6" x14ac:dyDescent="0.25">
      <c r="A113" s="14" t="s">
        <v>49</v>
      </c>
      <c r="B113" s="14" t="s">
        <v>74</v>
      </c>
      <c r="C113" s="14" t="s">
        <v>73</v>
      </c>
      <c r="D113" s="14" t="s">
        <v>60</v>
      </c>
      <c r="E113">
        <v>47.969809513058621</v>
      </c>
      <c r="F113">
        <f t="shared" si="1"/>
        <v>2023</v>
      </c>
    </row>
    <row r="114" spans="1:6" x14ac:dyDescent="0.25">
      <c r="A114" s="14" t="s">
        <v>49</v>
      </c>
      <c r="B114" s="14" t="s">
        <v>74</v>
      </c>
      <c r="C114" s="14" t="s">
        <v>73</v>
      </c>
      <c r="D114" s="14" t="s">
        <v>61</v>
      </c>
      <c r="E114">
        <v>50.887132402118944</v>
      </c>
      <c r="F114">
        <f t="shared" si="1"/>
        <v>2024</v>
      </c>
    </row>
    <row r="115" spans="1:6" x14ac:dyDescent="0.25">
      <c r="A115" s="14" t="s">
        <v>49</v>
      </c>
      <c r="B115" s="14" t="s">
        <v>74</v>
      </c>
      <c r="C115" s="14" t="s">
        <v>73</v>
      </c>
      <c r="D115" s="14" t="s">
        <v>62</v>
      </c>
      <c r="E115">
        <v>51.69660341924758</v>
      </c>
      <c r="F115">
        <f t="shared" si="1"/>
        <v>2025</v>
      </c>
    </row>
    <row r="116" spans="1:6" x14ac:dyDescent="0.25">
      <c r="A116" s="14" t="s">
        <v>49</v>
      </c>
      <c r="B116" s="14" t="s">
        <v>74</v>
      </c>
      <c r="C116" s="14" t="s">
        <v>73</v>
      </c>
      <c r="D116" s="14" t="s">
        <v>63</v>
      </c>
      <c r="E116">
        <v>54.071899733958546</v>
      </c>
      <c r="F116">
        <f t="shared" si="1"/>
        <v>2026</v>
      </c>
    </row>
    <row r="117" spans="1:6" x14ac:dyDescent="0.25">
      <c r="A117" s="14" t="s">
        <v>49</v>
      </c>
      <c r="B117" s="14" t="s">
        <v>74</v>
      </c>
      <c r="C117" s="14" t="s">
        <v>73</v>
      </c>
      <c r="D117" s="14" t="s">
        <v>64</v>
      </c>
      <c r="E117">
        <v>53.748250651291819</v>
      </c>
      <c r="F117">
        <f t="shared" si="1"/>
        <v>2027</v>
      </c>
    </row>
    <row r="118" spans="1:6" x14ac:dyDescent="0.25">
      <c r="A118" s="14" t="s">
        <v>49</v>
      </c>
      <c r="B118" s="14" t="s">
        <v>74</v>
      </c>
      <c r="C118" s="14" t="s">
        <v>73</v>
      </c>
      <c r="D118" s="14" t="s">
        <v>65</v>
      </c>
      <c r="E118">
        <v>49.22698181417438</v>
      </c>
      <c r="F118">
        <f t="shared" si="1"/>
        <v>2028</v>
      </c>
    </row>
    <row r="119" spans="1:6" x14ac:dyDescent="0.25">
      <c r="A119" s="14" t="s">
        <v>49</v>
      </c>
      <c r="B119" s="14" t="s">
        <v>74</v>
      </c>
      <c r="C119" s="14" t="s">
        <v>73</v>
      </c>
      <c r="D119" s="14" t="s">
        <v>66</v>
      </c>
      <c r="E119">
        <v>56.027192266727994</v>
      </c>
      <c r="F119">
        <f t="shared" si="1"/>
        <v>2029</v>
      </c>
    </row>
    <row r="120" spans="1:6" x14ac:dyDescent="0.25">
      <c r="A120" s="14" t="s">
        <v>49</v>
      </c>
      <c r="B120" s="14" t="s">
        <v>74</v>
      </c>
      <c r="C120" s="14" t="s">
        <v>73</v>
      </c>
      <c r="D120" s="14" t="s">
        <v>67</v>
      </c>
      <c r="E120">
        <v>65.473397769360005</v>
      </c>
      <c r="F120">
        <f t="shared" si="1"/>
        <v>2030</v>
      </c>
    </row>
    <row r="121" spans="1:6" x14ac:dyDescent="0.25">
      <c r="A121" s="14" t="s">
        <v>49</v>
      </c>
      <c r="B121" s="14" t="s">
        <v>74</v>
      </c>
      <c r="C121" s="14" t="s">
        <v>73</v>
      </c>
      <c r="D121" s="14" t="s">
        <v>68</v>
      </c>
      <c r="E121">
        <v>92.412393816430836</v>
      </c>
      <c r="F121">
        <f t="shared" si="1"/>
        <v>2031</v>
      </c>
    </row>
    <row r="122" spans="1:6" x14ac:dyDescent="0.25">
      <c r="A122" s="14" t="s">
        <v>49</v>
      </c>
      <c r="B122" s="14" t="s">
        <v>74</v>
      </c>
      <c r="C122" s="14" t="s">
        <v>73</v>
      </c>
      <c r="D122" s="14" t="s">
        <v>69</v>
      </c>
      <c r="E122">
        <v>92.442449158804109</v>
      </c>
      <c r="F122">
        <f t="shared" si="1"/>
        <v>2032</v>
      </c>
    </row>
    <row r="123" spans="1:6" x14ac:dyDescent="0.25">
      <c r="A123" s="14" t="s">
        <v>49</v>
      </c>
      <c r="B123" s="14" t="s">
        <v>74</v>
      </c>
      <c r="C123" s="14" t="s">
        <v>73</v>
      </c>
      <c r="D123" s="14" t="s">
        <v>70</v>
      </c>
      <c r="E123">
        <v>92.37465507896205</v>
      </c>
      <c r="F123">
        <f t="shared" si="1"/>
        <v>2033</v>
      </c>
    </row>
    <row r="124" spans="1:6" x14ac:dyDescent="0.25">
      <c r="A124" s="14" t="s">
        <v>75</v>
      </c>
      <c r="B124" s="14" t="s">
        <v>74</v>
      </c>
      <c r="C124" s="14" t="s">
        <v>51</v>
      </c>
      <c r="D124" s="14" t="s">
        <v>55</v>
      </c>
      <c r="E124">
        <v>20.46686400000009</v>
      </c>
      <c r="F124">
        <f t="shared" si="1"/>
        <v>2018</v>
      </c>
    </row>
    <row r="125" spans="1:6" x14ac:dyDescent="0.25">
      <c r="A125" s="14" t="s">
        <v>75</v>
      </c>
      <c r="B125" s="14" t="s">
        <v>74</v>
      </c>
      <c r="C125" s="14" t="s">
        <v>51</v>
      </c>
      <c r="D125" s="14" t="s">
        <v>56</v>
      </c>
      <c r="E125">
        <v>20.46686400000009</v>
      </c>
      <c r="F125">
        <f t="shared" si="1"/>
        <v>2019</v>
      </c>
    </row>
    <row r="126" spans="1:6" x14ac:dyDescent="0.25">
      <c r="A126" s="14" t="s">
        <v>75</v>
      </c>
      <c r="B126" s="14" t="s">
        <v>74</v>
      </c>
      <c r="C126" s="14" t="s">
        <v>51</v>
      </c>
      <c r="D126" s="14" t="s">
        <v>57</v>
      </c>
      <c r="E126">
        <v>20.466864000000093</v>
      </c>
      <c r="F126">
        <f t="shared" si="1"/>
        <v>2020</v>
      </c>
    </row>
    <row r="127" spans="1:6" x14ac:dyDescent="0.25">
      <c r="A127" s="14" t="s">
        <v>75</v>
      </c>
      <c r="B127" s="14" t="s">
        <v>74</v>
      </c>
      <c r="C127" s="14" t="s">
        <v>51</v>
      </c>
      <c r="D127" s="14" t="s">
        <v>58</v>
      </c>
      <c r="E127">
        <v>20.466864000000069</v>
      </c>
      <c r="F127">
        <f t="shared" si="1"/>
        <v>2021</v>
      </c>
    </row>
    <row r="128" spans="1:6" x14ac:dyDescent="0.25">
      <c r="A128" s="14" t="s">
        <v>75</v>
      </c>
      <c r="B128" s="14" t="s">
        <v>74</v>
      </c>
      <c r="C128" s="14" t="s">
        <v>51</v>
      </c>
      <c r="D128" s="14" t="s">
        <v>59</v>
      </c>
      <c r="E128">
        <v>20.466864000000044</v>
      </c>
      <c r="F128">
        <f t="shared" si="1"/>
        <v>2022</v>
      </c>
    </row>
    <row r="129" spans="1:6" x14ac:dyDescent="0.25">
      <c r="A129" s="14" t="s">
        <v>75</v>
      </c>
      <c r="B129" s="14" t="s">
        <v>74</v>
      </c>
      <c r="C129" s="14" t="s">
        <v>51</v>
      </c>
      <c r="D129" s="14" t="s">
        <v>60</v>
      </c>
      <c r="E129">
        <v>20.466864000000097</v>
      </c>
      <c r="F129">
        <f t="shared" si="1"/>
        <v>2023</v>
      </c>
    </row>
    <row r="130" spans="1:6" x14ac:dyDescent="0.25">
      <c r="A130" s="14" t="s">
        <v>75</v>
      </c>
      <c r="B130" s="14" t="s">
        <v>74</v>
      </c>
      <c r="C130" s="14" t="s">
        <v>51</v>
      </c>
      <c r="D130" s="14" t="s">
        <v>61</v>
      </c>
      <c r="E130">
        <v>20.466864000000015</v>
      </c>
      <c r="F130">
        <f t="shared" si="1"/>
        <v>2024</v>
      </c>
    </row>
    <row r="131" spans="1:6" x14ac:dyDescent="0.25">
      <c r="A131" s="14" t="s">
        <v>75</v>
      </c>
      <c r="B131" s="14" t="s">
        <v>74</v>
      </c>
      <c r="C131" s="14" t="s">
        <v>51</v>
      </c>
      <c r="D131" s="14" t="s">
        <v>62</v>
      </c>
      <c r="E131">
        <v>20.466864000000005</v>
      </c>
      <c r="F131">
        <f t="shared" ref="F131:F194" si="2">IF(LEN(D131)=2,RIGHT(D131,1),RIGHT(D131,2))+2014</f>
        <v>2025</v>
      </c>
    </row>
    <row r="132" spans="1:6" x14ac:dyDescent="0.25">
      <c r="A132" s="14" t="s">
        <v>75</v>
      </c>
      <c r="B132" s="14" t="s">
        <v>74</v>
      </c>
      <c r="C132" s="14" t="s">
        <v>51</v>
      </c>
      <c r="D132" s="14" t="s">
        <v>63</v>
      </c>
      <c r="E132">
        <v>20.466864000000005</v>
      </c>
      <c r="F132">
        <f t="shared" si="2"/>
        <v>2026</v>
      </c>
    </row>
    <row r="133" spans="1:6" x14ac:dyDescent="0.25">
      <c r="A133" s="14" t="s">
        <v>75</v>
      </c>
      <c r="B133" s="14" t="s">
        <v>74</v>
      </c>
      <c r="C133" s="14" t="s">
        <v>51</v>
      </c>
      <c r="D133" s="14" t="s">
        <v>64</v>
      </c>
      <c r="E133">
        <v>20.466864000000001</v>
      </c>
      <c r="F133">
        <f t="shared" si="2"/>
        <v>2027</v>
      </c>
    </row>
    <row r="134" spans="1:6" x14ac:dyDescent="0.25">
      <c r="A134" s="14" t="s">
        <v>75</v>
      </c>
      <c r="B134" s="14" t="s">
        <v>74</v>
      </c>
      <c r="C134" s="14" t="s">
        <v>51</v>
      </c>
      <c r="D134" s="14" t="s">
        <v>65</v>
      </c>
      <c r="E134">
        <v>20.466864000000005</v>
      </c>
      <c r="F134">
        <f t="shared" si="2"/>
        <v>2028</v>
      </c>
    </row>
    <row r="135" spans="1:6" x14ac:dyDescent="0.25">
      <c r="A135" s="14" t="s">
        <v>75</v>
      </c>
      <c r="B135" s="14" t="s">
        <v>74</v>
      </c>
      <c r="C135" s="14" t="s">
        <v>51</v>
      </c>
      <c r="D135" s="14" t="s">
        <v>66</v>
      </c>
      <c r="E135">
        <v>20.466864000000008</v>
      </c>
      <c r="F135">
        <f t="shared" si="2"/>
        <v>2029</v>
      </c>
    </row>
    <row r="136" spans="1:6" x14ac:dyDescent="0.25">
      <c r="A136" s="14" t="s">
        <v>75</v>
      </c>
      <c r="B136" s="14" t="s">
        <v>74</v>
      </c>
      <c r="C136" s="14" t="s">
        <v>51</v>
      </c>
      <c r="D136" s="14" t="s">
        <v>67</v>
      </c>
      <c r="E136">
        <v>20.466864000000005</v>
      </c>
      <c r="F136">
        <f t="shared" si="2"/>
        <v>2030</v>
      </c>
    </row>
    <row r="137" spans="1:6" x14ac:dyDescent="0.25">
      <c r="A137" s="14" t="s">
        <v>75</v>
      </c>
      <c r="B137" s="14" t="s">
        <v>74</v>
      </c>
      <c r="C137" s="14" t="s">
        <v>51</v>
      </c>
      <c r="D137" s="14" t="s">
        <v>68</v>
      </c>
      <c r="E137">
        <v>20.466864000000111</v>
      </c>
      <c r="F137">
        <f t="shared" si="2"/>
        <v>2031</v>
      </c>
    </row>
    <row r="138" spans="1:6" x14ac:dyDescent="0.25">
      <c r="A138" s="14" t="s">
        <v>75</v>
      </c>
      <c r="B138" s="14" t="s">
        <v>74</v>
      </c>
      <c r="C138" s="14" t="s">
        <v>51</v>
      </c>
      <c r="D138" s="14" t="s">
        <v>69</v>
      </c>
      <c r="E138">
        <v>20.466863999962527</v>
      </c>
      <c r="F138">
        <f t="shared" si="2"/>
        <v>2032</v>
      </c>
    </row>
    <row r="139" spans="1:6" x14ac:dyDescent="0.25">
      <c r="A139" s="14" t="s">
        <v>75</v>
      </c>
      <c r="B139" s="14" t="s">
        <v>74</v>
      </c>
      <c r="C139" s="14" t="s">
        <v>51</v>
      </c>
      <c r="D139" s="14" t="s">
        <v>70</v>
      </c>
      <c r="E139">
        <v>20.466864000000005</v>
      </c>
      <c r="F139">
        <f t="shared" si="2"/>
        <v>2033</v>
      </c>
    </row>
    <row r="140" spans="1:6" x14ac:dyDescent="0.25">
      <c r="A140" s="14" t="s">
        <v>76</v>
      </c>
      <c r="B140" s="14" t="s">
        <v>50</v>
      </c>
      <c r="C140" s="14" t="s">
        <v>71</v>
      </c>
      <c r="D140" s="14" t="s">
        <v>52</v>
      </c>
      <c r="E140">
        <v>6.3376671687443666</v>
      </c>
      <c r="F140">
        <f t="shared" si="2"/>
        <v>2015</v>
      </c>
    </row>
    <row r="141" spans="1:6" x14ac:dyDescent="0.25">
      <c r="A141" s="14" t="s">
        <v>76</v>
      </c>
      <c r="B141" s="14" t="s">
        <v>50</v>
      </c>
      <c r="C141" s="14" t="s">
        <v>71</v>
      </c>
      <c r="D141" s="14" t="s">
        <v>53</v>
      </c>
      <c r="E141">
        <v>1.6867303728622223</v>
      </c>
      <c r="F141">
        <f t="shared" si="2"/>
        <v>2016</v>
      </c>
    </row>
    <row r="142" spans="1:6" x14ac:dyDescent="0.25">
      <c r="A142" s="14" t="s">
        <v>76</v>
      </c>
      <c r="B142" s="14" t="s">
        <v>50</v>
      </c>
      <c r="C142" s="14" t="s">
        <v>71</v>
      </c>
      <c r="D142" s="14" t="s">
        <v>54</v>
      </c>
      <c r="E142">
        <v>1.908346052431007</v>
      </c>
      <c r="F142">
        <f t="shared" si="2"/>
        <v>2017</v>
      </c>
    </row>
    <row r="143" spans="1:6" x14ac:dyDescent="0.25">
      <c r="A143" s="14" t="s">
        <v>76</v>
      </c>
      <c r="B143" s="14" t="s">
        <v>50</v>
      </c>
      <c r="C143" s="14" t="s">
        <v>71</v>
      </c>
      <c r="D143" s="14" t="s">
        <v>59</v>
      </c>
      <c r="E143">
        <v>0.114438717069808</v>
      </c>
      <c r="F143">
        <f t="shared" si="2"/>
        <v>2022</v>
      </c>
    </row>
    <row r="144" spans="1:6" x14ac:dyDescent="0.25">
      <c r="A144" s="14" t="s">
        <v>76</v>
      </c>
      <c r="B144" s="14" t="s">
        <v>50</v>
      </c>
      <c r="C144" s="14" t="s">
        <v>71</v>
      </c>
      <c r="D144" s="14" t="s">
        <v>60</v>
      </c>
      <c r="E144">
        <v>0.2326483652708593</v>
      </c>
      <c r="F144">
        <f t="shared" si="2"/>
        <v>2023</v>
      </c>
    </row>
    <row r="145" spans="1:6" x14ac:dyDescent="0.25">
      <c r="A145" s="14" t="s">
        <v>76</v>
      </c>
      <c r="B145" s="14" t="s">
        <v>50</v>
      </c>
      <c r="C145" s="14" t="s">
        <v>71</v>
      </c>
      <c r="D145" s="14" t="s">
        <v>61</v>
      </c>
      <c r="E145">
        <v>0.34594169342459197</v>
      </c>
      <c r="F145">
        <f t="shared" si="2"/>
        <v>2024</v>
      </c>
    </row>
    <row r="146" spans="1:6" x14ac:dyDescent="0.25">
      <c r="A146" s="14" t="s">
        <v>76</v>
      </c>
      <c r="B146" s="14" t="s">
        <v>50</v>
      </c>
      <c r="C146" s="14" t="s">
        <v>71</v>
      </c>
      <c r="D146" s="14" t="s">
        <v>62</v>
      </c>
      <c r="E146">
        <v>0.41763254900265528</v>
      </c>
      <c r="F146">
        <f t="shared" si="2"/>
        <v>2025</v>
      </c>
    </row>
    <row r="147" spans="1:6" x14ac:dyDescent="0.25">
      <c r="A147" s="14" t="s">
        <v>76</v>
      </c>
      <c r="B147" s="14" t="s">
        <v>50</v>
      </c>
      <c r="C147" s="14" t="s">
        <v>71</v>
      </c>
      <c r="D147" s="14" t="s">
        <v>63</v>
      </c>
      <c r="E147">
        <v>0.51051419908860718</v>
      </c>
      <c r="F147">
        <f t="shared" si="2"/>
        <v>2026</v>
      </c>
    </row>
    <row r="148" spans="1:6" x14ac:dyDescent="0.25">
      <c r="A148" s="14" t="s">
        <v>76</v>
      </c>
      <c r="B148" s="14" t="s">
        <v>50</v>
      </c>
      <c r="C148" s="14" t="s">
        <v>71</v>
      </c>
      <c r="D148" s="14" t="s">
        <v>64</v>
      </c>
      <c r="E148">
        <v>0.49821633923315622</v>
      </c>
      <c r="F148">
        <f t="shared" si="2"/>
        <v>2027</v>
      </c>
    </row>
    <row r="149" spans="1:6" x14ac:dyDescent="0.25">
      <c r="A149" s="14" t="s">
        <v>76</v>
      </c>
      <c r="B149" s="14" t="s">
        <v>50</v>
      </c>
      <c r="C149" s="14" t="s">
        <v>72</v>
      </c>
      <c r="D149" s="14" t="s">
        <v>52</v>
      </c>
      <c r="E149">
        <v>4.9415712467760269</v>
      </c>
      <c r="F149">
        <f t="shared" si="2"/>
        <v>2015</v>
      </c>
    </row>
    <row r="150" spans="1:6" x14ac:dyDescent="0.25">
      <c r="A150" s="14" t="s">
        <v>76</v>
      </c>
      <c r="B150" s="14" t="s">
        <v>50</v>
      </c>
      <c r="C150" s="14" t="s">
        <v>72</v>
      </c>
      <c r="D150" s="14" t="s">
        <v>60</v>
      </c>
      <c r="E150">
        <v>0.12395302737667316</v>
      </c>
      <c r="F150">
        <f t="shared" si="2"/>
        <v>2023</v>
      </c>
    </row>
    <row r="151" spans="1:6" x14ac:dyDescent="0.25">
      <c r="A151" s="14" t="s">
        <v>76</v>
      </c>
      <c r="B151" s="14" t="s">
        <v>50</v>
      </c>
      <c r="C151" s="14" t="s">
        <v>72</v>
      </c>
      <c r="D151" s="14" t="s">
        <v>61</v>
      </c>
      <c r="E151">
        <v>0.48897292588707042</v>
      </c>
      <c r="F151">
        <f t="shared" si="2"/>
        <v>2024</v>
      </c>
    </row>
    <row r="152" spans="1:6" x14ac:dyDescent="0.25">
      <c r="A152" s="14" t="s">
        <v>76</v>
      </c>
      <c r="B152" s="14" t="s">
        <v>50</v>
      </c>
      <c r="C152" s="14" t="s">
        <v>72</v>
      </c>
      <c r="D152" s="14" t="s">
        <v>62</v>
      </c>
      <c r="E152">
        <v>0.43583373439435791</v>
      </c>
      <c r="F152">
        <f t="shared" si="2"/>
        <v>2025</v>
      </c>
    </row>
    <row r="153" spans="1:6" x14ac:dyDescent="0.25">
      <c r="A153" s="14" t="s">
        <v>76</v>
      </c>
      <c r="B153" s="14" t="s">
        <v>50</v>
      </c>
      <c r="C153" s="14" t="s">
        <v>72</v>
      </c>
      <c r="D153" s="14" t="s">
        <v>63</v>
      </c>
      <c r="E153">
        <v>0.82471924716104628</v>
      </c>
      <c r="F153">
        <f t="shared" si="2"/>
        <v>2026</v>
      </c>
    </row>
    <row r="154" spans="1:6" x14ac:dyDescent="0.25">
      <c r="A154" s="14" t="s">
        <v>76</v>
      </c>
      <c r="B154" s="14" t="s">
        <v>50</v>
      </c>
      <c r="C154" s="14" t="s">
        <v>72</v>
      </c>
      <c r="D154" s="14" t="s">
        <v>64</v>
      </c>
      <c r="E154">
        <v>0.85823139861554476</v>
      </c>
      <c r="F154">
        <f t="shared" si="2"/>
        <v>2027</v>
      </c>
    </row>
    <row r="155" spans="1:6" x14ac:dyDescent="0.25">
      <c r="A155" s="14" t="s">
        <v>76</v>
      </c>
      <c r="B155" s="14" t="s">
        <v>50</v>
      </c>
      <c r="C155" s="14" t="s">
        <v>72</v>
      </c>
      <c r="D155" s="14" t="s">
        <v>65</v>
      </c>
      <c r="E155">
        <v>0.83169932840493555</v>
      </c>
      <c r="F155">
        <f t="shared" si="2"/>
        <v>2028</v>
      </c>
    </row>
    <row r="156" spans="1:6" x14ac:dyDescent="0.25">
      <c r="A156" s="14" t="s">
        <v>76</v>
      </c>
      <c r="B156" s="14" t="s">
        <v>50</v>
      </c>
      <c r="C156" s="14" t="s">
        <v>72</v>
      </c>
      <c r="D156" s="14" t="s">
        <v>66</v>
      </c>
      <c r="E156">
        <v>0.61660088780150746</v>
      </c>
      <c r="F156">
        <f t="shared" si="2"/>
        <v>2029</v>
      </c>
    </row>
    <row r="157" spans="1:6" x14ac:dyDescent="0.25">
      <c r="A157" s="14" t="s">
        <v>76</v>
      </c>
      <c r="B157" s="14" t="s">
        <v>50</v>
      </c>
      <c r="C157" s="14" t="s">
        <v>72</v>
      </c>
      <c r="D157" s="14" t="s">
        <v>67</v>
      </c>
      <c r="E157">
        <v>0.26600435967626007</v>
      </c>
      <c r="F157">
        <f t="shared" si="2"/>
        <v>2030</v>
      </c>
    </row>
    <row r="158" spans="1:6" x14ac:dyDescent="0.25">
      <c r="A158" s="14" t="s">
        <v>76</v>
      </c>
      <c r="B158" s="14" t="s">
        <v>50</v>
      </c>
      <c r="C158" s="14" t="s">
        <v>72</v>
      </c>
      <c r="D158" s="14" t="s">
        <v>68</v>
      </c>
      <c r="E158">
        <v>3.1629748651061194</v>
      </c>
      <c r="F158">
        <f t="shared" si="2"/>
        <v>2031</v>
      </c>
    </row>
    <row r="159" spans="1:6" x14ac:dyDescent="0.25">
      <c r="A159" s="14" t="s">
        <v>76</v>
      </c>
      <c r="B159" s="14" t="s">
        <v>50</v>
      </c>
      <c r="C159" s="14" t="s">
        <v>73</v>
      </c>
      <c r="D159" s="14" t="s">
        <v>53</v>
      </c>
      <c r="E159">
        <v>0.5498631744751904</v>
      </c>
      <c r="F159">
        <f t="shared" si="2"/>
        <v>2016</v>
      </c>
    </row>
    <row r="160" spans="1:6" x14ac:dyDescent="0.25">
      <c r="A160" s="14" t="s">
        <v>76</v>
      </c>
      <c r="B160" s="14" t="s">
        <v>50</v>
      </c>
      <c r="C160" s="14" t="s">
        <v>73</v>
      </c>
      <c r="D160" s="14" t="s">
        <v>54</v>
      </c>
      <c r="E160">
        <v>0.68604709988491441</v>
      </c>
      <c r="F160">
        <f t="shared" si="2"/>
        <v>2017</v>
      </c>
    </row>
    <row r="161" spans="1:6" x14ac:dyDescent="0.25">
      <c r="A161" s="14" t="s">
        <v>76</v>
      </c>
      <c r="B161" s="14" t="s">
        <v>50</v>
      </c>
      <c r="C161" s="14" t="s">
        <v>73</v>
      </c>
      <c r="D161" s="14" t="s">
        <v>68</v>
      </c>
      <c r="E161">
        <v>2.3870460692129245</v>
      </c>
      <c r="F161">
        <f t="shared" si="2"/>
        <v>2031</v>
      </c>
    </row>
    <row r="162" spans="1:6" x14ac:dyDescent="0.25">
      <c r="A162" s="14" t="s">
        <v>76</v>
      </c>
      <c r="B162" s="14" t="s">
        <v>50</v>
      </c>
      <c r="C162" s="14" t="s">
        <v>73</v>
      </c>
      <c r="D162" s="14" t="s">
        <v>69</v>
      </c>
      <c r="E162">
        <v>5.5378943219198913</v>
      </c>
      <c r="F162">
        <f t="shared" si="2"/>
        <v>2032</v>
      </c>
    </row>
    <row r="163" spans="1:6" x14ac:dyDescent="0.25">
      <c r="A163" s="14" t="s">
        <v>76</v>
      </c>
      <c r="B163" s="14" t="s">
        <v>50</v>
      </c>
      <c r="C163" s="14" t="s">
        <v>73</v>
      </c>
      <c r="D163" s="14" t="s">
        <v>70</v>
      </c>
      <c r="E163">
        <v>5.4733015039150068</v>
      </c>
      <c r="F163">
        <f t="shared" si="2"/>
        <v>2033</v>
      </c>
    </row>
    <row r="164" spans="1:6" x14ac:dyDescent="0.25">
      <c r="A164" s="14" t="s">
        <v>76</v>
      </c>
      <c r="B164" s="14" t="s">
        <v>74</v>
      </c>
      <c r="C164" s="14" t="s">
        <v>71</v>
      </c>
      <c r="D164" s="14" t="s">
        <v>59</v>
      </c>
      <c r="E164">
        <v>0.11443838717170013</v>
      </c>
      <c r="F164">
        <f t="shared" si="2"/>
        <v>2022</v>
      </c>
    </row>
    <row r="165" spans="1:6" x14ac:dyDescent="0.25">
      <c r="A165" s="14" t="s">
        <v>76</v>
      </c>
      <c r="B165" s="14" t="s">
        <v>74</v>
      </c>
      <c r="C165" s="14" t="s">
        <v>71</v>
      </c>
      <c r="D165" s="14" t="s">
        <v>60</v>
      </c>
      <c r="E165">
        <v>0.18463166490475857</v>
      </c>
      <c r="F165">
        <f t="shared" si="2"/>
        <v>2023</v>
      </c>
    </row>
    <row r="166" spans="1:6" x14ac:dyDescent="0.25">
      <c r="A166" s="14" t="s">
        <v>76</v>
      </c>
      <c r="B166" s="14" t="s">
        <v>74</v>
      </c>
      <c r="C166" s="14" t="s">
        <v>71</v>
      </c>
      <c r="D166" s="14" t="s">
        <v>61</v>
      </c>
      <c r="E166">
        <v>0.25610057563771499</v>
      </c>
      <c r="F166">
        <f t="shared" si="2"/>
        <v>2024</v>
      </c>
    </row>
    <row r="167" spans="1:6" x14ac:dyDescent="0.25">
      <c r="A167" s="14" t="s">
        <v>76</v>
      </c>
      <c r="B167" s="14" t="s">
        <v>74</v>
      </c>
      <c r="C167" s="14" t="s">
        <v>71</v>
      </c>
      <c r="D167" s="14" t="s">
        <v>62</v>
      </c>
      <c r="E167">
        <v>0.26530070930447419</v>
      </c>
      <c r="F167">
        <f t="shared" si="2"/>
        <v>2025</v>
      </c>
    </row>
    <row r="168" spans="1:6" x14ac:dyDescent="0.25">
      <c r="A168" s="14" t="s">
        <v>76</v>
      </c>
      <c r="B168" s="14" t="s">
        <v>74</v>
      </c>
      <c r="C168" s="14" t="s">
        <v>71</v>
      </c>
      <c r="D168" s="14" t="s">
        <v>63</v>
      </c>
      <c r="E168">
        <v>0.30432384017124875</v>
      </c>
      <c r="F168">
        <f t="shared" si="2"/>
        <v>2026</v>
      </c>
    </row>
    <row r="169" spans="1:6" x14ac:dyDescent="0.25">
      <c r="A169" s="14" t="s">
        <v>76</v>
      </c>
      <c r="B169" s="14" t="s">
        <v>74</v>
      </c>
      <c r="C169" s="14" t="s">
        <v>72</v>
      </c>
      <c r="D169" s="14" t="s">
        <v>52</v>
      </c>
      <c r="E169">
        <v>21.714957979569558</v>
      </c>
      <c r="F169">
        <f t="shared" si="2"/>
        <v>2015</v>
      </c>
    </row>
    <row r="170" spans="1:6" x14ac:dyDescent="0.25">
      <c r="A170" s="14" t="s">
        <v>76</v>
      </c>
      <c r="B170" s="14" t="s">
        <v>74</v>
      </c>
      <c r="C170" s="14" t="s">
        <v>72</v>
      </c>
      <c r="D170" s="14" t="s">
        <v>53</v>
      </c>
      <c r="E170">
        <v>15.305199885670946</v>
      </c>
      <c r="F170">
        <f t="shared" si="2"/>
        <v>2016</v>
      </c>
    </row>
    <row r="171" spans="1:6" x14ac:dyDescent="0.25">
      <c r="A171" s="14" t="s">
        <v>76</v>
      </c>
      <c r="B171" s="14" t="s">
        <v>74</v>
      </c>
      <c r="C171" s="14" t="s">
        <v>72</v>
      </c>
      <c r="D171" s="14" t="s">
        <v>54</v>
      </c>
      <c r="E171">
        <v>15.57363181080636</v>
      </c>
      <c r="F171">
        <f t="shared" si="2"/>
        <v>2017</v>
      </c>
    </row>
    <row r="172" spans="1:6" x14ac:dyDescent="0.25">
      <c r="A172" s="14" t="s">
        <v>76</v>
      </c>
      <c r="B172" s="14" t="s">
        <v>74</v>
      </c>
      <c r="C172" s="14" t="s">
        <v>72</v>
      </c>
      <c r="D172" s="14" t="s">
        <v>55</v>
      </c>
      <c r="E172">
        <v>2.3448040972479491</v>
      </c>
      <c r="F172">
        <f t="shared" si="2"/>
        <v>2018</v>
      </c>
    </row>
    <row r="173" spans="1:6" x14ac:dyDescent="0.25">
      <c r="A173" s="14" t="s">
        <v>76</v>
      </c>
      <c r="B173" s="14" t="s">
        <v>74</v>
      </c>
      <c r="C173" s="14" t="s">
        <v>72</v>
      </c>
      <c r="D173" s="14" t="s">
        <v>56</v>
      </c>
      <c r="E173">
        <v>2.5792537604910599</v>
      </c>
      <c r="F173">
        <f t="shared" si="2"/>
        <v>2019</v>
      </c>
    </row>
    <row r="174" spans="1:6" x14ac:dyDescent="0.25">
      <c r="A174" s="14" t="s">
        <v>76</v>
      </c>
      <c r="B174" s="14" t="s">
        <v>74</v>
      </c>
      <c r="C174" s="14" t="s">
        <v>72</v>
      </c>
      <c r="D174" s="14" t="s">
        <v>57</v>
      </c>
      <c r="E174">
        <v>3.6991620385070774</v>
      </c>
      <c r="F174">
        <f t="shared" si="2"/>
        <v>2020</v>
      </c>
    </row>
    <row r="175" spans="1:6" x14ac:dyDescent="0.25">
      <c r="A175" s="14" t="s">
        <v>76</v>
      </c>
      <c r="B175" s="14" t="s">
        <v>74</v>
      </c>
      <c r="C175" s="14" t="s">
        <v>72</v>
      </c>
      <c r="D175" s="14" t="s">
        <v>58</v>
      </c>
      <c r="E175">
        <v>4.9517976740901917</v>
      </c>
      <c r="F175">
        <f t="shared" si="2"/>
        <v>2021</v>
      </c>
    </row>
    <row r="176" spans="1:6" x14ac:dyDescent="0.25">
      <c r="A176" s="14" t="s">
        <v>76</v>
      </c>
      <c r="B176" s="14" t="s">
        <v>74</v>
      </c>
      <c r="C176" s="14" t="s">
        <v>72</v>
      </c>
      <c r="D176" s="14" t="s">
        <v>59</v>
      </c>
      <c r="E176">
        <v>7.0273057392687068</v>
      </c>
      <c r="F176">
        <f t="shared" si="2"/>
        <v>2022</v>
      </c>
    </row>
    <row r="177" spans="1:6" x14ac:dyDescent="0.25">
      <c r="A177" s="14" t="s">
        <v>76</v>
      </c>
      <c r="B177" s="14" t="s">
        <v>74</v>
      </c>
      <c r="C177" s="14" t="s">
        <v>72</v>
      </c>
      <c r="D177" s="14" t="s">
        <v>60</v>
      </c>
      <c r="E177">
        <v>8.4245860947665037</v>
      </c>
      <c r="F177">
        <f t="shared" si="2"/>
        <v>2023</v>
      </c>
    </row>
    <row r="178" spans="1:6" x14ac:dyDescent="0.25">
      <c r="A178" s="14" t="s">
        <v>76</v>
      </c>
      <c r="B178" s="14" t="s">
        <v>74</v>
      </c>
      <c r="C178" s="14" t="s">
        <v>72</v>
      </c>
      <c r="D178" s="14" t="s">
        <v>61</v>
      </c>
      <c r="E178">
        <v>9.7430999866030064</v>
      </c>
      <c r="F178">
        <f t="shared" si="2"/>
        <v>2024</v>
      </c>
    </row>
    <row r="179" spans="1:6" x14ac:dyDescent="0.25">
      <c r="A179" s="14" t="s">
        <v>76</v>
      </c>
      <c r="B179" s="14" t="s">
        <v>74</v>
      </c>
      <c r="C179" s="14" t="s">
        <v>72</v>
      </c>
      <c r="D179" s="14" t="s">
        <v>62</v>
      </c>
      <c r="E179">
        <v>9.4542026224863402</v>
      </c>
      <c r="F179">
        <f t="shared" si="2"/>
        <v>2025</v>
      </c>
    </row>
    <row r="180" spans="1:6" x14ac:dyDescent="0.25">
      <c r="A180" s="14" t="s">
        <v>76</v>
      </c>
      <c r="B180" s="14" t="s">
        <v>74</v>
      </c>
      <c r="C180" s="14" t="s">
        <v>72</v>
      </c>
      <c r="D180" s="14" t="s">
        <v>63</v>
      </c>
      <c r="E180">
        <v>10.328991784797136</v>
      </c>
      <c r="F180">
        <f t="shared" si="2"/>
        <v>2026</v>
      </c>
    </row>
    <row r="181" spans="1:6" x14ac:dyDescent="0.25">
      <c r="A181" s="14" t="s">
        <v>76</v>
      </c>
      <c r="B181" s="14" t="s">
        <v>74</v>
      </c>
      <c r="C181" s="14" t="s">
        <v>72</v>
      </c>
      <c r="D181" s="14" t="s">
        <v>64</v>
      </c>
      <c r="E181">
        <v>10.272646456310987</v>
      </c>
      <c r="F181">
        <f t="shared" si="2"/>
        <v>2027</v>
      </c>
    </row>
    <row r="182" spans="1:6" x14ac:dyDescent="0.25">
      <c r="A182" s="14" t="s">
        <v>76</v>
      </c>
      <c r="B182" s="14" t="s">
        <v>74</v>
      </c>
      <c r="C182" s="14" t="s">
        <v>72</v>
      </c>
      <c r="D182" s="14" t="s">
        <v>65</v>
      </c>
      <c r="E182">
        <v>8.7858868309213936</v>
      </c>
      <c r="F182">
        <f t="shared" si="2"/>
        <v>2028</v>
      </c>
    </row>
    <row r="183" spans="1:6" x14ac:dyDescent="0.25">
      <c r="A183" s="14" t="s">
        <v>76</v>
      </c>
      <c r="B183" s="14" t="s">
        <v>74</v>
      </c>
      <c r="C183" s="14" t="s">
        <v>72</v>
      </c>
      <c r="D183" s="14" t="s">
        <v>66</v>
      </c>
      <c r="E183">
        <v>8.1946749524958982</v>
      </c>
      <c r="F183">
        <f t="shared" si="2"/>
        <v>2029</v>
      </c>
    </row>
    <row r="184" spans="1:6" x14ac:dyDescent="0.25">
      <c r="A184" s="14" t="s">
        <v>76</v>
      </c>
      <c r="B184" s="14" t="s">
        <v>74</v>
      </c>
      <c r="C184" s="14" t="s">
        <v>72</v>
      </c>
      <c r="D184" s="14" t="s">
        <v>67</v>
      </c>
      <c r="E184">
        <v>8.7789382382585455</v>
      </c>
      <c r="F184">
        <f t="shared" si="2"/>
        <v>2030</v>
      </c>
    </row>
    <row r="185" spans="1:6" x14ac:dyDescent="0.25">
      <c r="A185" s="14" t="s">
        <v>76</v>
      </c>
      <c r="B185" s="14" t="s">
        <v>74</v>
      </c>
      <c r="C185" s="14" t="s">
        <v>72</v>
      </c>
      <c r="D185" s="14" t="s">
        <v>68</v>
      </c>
      <c r="E185">
        <v>17.808243147281878</v>
      </c>
      <c r="F185">
        <f t="shared" si="2"/>
        <v>2031</v>
      </c>
    </row>
    <row r="186" spans="1:6" x14ac:dyDescent="0.25">
      <c r="A186" s="14" t="s">
        <v>76</v>
      </c>
      <c r="B186" s="14" t="s">
        <v>74</v>
      </c>
      <c r="C186" s="14" t="s">
        <v>72</v>
      </c>
      <c r="D186" s="14" t="s">
        <v>69</v>
      </c>
      <c r="E186">
        <v>17.098864283777207</v>
      </c>
      <c r="F186">
        <f t="shared" si="2"/>
        <v>2032</v>
      </c>
    </row>
    <row r="187" spans="1:6" x14ac:dyDescent="0.25">
      <c r="A187" s="14" t="s">
        <v>76</v>
      </c>
      <c r="B187" s="14" t="s">
        <v>74</v>
      </c>
      <c r="C187" s="14" t="s">
        <v>72</v>
      </c>
      <c r="D187" s="14" t="s">
        <v>70</v>
      </c>
      <c r="E187">
        <v>17.044298859281067</v>
      </c>
      <c r="F187">
        <f t="shared" si="2"/>
        <v>2033</v>
      </c>
    </row>
    <row r="188" spans="1:6" x14ac:dyDescent="0.25">
      <c r="A188" s="14" t="s">
        <v>76</v>
      </c>
      <c r="B188" s="14" t="s">
        <v>74</v>
      </c>
      <c r="C188" s="14" t="s">
        <v>73</v>
      </c>
      <c r="D188" s="14" t="s">
        <v>52</v>
      </c>
      <c r="E188">
        <v>1.1574303085616582</v>
      </c>
      <c r="F188">
        <f t="shared" si="2"/>
        <v>2015</v>
      </c>
    </row>
    <row r="189" spans="1:6" x14ac:dyDescent="0.25">
      <c r="A189" s="14" t="s">
        <v>76</v>
      </c>
      <c r="B189" s="14" t="s">
        <v>74</v>
      </c>
      <c r="C189" s="14" t="s">
        <v>73</v>
      </c>
      <c r="D189" s="14" t="s">
        <v>53</v>
      </c>
      <c r="E189">
        <v>0.8181680246337043</v>
      </c>
      <c r="F189">
        <f t="shared" si="2"/>
        <v>2016</v>
      </c>
    </row>
    <row r="190" spans="1:6" x14ac:dyDescent="0.25">
      <c r="A190" s="14" t="s">
        <v>76</v>
      </c>
      <c r="B190" s="14" t="s">
        <v>74</v>
      </c>
      <c r="C190" s="14" t="s">
        <v>73</v>
      </c>
      <c r="D190" s="14" t="s">
        <v>54</v>
      </c>
      <c r="E190">
        <v>0.81816802463370464</v>
      </c>
      <c r="F190">
        <f t="shared" si="2"/>
        <v>2017</v>
      </c>
    </row>
    <row r="191" spans="1:6" x14ac:dyDescent="0.25">
      <c r="A191" s="14" t="s">
        <v>76</v>
      </c>
      <c r="B191" s="14" t="s">
        <v>74</v>
      </c>
      <c r="C191" s="14" t="s">
        <v>73</v>
      </c>
      <c r="D191" s="14" t="s">
        <v>64</v>
      </c>
      <c r="E191">
        <v>0.35572252132330862</v>
      </c>
      <c r="F191">
        <f t="shared" si="2"/>
        <v>2027</v>
      </c>
    </row>
    <row r="192" spans="1:6" x14ac:dyDescent="0.25">
      <c r="A192" s="14" t="s">
        <v>76</v>
      </c>
      <c r="B192" s="14" t="s">
        <v>74</v>
      </c>
      <c r="C192" s="14" t="s">
        <v>73</v>
      </c>
      <c r="D192" s="14" t="s">
        <v>65</v>
      </c>
      <c r="E192">
        <v>0.29835765457152763</v>
      </c>
      <c r="F192">
        <f t="shared" si="2"/>
        <v>2028</v>
      </c>
    </row>
    <row r="193" spans="1:6" x14ac:dyDescent="0.25">
      <c r="A193" s="14" t="s">
        <v>76</v>
      </c>
      <c r="B193" s="14" t="s">
        <v>74</v>
      </c>
      <c r="C193" s="14" t="s">
        <v>73</v>
      </c>
      <c r="D193" s="14" t="s">
        <v>66</v>
      </c>
      <c r="E193">
        <v>0.41324526352194835</v>
      </c>
      <c r="F193">
        <f t="shared" si="2"/>
        <v>2029</v>
      </c>
    </row>
    <row r="194" spans="1:6" x14ac:dyDescent="0.25">
      <c r="A194" s="14" t="s">
        <v>76</v>
      </c>
      <c r="B194" s="14" t="s">
        <v>74</v>
      </c>
      <c r="C194" s="14" t="s">
        <v>73</v>
      </c>
      <c r="D194" s="14" t="s">
        <v>67</v>
      </c>
      <c r="E194">
        <v>0.35511981329365722</v>
      </c>
      <c r="F194">
        <f t="shared" si="2"/>
        <v>2030</v>
      </c>
    </row>
    <row r="195" spans="1:6" x14ac:dyDescent="0.25">
      <c r="A195" s="14" t="s">
        <v>76</v>
      </c>
      <c r="B195" s="14" t="s">
        <v>74</v>
      </c>
      <c r="C195" s="14" t="s">
        <v>73</v>
      </c>
      <c r="D195" s="14" t="s">
        <v>68</v>
      </c>
      <c r="E195">
        <v>1.133800537975963</v>
      </c>
      <c r="F195">
        <f t="shared" ref="F195:F258" si="3">IF(LEN(D195)=2,RIGHT(D195,1),RIGHT(D195,2))+2014</f>
        <v>2031</v>
      </c>
    </row>
    <row r="196" spans="1:6" x14ac:dyDescent="0.25">
      <c r="A196" s="14" t="s">
        <v>76</v>
      </c>
      <c r="B196" s="14" t="s">
        <v>74</v>
      </c>
      <c r="C196" s="14" t="s">
        <v>73</v>
      </c>
      <c r="D196" s="14" t="s">
        <v>69</v>
      </c>
      <c r="E196">
        <v>1.1169969325556772</v>
      </c>
      <c r="F196">
        <f t="shared" si="3"/>
        <v>2032</v>
      </c>
    </row>
    <row r="197" spans="1:6" x14ac:dyDescent="0.25">
      <c r="A197" s="14" t="s">
        <v>76</v>
      </c>
      <c r="B197" s="14" t="s">
        <v>74</v>
      </c>
      <c r="C197" s="14" t="s">
        <v>73</v>
      </c>
      <c r="D197" s="14" t="s">
        <v>70</v>
      </c>
      <c r="E197">
        <v>1.0957051953661678</v>
      </c>
      <c r="F197">
        <f t="shared" si="3"/>
        <v>2033</v>
      </c>
    </row>
    <row r="198" spans="1:6" x14ac:dyDescent="0.25">
      <c r="A198" s="14" t="s">
        <v>77</v>
      </c>
      <c r="B198" s="14" t="s">
        <v>50</v>
      </c>
      <c r="C198" s="14" t="s">
        <v>71</v>
      </c>
      <c r="D198" s="14" t="s">
        <v>52</v>
      </c>
      <c r="E198">
        <v>14.937422857401062</v>
      </c>
      <c r="F198">
        <f t="shared" si="3"/>
        <v>2015</v>
      </c>
    </row>
    <row r="199" spans="1:6" x14ac:dyDescent="0.25">
      <c r="A199" s="14" t="s">
        <v>77</v>
      </c>
      <c r="B199" s="14" t="s">
        <v>50</v>
      </c>
      <c r="C199" s="14" t="s">
        <v>71</v>
      </c>
      <c r="D199" s="14" t="s">
        <v>53</v>
      </c>
      <c r="E199">
        <v>12.312373133648784</v>
      </c>
      <c r="F199">
        <f t="shared" si="3"/>
        <v>2016</v>
      </c>
    </row>
    <row r="200" spans="1:6" x14ac:dyDescent="0.25">
      <c r="A200" s="14" t="s">
        <v>77</v>
      </c>
      <c r="B200" s="14" t="s">
        <v>50</v>
      </c>
      <c r="C200" s="14" t="s">
        <v>71</v>
      </c>
      <c r="D200" s="14" t="s">
        <v>54</v>
      </c>
      <c r="E200">
        <v>12.943792059098294</v>
      </c>
      <c r="F200">
        <f t="shared" si="3"/>
        <v>2017</v>
      </c>
    </row>
    <row r="201" spans="1:6" x14ac:dyDescent="0.25">
      <c r="A201" s="14" t="s">
        <v>77</v>
      </c>
      <c r="B201" s="14" t="s">
        <v>50</v>
      </c>
      <c r="C201" s="14" t="s">
        <v>71</v>
      </c>
      <c r="D201" s="14" t="s">
        <v>55</v>
      </c>
      <c r="E201">
        <v>7.7279931927553367</v>
      </c>
      <c r="F201">
        <f t="shared" si="3"/>
        <v>2018</v>
      </c>
    </row>
    <row r="202" spans="1:6" x14ac:dyDescent="0.25">
      <c r="A202" s="14" t="s">
        <v>77</v>
      </c>
      <c r="B202" s="14" t="s">
        <v>50</v>
      </c>
      <c r="C202" s="14" t="s">
        <v>71</v>
      </c>
      <c r="D202" s="14" t="s">
        <v>56</v>
      </c>
      <c r="E202">
        <v>7.8679045467081856</v>
      </c>
      <c r="F202">
        <f t="shared" si="3"/>
        <v>2019</v>
      </c>
    </row>
    <row r="203" spans="1:6" x14ac:dyDescent="0.25">
      <c r="A203" s="14" t="s">
        <v>77</v>
      </c>
      <c r="B203" s="14" t="s">
        <v>50</v>
      </c>
      <c r="C203" s="14" t="s">
        <v>71</v>
      </c>
      <c r="D203" s="14" t="s">
        <v>57</v>
      </c>
      <c r="E203">
        <v>8.4797479177684689</v>
      </c>
      <c r="F203">
        <f t="shared" si="3"/>
        <v>2020</v>
      </c>
    </row>
    <row r="204" spans="1:6" x14ac:dyDescent="0.25">
      <c r="A204" s="14" t="s">
        <v>77</v>
      </c>
      <c r="B204" s="14" t="s">
        <v>50</v>
      </c>
      <c r="C204" s="14" t="s">
        <v>71</v>
      </c>
      <c r="D204" s="14" t="s">
        <v>58</v>
      </c>
      <c r="E204">
        <v>9.0093943529645912</v>
      </c>
      <c r="F204">
        <f t="shared" si="3"/>
        <v>2021</v>
      </c>
    </row>
    <row r="205" spans="1:6" x14ac:dyDescent="0.25">
      <c r="A205" s="14" t="s">
        <v>77</v>
      </c>
      <c r="B205" s="14" t="s">
        <v>50</v>
      </c>
      <c r="C205" s="14" t="s">
        <v>71</v>
      </c>
      <c r="D205" s="14" t="s">
        <v>59</v>
      </c>
      <c r="E205">
        <v>10.699428428513276</v>
      </c>
      <c r="F205">
        <f t="shared" si="3"/>
        <v>2022</v>
      </c>
    </row>
    <row r="206" spans="1:6" x14ac:dyDescent="0.25">
      <c r="A206" s="14" t="s">
        <v>77</v>
      </c>
      <c r="B206" s="14" t="s">
        <v>50</v>
      </c>
      <c r="C206" s="14" t="s">
        <v>71</v>
      </c>
      <c r="D206" s="14" t="s">
        <v>60</v>
      </c>
      <c r="E206">
        <v>12.492590058359259</v>
      </c>
      <c r="F206">
        <f t="shared" si="3"/>
        <v>2023</v>
      </c>
    </row>
    <row r="207" spans="1:6" x14ac:dyDescent="0.25">
      <c r="A207" s="14" t="s">
        <v>77</v>
      </c>
      <c r="B207" s="14" t="s">
        <v>50</v>
      </c>
      <c r="C207" s="14" t="s">
        <v>71</v>
      </c>
      <c r="D207" s="14" t="s">
        <v>61</v>
      </c>
      <c r="E207">
        <v>12.661985003439945</v>
      </c>
      <c r="F207">
        <f t="shared" si="3"/>
        <v>2024</v>
      </c>
    </row>
    <row r="208" spans="1:6" x14ac:dyDescent="0.25">
      <c r="A208" s="14" t="s">
        <v>77</v>
      </c>
      <c r="B208" s="14" t="s">
        <v>50</v>
      </c>
      <c r="C208" s="14" t="s">
        <v>71</v>
      </c>
      <c r="D208" s="14" t="s">
        <v>62</v>
      </c>
      <c r="E208">
        <v>12.702926356965342</v>
      </c>
      <c r="F208">
        <f t="shared" si="3"/>
        <v>2025</v>
      </c>
    </row>
    <row r="209" spans="1:6" x14ac:dyDescent="0.25">
      <c r="A209" s="14" t="s">
        <v>77</v>
      </c>
      <c r="B209" s="14" t="s">
        <v>50</v>
      </c>
      <c r="C209" s="14" t="s">
        <v>71</v>
      </c>
      <c r="D209" s="14" t="s">
        <v>63</v>
      </c>
      <c r="E209">
        <v>12.920057878011662</v>
      </c>
      <c r="F209">
        <f t="shared" si="3"/>
        <v>2026</v>
      </c>
    </row>
    <row r="210" spans="1:6" x14ac:dyDescent="0.25">
      <c r="A210" s="14" t="s">
        <v>77</v>
      </c>
      <c r="B210" s="14" t="s">
        <v>50</v>
      </c>
      <c r="C210" s="14" t="s">
        <v>71</v>
      </c>
      <c r="D210" s="14" t="s">
        <v>64</v>
      </c>
      <c r="E210">
        <v>12.827644522162259</v>
      </c>
      <c r="F210">
        <f t="shared" si="3"/>
        <v>2027</v>
      </c>
    </row>
    <row r="211" spans="1:6" x14ac:dyDescent="0.25">
      <c r="A211" s="14" t="s">
        <v>77</v>
      </c>
      <c r="B211" s="14" t="s">
        <v>50</v>
      </c>
      <c r="C211" s="14" t="s">
        <v>71</v>
      </c>
      <c r="D211" s="14" t="s">
        <v>65</v>
      </c>
      <c r="E211">
        <v>12.491387527544722</v>
      </c>
      <c r="F211">
        <f t="shared" si="3"/>
        <v>2028</v>
      </c>
    </row>
    <row r="212" spans="1:6" x14ac:dyDescent="0.25">
      <c r="A212" s="14" t="s">
        <v>77</v>
      </c>
      <c r="B212" s="14" t="s">
        <v>50</v>
      </c>
      <c r="C212" s="14" t="s">
        <v>71</v>
      </c>
      <c r="D212" s="14" t="s">
        <v>66</v>
      </c>
      <c r="E212">
        <v>11.015869719695717</v>
      </c>
      <c r="F212">
        <f t="shared" si="3"/>
        <v>2029</v>
      </c>
    </row>
    <row r="213" spans="1:6" x14ac:dyDescent="0.25">
      <c r="A213" s="14" t="s">
        <v>77</v>
      </c>
      <c r="B213" s="14" t="s">
        <v>50</v>
      </c>
      <c r="C213" s="14" t="s">
        <v>71</v>
      </c>
      <c r="D213" s="14" t="s">
        <v>67</v>
      </c>
      <c r="E213">
        <v>10.450042056129874</v>
      </c>
      <c r="F213">
        <f t="shared" si="3"/>
        <v>2030</v>
      </c>
    </row>
    <row r="214" spans="1:6" x14ac:dyDescent="0.25">
      <c r="A214" s="14" t="s">
        <v>77</v>
      </c>
      <c r="B214" s="14" t="s">
        <v>50</v>
      </c>
      <c r="C214" s="14" t="s">
        <v>71</v>
      </c>
      <c r="D214" s="14" t="s">
        <v>68</v>
      </c>
      <c r="E214">
        <v>6.8109040157240663</v>
      </c>
      <c r="F214">
        <f t="shared" si="3"/>
        <v>2031</v>
      </c>
    </row>
    <row r="215" spans="1:6" x14ac:dyDescent="0.25">
      <c r="A215" s="14" t="s">
        <v>77</v>
      </c>
      <c r="B215" s="14" t="s">
        <v>50</v>
      </c>
      <c r="C215" s="14" t="s">
        <v>71</v>
      </c>
      <c r="D215" s="14" t="s">
        <v>69</v>
      </c>
      <c r="E215">
        <v>6.6479820968228713</v>
      </c>
      <c r="F215">
        <f t="shared" si="3"/>
        <v>2032</v>
      </c>
    </row>
    <row r="216" spans="1:6" x14ac:dyDescent="0.25">
      <c r="A216" s="14" t="s">
        <v>77</v>
      </c>
      <c r="B216" s="14" t="s">
        <v>50</v>
      </c>
      <c r="C216" s="14" t="s">
        <v>71</v>
      </c>
      <c r="D216" s="14" t="s">
        <v>70</v>
      </c>
      <c r="E216">
        <v>6.2155506616188472</v>
      </c>
      <c r="F216">
        <f t="shared" si="3"/>
        <v>2033</v>
      </c>
    </row>
    <row r="217" spans="1:6" x14ac:dyDescent="0.25">
      <c r="A217" s="14" t="s">
        <v>77</v>
      </c>
      <c r="B217" s="14" t="s">
        <v>50</v>
      </c>
      <c r="C217" s="14" t="s">
        <v>72</v>
      </c>
      <c r="D217" s="14" t="s">
        <v>52</v>
      </c>
      <c r="E217">
        <v>6.1655515202535192</v>
      </c>
      <c r="F217">
        <f t="shared" si="3"/>
        <v>2015</v>
      </c>
    </row>
    <row r="218" spans="1:6" x14ac:dyDescent="0.25">
      <c r="A218" s="14" t="s">
        <v>77</v>
      </c>
      <c r="B218" s="14" t="s">
        <v>50</v>
      </c>
      <c r="C218" s="14" t="s">
        <v>72</v>
      </c>
      <c r="D218" s="14" t="s">
        <v>60</v>
      </c>
      <c r="E218">
        <v>1.3019889514143714</v>
      </c>
      <c r="F218">
        <f t="shared" si="3"/>
        <v>2023</v>
      </c>
    </row>
    <row r="219" spans="1:6" x14ac:dyDescent="0.25">
      <c r="A219" s="14" t="s">
        <v>77</v>
      </c>
      <c r="B219" s="14" t="s">
        <v>50</v>
      </c>
      <c r="C219" s="14" t="s">
        <v>72</v>
      </c>
      <c r="D219" s="14" t="s">
        <v>61</v>
      </c>
      <c r="E219">
        <v>2.1098707102230065</v>
      </c>
      <c r="F219">
        <f t="shared" si="3"/>
        <v>2024</v>
      </c>
    </row>
    <row r="220" spans="1:6" x14ac:dyDescent="0.25">
      <c r="A220" s="14" t="s">
        <v>77</v>
      </c>
      <c r="B220" s="14" t="s">
        <v>50</v>
      </c>
      <c r="C220" s="14" t="s">
        <v>72</v>
      </c>
      <c r="D220" s="14" t="s">
        <v>62</v>
      </c>
      <c r="E220">
        <v>1.0169578029710984</v>
      </c>
      <c r="F220">
        <f t="shared" si="3"/>
        <v>2025</v>
      </c>
    </row>
    <row r="221" spans="1:6" x14ac:dyDescent="0.25">
      <c r="A221" s="14" t="s">
        <v>77</v>
      </c>
      <c r="B221" s="14" t="s">
        <v>50</v>
      </c>
      <c r="C221" s="14" t="s">
        <v>72</v>
      </c>
      <c r="D221" s="14" t="s">
        <v>63</v>
      </c>
      <c r="E221">
        <v>1.0194760605348729</v>
      </c>
      <c r="F221">
        <f t="shared" si="3"/>
        <v>2026</v>
      </c>
    </row>
    <row r="222" spans="1:6" x14ac:dyDescent="0.25">
      <c r="A222" s="14" t="s">
        <v>77</v>
      </c>
      <c r="B222" s="14" t="s">
        <v>50</v>
      </c>
      <c r="C222" s="14" t="s">
        <v>72</v>
      </c>
      <c r="D222" s="14" t="s">
        <v>64</v>
      </c>
      <c r="E222">
        <v>0.54405322326522199</v>
      </c>
      <c r="F222">
        <f t="shared" si="3"/>
        <v>2027</v>
      </c>
    </row>
    <row r="223" spans="1:6" x14ac:dyDescent="0.25">
      <c r="A223" s="14" t="s">
        <v>77</v>
      </c>
      <c r="B223" s="14" t="s">
        <v>50</v>
      </c>
      <c r="C223" s="14" t="s">
        <v>73</v>
      </c>
      <c r="D223" s="14" t="s">
        <v>52</v>
      </c>
      <c r="E223">
        <v>4.1993375897434353</v>
      </c>
      <c r="F223">
        <f t="shared" si="3"/>
        <v>2015</v>
      </c>
    </row>
    <row r="224" spans="1:6" x14ac:dyDescent="0.25">
      <c r="A224" s="14" t="s">
        <v>77</v>
      </c>
      <c r="B224" s="14" t="s">
        <v>50</v>
      </c>
      <c r="C224" s="14" t="s">
        <v>73</v>
      </c>
      <c r="D224" s="14" t="s">
        <v>53</v>
      </c>
      <c r="E224">
        <v>2.5715692800000003</v>
      </c>
      <c r="F224">
        <f t="shared" si="3"/>
        <v>2016</v>
      </c>
    </row>
    <row r="225" spans="1:6" x14ac:dyDescent="0.25">
      <c r="A225" s="14" t="s">
        <v>77</v>
      </c>
      <c r="B225" s="14" t="s">
        <v>50</v>
      </c>
      <c r="C225" s="14" t="s">
        <v>73</v>
      </c>
      <c r="D225" s="14" t="s">
        <v>54</v>
      </c>
      <c r="E225">
        <v>2.5715692800000003</v>
      </c>
      <c r="F225">
        <f t="shared" si="3"/>
        <v>2017</v>
      </c>
    </row>
    <row r="226" spans="1:6" x14ac:dyDescent="0.25">
      <c r="A226" s="14" t="s">
        <v>77</v>
      </c>
      <c r="B226" s="14" t="s">
        <v>50</v>
      </c>
      <c r="C226" s="14" t="s">
        <v>73</v>
      </c>
      <c r="D226" s="14" t="s">
        <v>68</v>
      </c>
      <c r="E226">
        <v>10.609801459289567</v>
      </c>
      <c r="F226">
        <f t="shared" si="3"/>
        <v>2031</v>
      </c>
    </row>
    <row r="227" spans="1:6" x14ac:dyDescent="0.25">
      <c r="A227" s="14" t="s">
        <v>77</v>
      </c>
      <c r="B227" s="14" t="s">
        <v>50</v>
      </c>
      <c r="C227" s="14" t="s">
        <v>73</v>
      </c>
      <c r="D227" s="14" t="s">
        <v>69</v>
      </c>
      <c r="E227">
        <v>10.782530901534798</v>
      </c>
      <c r="F227">
        <f t="shared" si="3"/>
        <v>2032</v>
      </c>
    </row>
    <row r="228" spans="1:6" x14ac:dyDescent="0.25">
      <c r="A228" s="14" t="s">
        <v>77</v>
      </c>
      <c r="B228" s="14" t="s">
        <v>50</v>
      </c>
      <c r="C228" s="14" t="s">
        <v>73</v>
      </c>
      <c r="D228" s="14" t="s">
        <v>70</v>
      </c>
      <c r="E228">
        <v>10.673628492112126</v>
      </c>
      <c r="F228">
        <f t="shared" si="3"/>
        <v>2033</v>
      </c>
    </row>
    <row r="229" spans="1:6" x14ac:dyDescent="0.25">
      <c r="A229" s="14" t="s">
        <v>77</v>
      </c>
      <c r="B229" s="14" t="s">
        <v>74</v>
      </c>
      <c r="C229" s="14" t="s">
        <v>71</v>
      </c>
      <c r="D229" s="14" t="s">
        <v>53</v>
      </c>
      <c r="E229">
        <v>0.57530435978283989</v>
      </c>
      <c r="F229">
        <f t="shared" si="3"/>
        <v>2016</v>
      </c>
    </row>
    <row r="230" spans="1:6" x14ac:dyDescent="0.25">
      <c r="A230" s="14" t="s">
        <v>77</v>
      </c>
      <c r="B230" s="14" t="s">
        <v>74</v>
      </c>
      <c r="C230" s="14" t="s">
        <v>71</v>
      </c>
      <c r="D230" s="14" t="s">
        <v>54</v>
      </c>
      <c r="E230">
        <v>0.50839656237390407</v>
      </c>
      <c r="F230">
        <f t="shared" si="3"/>
        <v>2017</v>
      </c>
    </row>
    <row r="231" spans="1:6" x14ac:dyDescent="0.25">
      <c r="A231" s="14" t="s">
        <v>77</v>
      </c>
      <c r="B231" s="14" t="s">
        <v>74</v>
      </c>
      <c r="C231" s="14" t="s">
        <v>71</v>
      </c>
      <c r="D231" s="14" t="s">
        <v>55</v>
      </c>
      <c r="E231">
        <v>12.562669405996663</v>
      </c>
      <c r="F231">
        <f t="shared" si="3"/>
        <v>2018</v>
      </c>
    </row>
    <row r="232" spans="1:6" x14ac:dyDescent="0.25">
      <c r="A232" s="14" t="s">
        <v>77</v>
      </c>
      <c r="B232" s="14" t="s">
        <v>74</v>
      </c>
      <c r="C232" s="14" t="s">
        <v>71</v>
      </c>
      <c r="D232" s="14" t="s">
        <v>56</v>
      </c>
      <c r="E232">
        <v>11.930154537765336</v>
      </c>
      <c r="F232">
        <f t="shared" si="3"/>
        <v>2019</v>
      </c>
    </row>
    <row r="233" spans="1:6" x14ac:dyDescent="0.25">
      <c r="A233" s="14" t="s">
        <v>77</v>
      </c>
      <c r="B233" s="14" t="s">
        <v>74</v>
      </c>
      <c r="C233" s="14" t="s">
        <v>71</v>
      </c>
      <c r="D233" s="14" t="s">
        <v>57</v>
      </c>
      <c r="E233">
        <v>11.280615600574338</v>
      </c>
      <c r="F233">
        <f t="shared" si="3"/>
        <v>2020</v>
      </c>
    </row>
    <row r="234" spans="1:6" x14ac:dyDescent="0.25">
      <c r="A234" s="14" t="s">
        <v>77</v>
      </c>
      <c r="B234" s="14" t="s">
        <v>74</v>
      </c>
      <c r="C234" s="14" t="s">
        <v>71</v>
      </c>
      <c r="D234" s="14" t="s">
        <v>58</v>
      </c>
      <c r="E234">
        <v>10.703227548818608</v>
      </c>
      <c r="F234">
        <f t="shared" si="3"/>
        <v>2021</v>
      </c>
    </row>
    <row r="235" spans="1:6" x14ac:dyDescent="0.25">
      <c r="A235" s="14" t="s">
        <v>77</v>
      </c>
      <c r="B235" s="14" t="s">
        <v>74</v>
      </c>
      <c r="C235" s="14" t="s">
        <v>71</v>
      </c>
      <c r="D235" s="14" t="s">
        <v>59</v>
      </c>
      <c r="E235">
        <v>9.9966843299674313</v>
      </c>
      <c r="F235">
        <f t="shared" si="3"/>
        <v>2022</v>
      </c>
    </row>
    <row r="236" spans="1:6" x14ac:dyDescent="0.25">
      <c r="A236" s="14" t="s">
        <v>77</v>
      </c>
      <c r="B236" s="14" t="s">
        <v>74</v>
      </c>
      <c r="C236" s="14" t="s">
        <v>71</v>
      </c>
      <c r="D236" s="14" t="s">
        <v>60</v>
      </c>
      <c r="E236">
        <v>9.2508268890882963</v>
      </c>
      <c r="F236">
        <f t="shared" si="3"/>
        <v>2023</v>
      </c>
    </row>
    <row r="237" spans="1:6" x14ac:dyDescent="0.25">
      <c r="A237" s="14" t="s">
        <v>77</v>
      </c>
      <c r="B237" s="14" t="s">
        <v>74</v>
      </c>
      <c r="C237" s="14" t="s">
        <v>71</v>
      </c>
      <c r="D237" s="14" t="s">
        <v>61</v>
      </c>
      <c r="E237">
        <v>8.5547511868590167</v>
      </c>
      <c r="F237">
        <f t="shared" si="3"/>
        <v>2024</v>
      </c>
    </row>
    <row r="238" spans="1:6" x14ac:dyDescent="0.25">
      <c r="A238" s="14" t="s">
        <v>77</v>
      </c>
      <c r="B238" s="14" t="s">
        <v>74</v>
      </c>
      <c r="C238" s="14" t="s">
        <v>71</v>
      </c>
      <c r="D238" s="14" t="s">
        <v>62</v>
      </c>
      <c r="E238">
        <v>7.9293332718878666</v>
      </c>
      <c r="F238">
        <f t="shared" si="3"/>
        <v>2025</v>
      </c>
    </row>
    <row r="239" spans="1:6" x14ac:dyDescent="0.25">
      <c r="A239" s="14" t="s">
        <v>77</v>
      </c>
      <c r="B239" s="14" t="s">
        <v>74</v>
      </c>
      <c r="C239" s="14" t="s">
        <v>71</v>
      </c>
      <c r="D239" s="14" t="s">
        <v>63</v>
      </c>
      <c r="E239">
        <v>7.996085290574162</v>
      </c>
      <c r="F239">
        <f t="shared" si="3"/>
        <v>2026</v>
      </c>
    </row>
    <row r="240" spans="1:6" x14ac:dyDescent="0.25">
      <c r="A240" s="14" t="s">
        <v>77</v>
      </c>
      <c r="B240" s="14" t="s">
        <v>74</v>
      </c>
      <c r="C240" s="14" t="s">
        <v>71</v>
      </c>
      <c r="D240" s="14" t="s">
        <v>64</v>
      </c>
      <c r="E240">
        <v>8.3247522565233734</v>
      </c>
      <c r="F240">
        <f t="shared" si="3"/>
        <v>2027</v>
      </c>
    </row>
    <row r="241" spans="1:6" x14ac:dyDescent="0.25">
      <c r="A241" s="14" t="s">
        <v>77</v>
      </c>
      <c r="B241" s="14" t="s">
        <v>74</v>
      </c>
      <c r="C241" s="14" t="s">
        <v>71</v>
      </c>
      <c r="D241" s="14" t="s">
        <v>65</v>
      </c>
      <c r="E241">
        <v>8.4737160363587023</v>
      </c>
      <c r="F241">
        <f t="shared" si="3"/>
        <v>2028</v>
      </c>
    </row>
    <row r="242" spans="1:6" x14ac:dyDescent="0.25">
      <c r="A242" s="14" t="s">
        <v>77</v>
      </c>
      <c r="B242" s="14" t="s">
        <v>74</v>
      </c>
      <c r="C242" s="14" t="s">
        <v>71</v>
      </c>
      <c r="D242" s="14" t="s">
        <v>66</v>
      </c>
      <c r="E242">
        <v>8.5273320030877162</v>
      </c>
      <c r="F242">
        <f t="shared" si="3"/>
        <v>2029</v>
      </c>
    </row>
    <row r="243" spans="1:6" x14ac:dyDescent="0.25">
      <c r="A243" s="14" t="s">
        <v>77</v>
      </c>
      <c r="B243" s="14" t="s">
        <v>74</v>
      </c>
      <c r="C243" s="14" t="s">
        <v>71</v>
      </c>
      <c r="D243" s="14" t="s">
        <v>67</v>
      </c>
      <c r="E243">
        <v>9.1540165890036516</v>
      </c>
      <c r="F243">
        <f t="shared" si="3"/>
        <v>2030</v>
      </c>
    </row>
    <row r="244" spans="1:6" x14ac:dyDescent="0.25">
      <c r="A244" s="14" t="s">
        <v>77</v>
      </c>
      <c r="B244" s="14" t="s">
        <v>74</v>
      </c>
      <c r="C244" s="14" t="s">
        <v>71</v>
      </c>
      <c r="D244" s="14" t="s">
        <v>68</v>
      </c>
      <c r="E244">
        <v>3.3064285277307341</v>
      </c>
      <c r="F244">
        <f t="shared" si="3"/>
        <v>2031</v>
      </c>
    </row>
    <row r="245" spans="1:6" x14ac:dyDescent="0.25">
      <c r="A245" s="14" t="s">
        <v>77</v>
      </c>
      <c r="B245" s="14" t="s">
        <v>74</v>
      </c>
      <c r="C245" s="14" t="s">
        <v>71</v>
      </c>
      <c r="D245" s="14" t="s">
        <v>69</v>
      </c>
      <c r="E245">
        <v>4.1187413090099554</v>
      </c>
      <c r="F245">
        <f t="shared" si="3"/>
        <v>2032</v>
      </c>
    </row>
    <row r="246" spans="1:6" x14ac:dyDescent="0.25">
      <c r="A246" s="14" t="s">
        <v>77</v>
      </c>
      <c r="B246" s="14" t="s">
        <v>74</v>
      </c>
      <c r="C246" s="14" t="s">
        <v>71</v>
      </c>
      <c r="D246" s="14" t="s">
        <v>70</v>
      </c>
      <c r="E246">
        <v>5.4273276784785747</v>
      </c>
      <c r="F246">
        <f t="shared" si="3"/>
        <v>2033</v>
      </c>
    </row>
    <row r="247" spans="1:6" x14ac:dyDescent="0.25">
      <c r="A247" s="14" t="s">
        <v>77</v>
      </c>
      <c r="B247" s="14" t="s">
        <v>74</v>
      </c>
      <c r="C247" s="14" t="s">
        <v>72</v>
      </c>
      <c r="D247" s="14" t="s">
        <v>52</v>
      </c>
      <c r="E247">
        <v>53.082052199999694</v>
      </c>
      <c r="F247">
        <f t="shared" si="3"/>
        <v>2015</v>
      </c>
    </row>
    <row r="248" spans="1:6" x14ac:dyDescent="0.25">
      <c r="A248" s="14" t="s">
        <v>77</v>
      </c>
      <c r="B248" s="14" t="s">
        <v>74</v>
      </c>
      <c r="C248" s="14" t="s">
        <v>72</v>
      </c>
      <c r="D248" s="14" t="s">
        <v>53</v>
      </c>
      <c r="E248">
        <v>52.506747840217152</v>
      </c>
      <c r="F248">
        <f t="shared" si="3"/>
        <v>2016</v>
      </c>
    </row>
    <row r="249" spans="1:6" x14ac:dyDescent="0.25">
      <c r="A249" s="14" t="s">
        <v>77</v>
      </c>
      <c r="B249" s="14" t="s">
        <v>74</v>
      </c>
      <c r="C249" s="14" t="s">
        <v>72</v>
      </c>
      <c r="D249" s="14" t="s">
        <v>54</v>
      </c>
      <c r="E249">
        <v>52.573655637626089</v>
      </c>
      <c r="F249">
        <f t="shared" si="3"/>
        <v>2017</v>
      </c>
    </row>
    <row r="250" spans="1:6" x14ac:dyDescent="0.25">
      <c r="A250" s="14" t="s">
        <v>77</v>
      </c>
      <c r="B250" s="14" t="s">
        <v>74</v>
      </c>
      <c r="C250" s="14" t="s">
        <v>72</v>
      </c>
      <c r="D250" s="14" t="s">
        <v>55</v>
      </c>
      <c r="E250">
        <v>86.934198994003353</v>
      </c>
      <c r="F250">
        <f t="shared" si="3"/>
        <v>2018</v>
      </c>
    </row>
    <row r="251" spans="1:6" x14ac:dyDescent="0.25">
      <c r="A251" s="14" t="s">
        <v>77</v>
      </c>
      <c r="B251" s="14" t="s">
        <v>74</v>
      </c>
      <c r="C251" s="14" t="s">
        <v>72</v>
      </c>
      <c r="D251" s="14" t="s">
        <v>56</v>
      </c>
      <c r="E251">
        <v>92.831815945813119</v>
      </c>
      <c r="F251">
        <f t="shared" si="3"/>
        <v>2019</v>
      </c>
    </row>
    <row r="252" spans="1:6" x14ac:dyDescent="0.25">
      <c r="A252" s="14" t="s">
        <v>77</v>
      </c>
      <c r="B252" s="14" t="s">
        <v>74</v>
      </c>
      <c r="C252" s="14" t="s">
        <v>72</v>
      </c>
      <c r="D252" s="14" t="s">
        <v>57</v>
      </c>
      <c r="E252">
        <v>99.57608172380742</v>
      </c>
      <c r="F252">
        <f t="shared" si="3"/>
        <v>2020</v>
      </c>
    </row>
    <row r="253" spans="1:6" x14ac:dyDescent="0.25">
      <c r="A253" s="14" t="s">
        <v>77</v>
      </c>
      <c r="B253" s="14" t="s">
        <v>74</v>
      </c>
      <c r="C253" s="14" t="s">
        <v>72</v>
      </c>
      <c r="D253" s="14" t="s">
        <v>58</v>
      </c>
      <c r="E253">
        <v>106.35673476698939</v>
      </c>
      <c r="F253">
        <f t="shared" si="3"/>
        <v>2021</v>
      </c>
    </row>
    <row r="254" spans="1:6" x14ac:dyDescent="0.25">
      <c r="A254" s="14" t="s">
        <v>77</v>
      </c>
      <c r="B254" s="14" t="s">
        <v>74</v>
      </c>
      <c r="C254" s="14" t="s">
        <v>72</v>
      </c>
      <c r="D254" s="14" t="s">
        <v>59</v>
      </c>
      <c r="E254">
        <v>114.14267059413329</v>
      </c>
      <c r="F254">
        <f t="shared" si="3"/>
        <v>2022</v>
      </c>
    </row>
    <row r="255" spans="1:6" x14ac:dyDescent="0.25">
      <c r="A255" s="14" t="s">
        <v>77</v>
      </c>
      <c r="B255" s="14" t="s">
        <v>74</v>
      </c>
      <c r="C255" s="14" t="s">
        <v>72</v>
      </c>
      <c r="D255" s="14" t="s">
        <v>60</v>
      </c>
      <c r="E255">
        <v>120.99094368598985</v>
      </c>
      <c r="F255">
        <f t="shared" si="3"/>
        <v>2023</v>
      </c>
    </row>
    <row r="256" spans="1:6" x14ac:dyDescent="0.25">
      <c r="A256" s="14" t="s">
        <v>77</v>
      </c>
      <c r="B256" s="14" t="s">
        <v>74</v>
      </c>
      <c r="C256" s="14" t="s">
        <v>72</v>
      </c>
      <c r="D256" s="14" t="s">
        <v>61</v>
      </c>
      <c r="E256">
        <v>128.76641009354375</v>
      </c>
      <c r="F256">
        <f t="shared" si="3"/>
        <v>2024</v>
      </c>
    </row>
    <row r="257" spans="1:6" x14ac:dyDescent="0.25">
      <c r="A257" s="14" t="s">
        <v>77</v>
      </c>
      <c r="B257" s="14" t="s">
        <v>74</v>
      </c>
      <c r="C257" s="14" t="s">
        <v>72</v>
      </c>
      <c r="D257" s="14" t="s">
        <v>62</v>
      </c>
      <c r="E257">
        <v>136.45820351268077</v>
      </c>
      <c r="F257">
        <f t="shared" si="3"/>
        <v>2025</v>
      </c>
    </row>
    <row r="258" spans="1:6" x14ac:dyDescent="0.25">
      <c r="A258" s="14" t="s">
        <v>77</v>
      </c>
      <c r="B258" s="14" t="s">
        <v>74</v>
      </c>
      <c r="C258" s="14" t="s">
        <v>72</v>
      </c>
      <c r="D258" s="14" t="s">
        <v>63</v>
      </c>
      <c r="E258">
        <v>143.63078660515194</v>
      </c>
      <c r="F258">
        <f t="shared" si="3"/>
        <v>2026</v>
      </c>
    </row>
    <row r="259" spans="1:6" x14ac:dyDescent="0.25">
      <c r="A259" s="14" t="s">
        <v>77</v>
      </c>
      <c r="B259" s="14" t="s">
        <v>74</v>
      </c>
      <c r="C259" s="14" t="s">
        <v>72</v>
      </c>
      <c r="D259" s="14" t="s">
        <v>64</v>
      </c>
      <c r="E259">
        <v>165.87592147583479</v>
      </c>
      <c r="F259">
        <f t="shared" ref="F259:F312" si="4">IF(LEN(D259)=2,RIGHT(D259,1),RIGHT(D259,2))+2014</f>
        <v>2027</v>
      </c>
    </row>
    <row r="260" spans="1:6" x14ac:dyDescent="0.25">
      <c r="A260" s="14" t="s">
        <v>77</v>
      </c>
      <c r="B260" s="14" t="s">
        <v>74</v>
      </c>
      <c r="C260" s="14" t="s">
        <v>72</v>
      </c>
      <c r="D260" s="14" t="s">
        <v>65</v>
      </c>
      <c r="E260">
        <v>190.28230377103944</v>
      </c>
      <c r="F260">
        <f t="shared" si="4"/>
        <v>2028</v>
      </c>
    </row>
    <row r="261" spans="1:6" x14ac:dyDescent="0.25">
      <c r="A261" s="14" t="s">
        <v>77</v>
      </c>
      <c r="B261" s="14" t="s">
        <v>74</v>
      </c>
      <c r="C261" s="14" t="s">
        <v>72</v>
      </c>
      <c r="D261" s="14" t="s">
        <v>66</v>
      </c>
      <c r="E261">
        <v>217.83458705914279</v>
      </c>
      <c r="F261">
        <f t="shared" si="4"/>
        <v>2029</v>
      </c>
    </row>
    <row r="262" spans="1:6" x14ac:dyDescent="0.25">
      <c r="A262" s="14" t="s">
        <v>77</v>
      </c>
      <c r="B262" s="14" t="s">
        <v>74</v>
      </c>
      <c r="C262" s="14" t="s">
        <v>72</v>
      </c>
      <c r="D262" s="14" t="s">
        <v>67</v>
      </c>
      <c r="E262">
        <v>238.95583181573812</v>
      </c>
      <c r="F262">
        <f t="shared" si="4"/>
        <v>2030</v>
      </c>
    </row>
    <row r="263" spans="1:6" x14ac:dyDescent="0.25">
      <c r="A263" s="14" t="s">
        <v>77</v>
      </c>
      <c r="B263" s="14" t="s">
        <v>74</v>
      </c>
      <c r="C263" s="14" t="s">
        <v>72</v>
      </c>
      <c r="D263" s="14" t="s">
        <v>68</v>
      </c>
      <c r="E263">
        <v>268.18476648820723</v>
      </c>
      <c r="F263">
        <f t="shared" si="4"/>
        <v>2031</v>
      </c>
    </row>
    <row r="264" spans="1:6" x14ac:dyDescent="0.25">
      <c r="A264" s="14" t="s">
        <v>77</v>
      </c>
      <c r="B264" s="14" t="s">
        <v>74</v>
      </c>
      <c r="C264" s="14" t="s">
        <v>72</v>
      </c>
      <c r="D264" s="14" t="s">
        <v>69</v>
      </c>
      <c r="E264">
        <v>282.063560663923</v>
      </c>
      <c r="F264">
        <f t="shared" si="4"/>
        <v>2032</v>
      </c>
    </row>
    <row r="265" spans="1:6" x14ac:dyDescent="0.25">
      <c r="A265" s="14" t="s">
        <v>77</v>
      </c>
      <c r="B265" s="14" t="s">
        <v>74</v>
      </c>
      <c r="C265" s="14" t="s">
        <v>72</v>
      </c>
      <c r="D265" s="14" t="s">
        <v>70</v>
      </c>
      <c r="E265">
        <v>296.37587951328953</v>
      </c>
      <c r="F265">
        <f t="shared" si="4"/>
        <v>2033</v>
      </c>
    </row>
    <row r="266" spans="1:6" x14ac:dyDescent="0.25">
      <c r="A266" s="14" t="s">
        <v>77</v>
      </c>
      <c r="B266" s="14" t="s">
        <v>74</v>
      </c>
      <c r="C266" s="14" t="s">
        <v>73</v>
      </c>
      <c r="D266" s="14" t="s">
        <v>68</v>
      </c>
      <c r="E266">
        <v>5.6633499353780268</v>
      </c>
      <c r="F266">
        <f t="shared" si="4"/>
        <v>2031</v>
      </c>
    </row>
    <row r="267" spans="1:6" x14ac:dyDescent="0.25">
      <c r="A267" s="14" t="s">
        <v>77</v>
      </c>
      <c r="B267" s="14" t="s">
        <v>74</v>
      </c>
      <c r="C267" s="14" t="s">
        <v>73</v>
      </c>
      <c r="D267" s="14" t="s">
        <v>69</v>
      </c>
      <c r="E267">
        <v>5.6612693594705421</v>
      </c>
      <c r="F267">
        <f t="shared" si="4"/>
        <v>2032</v>
      </c>
    </row>
    <row r="268" spans="1:6" x14ac:dyDescent="0.25">
      <c r="A268" s="14" t="s">
        <v>77</v>
      </c>
      <c r="B268" s="14" t="s">
        <v>74</v>
      </c>
      <c r="C268" s="14" t="s">
        <v>73</v>
      </c>
      <c r="D268" s="14" t="s">
        <v>70</v>
      </c>
      <c r="E268">
        <v>5.7409047446786783</v>
      </c>
      <c r="F268">
        <f t="shared" si="4"/>
        <v>2033</v>
      </c>
    </row>
    <row r="269" spans="1:6" x14ac:dyDescent="0.25">
      <c r="A269" s="14" t="s">
        <v>78</v>
      </c>
      <c r="B269" s="14" t="s">
        <v>50</v>
      </c>
      <c r="C269" s="14" t="s">
        <v>71</v>
      </c>
      <c r="D269" s="14" t="s">
        <v>53</v>
      </c>
      <c r="E269">
        <v>8.8572482173844609</v>
      </c>
      <c r="F269">
        <f t="shared" si="4"/>
        <v>2016</v>
      </c>
    </row>
    <row r="270" spans="1:6" x14ac:dyDescent="0.25">
      <c r="A270" s="14" t="s">
        <v>78</v>
      </c>
      <c r="B270" s="14" t="s">
        <v>50</v>
      </c>
      <c r="C270" s="14" t="s">
        <v>71</v>
      </c>
      <c r="D270" s="14" t="s">
        <v>54</v>
      </c>
      <c r="E270">
        <v>8.4352031178844218</v>
      </c>
      <c r="F270">
        <f t="shared" si="4"/>
        <v>2017</v>
      </c>
    </row>
    <row r="271" spans="1:6" x14ac:dyDescent="0.25">
      <c r="A271" s="14" t="s">
        <v>78</v>
      </c>
      <c r="B271" s="14" t="s">
        <v>50</v>
      </c>
      <c r="C271" s="14" t="s">
        <v>71</v>
      </c>
      <c r="D271" s="14" t="s">
        <v>55</v>
      </c>
      <c r="E271">
        <v>8.8572482173844982</v>
      </c>
      <c r="F271">
        <f t="shared" si="4"/>
        <v>2018</v>
      </c>
    </row>
    <row r="272" spans="1:6" x14ac:dyDescent="0.25">
      <c r="A272" s="14" t="s">
        <v>78</v>
      </c>
      <c r="B272" s="14" t="s">
        <v>50</v>
      </c>
      <c r="C272" s="14" t="s">
        <v>71</v>
      </c>
      <c r="D272" s="14" t="s">
        <v>56</v>
      </c>
      <c r="E272">
        <v>8.8572482173844964</v>
      </c>
      <c r="F272">
        <f t="shared" si="4"/>
        <v>2019</v>
      </c>
    </row>
    <row r="273" spans="1:6" x14ac:dyDescent="0.25">
      <c r="A273" s="14" t="s">
        <v>78</v>
      </c>
      <c r="B273" s="14" t="s">
        <v>50</v>
      </c>
      <c r="C273" s="14" t="s">
        <v>71</v>
      </c>
      <c r="D273" s="14" t="s">
        <v>57</v>
      </c>
      <c r="E273">
        <v>8.8572482173845586</v>
      </c>
      <c r="F273">
        <f t="shared" si="4"/>
        <v>2020</v>
      </c>
    </row>
    <row r="274" spans="1:6" x14ac:dyDescent="0.25">
      <c r="A274" s="14" t="s">
        <v>78</v>
      </c>
      <c r="B274" s="14" t="s">
        <v>50</v>
      </c>
      <c r="C274" s="14" t="s">
        <v>71</v>
      </c>
      <c r="D274" s="14" t="s">
        <v>58</v>
      </c>
      <c r="E274">
        <v>8.8572482173844662</v>
      </c>
      <c r="F274">
        <f t="shared" si="4"/>
        <v>2021</v>
      </c>
    </row>
    <row r="275" spans="1:6" x14ac:dyDescent="0.25">
      <c r="A275" s="14" t="s">
        <v>78</v>
      </c>
      <c r="B275" s="14" t="s">
        <v>50</v>
      </c>
      <c r="C275" s="14" t="s">
        <v>71</v>
      </c>
      <c r="D275" s="14" t="s">
        <v>59</v>
      </c>
      <c r="E275">
        <v>8.8572482173844591</v>
      </c>
      <c r="F275">
        <f t="shared" si="4"/>
        <v>2022</v>
      </c>
    </row>
    <row r="276" spans="1:6" x14ac:dyDescent="0.25">
      <c r="A276" s="14" t="s">
        <v>78</v>
      </c>
      <c r="B276" s="14" t="s">
        <v>50</v>
      </c>
      <c r="C276" s="14" t="s">
        <v>71</v>
      </c>
      <c r="D276" s="14" t="s">
        <v>60</v>
      </c>
      <c r="E276">
        <v>8.8572482173844804</v>
      </c>
      <c r="F276">
        <f t="shared" si="4"/>
        <v>2023</v>
      </c>
    </row>
    <row r="277" spans="1:6" x14ac:dyDescent="0.25">
      <c r="A277" s="14" t="s">
        <v>78</v>
      </c>
      <c r="B277" s="14" t="s">
        <v>50</v>
      </c>
      <c r="C277" s="14" t="s">
        <v>71</v>
      </c>
      <c r="D277" s="14" t="s">
        <v>61</v>
      </c>
      <c r="E277">
        <v>8.8572482173844307</v>
      </c>
      <c r="F277">
        <f t="shared" si="4"/>
        <v>2024</v>
      </c>
    </row>
    <row r="278" spans="1:6" x14ac:dyDescent="0.25">
      <c r="A278" s="14" t="s">
        <v>78</v>
      </c>
      <c r="B278" s="14" t="s">
        <v>50</v>
      </c>
      <c r="C278" s="14" t="s">
        <v>71</v>
      </c>
      <c r="D278" s="14" t="s">
        <v>62</v>
      </c>
      <c r="E278">
        <v>8.8572482173844591</v>
      </c>
      <c r="F278">
        <f t="shared" si="4"/>
        <v>2025</v>
      </c>
    </row>
    <row r="279" spans="1:6" x14ac:dyDescent="0.25">
      <c r="A279" s="14" t="s">
        <v>78</v>
      </c>
      <c r="B279" s="14" t="s">
        <v>50</v>
      </c>
      <c r="C279" s="14" t="s">
        <v>71</v>
      </c>
      <c r="D279" s="14" t="s">
        <v>63</v>
      </c>
      <c r="E279">
        <v>10.517680761722101</v>
      </c>
      <c r="F279">
        <f t="shared" si="4"/>
        <v>2026</v>
      </c>
    </row>
    <row r="280" spans="1:6" x14ac:dyDescent="0.25">
      <c r="A280" s="14" t="s">
        <v>78</v>
      </c>
      <c r="B280" s="14" t="s">
        <v>50</v>
      </c>
      <c r="C280" s="14" t="s">
        <v>71</v>
      </c>
      <c r="D280" s="14" t="s">
        <v>64</v>
      </c>
      <c r="E280">
        <v>11.540602875320165</v>
      </c>
      <c r="F280">
        <f t="shared" si="4"/>
        <v>2027</v>
      </c>
    </row>
    <row r="281" spans="1:6" x14ac:dyDescent="0.25">
      <c r="A281" s="14" t="s">
        <v>78</v>
      </c>
      <c r="B281" s="14" t="s">
        <v>50</v>
      </c>
      <c r="C281" s="14" t="s">
        <v>71</v>
      </c>
      <c r="D281" s="14" t="s">
        <v>65</v>
      </c>
      <c r="E281">
        <v>13.686470220865864</v>
      </c>
      <c r="F281">
        <f t="shared" si="4"/>
        <v>2028</v>
      </c>
    </row>
    <row r="282" spans="1:6" x14ac:dyDescent="0.25">
      <c r="A282" s="14" t="s">
        <v>78</v>
      </c>
      <c r="B282" s="14" t="s">
        <v>50</v>
      </c>
      <c r="C282" s="14" t="s">
        <v>71</v>
      </c>
      <c r="D282" s="14" t="s">
        <v>66</v>
      </c>
      <c r="E282">
        <v>13.310654812521637</v>
      </c>
      <c r="F282">
        <f t="shared" si="4"/>
        <v>2029</v>
      </c>
    </row>
    <row r="283" spans="1:6" x14ac:dyDescent="0.25">
      <c r="A283" s="14" t="s">
        <v>78</v>
      </c>
      <c r="B283" s="14" t="s">
        <v>50</v>
      </c>
      <c r="C283" s="14" t="s">
        <v>71</v>
      </c>
      <c r="D283" s="14" t="s">
        <v>67</v>
      </c>
      <c r="E283">
        <v>12.820943065264906</v>
      </c>
      <c r="F283">
        <f t="shared" si="4"/>
        <v>2030</v>
      </c>
    </row>
    <row r="284" spans="1:6" x14ac:dyDescent="0.25">
      <c r="A284" s="14" t="s">
        <v>78</v>
      </c>
      <c r="B284" s="14" t="s">
        <v>50</v>
      </c>
      <c r="C284" s="14" t="s">
        <v>71</v>
      </c>
      <c r="D284" s="14" t="s">
        <v>68</v>
      </c>
      <c r="E284">
        <v>11.763199071788614</v>
      </c>
      <c r="F284">
        <f t="shared" si="4"/>
        <v>2031</v>
      </c>
    </row>
    <row r="285" spans="1:6" x14ac:dyDescent="0.25">
      <c r="A285" s="14" t="s">
        <v>78</v>
      </c>
      <c r="B285" s="14" t="s">
        <v>50</v>
      </c>
      <c r="C285" s="14" t="s">
        <v>71</v>
      </c>
      <c r="D285" s="14" t="s">
        <v>69</v>
      </c>
      <c r="E285">
        <v>11.200183506785232</v>
      </c>
      <c r="F285">
        <f t="shared" si="4"/>
        <v>2032</v>
      </c>
    </row>
    <row r="286" spans="1:6" x14ac:dyDescent="0.25">
      <c r="A286" s="14" t="s">
        <v>78</v>
      </c>
      <c r="B286" s="14" t="s">
        <v>50</v>
      </c>
      <c r="C286" s="14" t="s">
        <v>71</v>
      </c>
      <c r="D286" s="14" t="s">
        <v>70</v>
      </c>
      <c r="E286">
        <v>10.524564828506305</v>
      </c>
      <c r="F286">
        <f t="shared" si="4"/>
        <v>2033</v>
      </c>
    </row>
    <row r="287" spans="1:6" x14ac:dyDescent="0.25">
      <c r="A287" s="14" t="s">
        <v>78</v>
      </c>
      <c r="B287" s="14" t="s">
        <v>50</v>
      </c>
      <c r="C287" s="14" t="s">
        <v>72</v>
      </c>
      <c r="D287" s="14" t="s">
        <v>53</v>
      </c>
      <c r="E287">
        <v>30.012667120475939</v>
      </c>
      <c r="F287">
        <f t="shared" si="4"/>
        <v>2016</v>
      </c>
    </row>
    <row r="288" spans="1:6" x14ac:dyDescent="0.25">
      <c r="A288" s="14" t="s">
        <v>78</v>
      </c>
      <c r="B288" s="14" t="s">
        <v>50</v>
      </c>
      <c r="C288" s="14" t="s">
        <v>72</v>
      </c>
      <c r="D288" s="14" t="s">
        <v>54</v>
      </c>
      <c r="E288">
        <v>38.568233740458986</v>
      </c>
      <c r="F288">
        <f t="shared" si="4"/>
        <v>2017</v>
      </c>
    </row>
    <row r="289" spans="1:6" x14ac:dyDescent="0.25">
      <c r="A289" s="14" t="s">
        <v>78</v>
      </c>
      <c r="B289" s="14" t="s">
        <v>50</v>
      </c>
      <c r="C289" s="14" t="s">
        <v>72</v>
      </c>
      <c r="D289" s="14" t="s">
        <v>55</v>
      </c>
      <c r="E289">
        <v>51.709623140484695</v>
      </c>
      <c r="F289">
        <f t="shared" si="4"/>
        <v>2018</v>
      </c>
    </row>
    <row r="290" spans="1:6" x14ac:dyDescent="0.25">
      <c r="A290" s="14" t="s">
        <v>78</v>
      </c>
      <c r="B290" s="14" t="s">
        <v>50</v>
      </c>
      <c r="C290" s="14" t="s">
        <v>72</v>
      </c>
      <c r="D290" s="14" t="s">
        <v>56</v>
      </c>
      <c r="E290">
        <v>54.544473743966329</v>
      </c>
      <c r="F290">
        <f t="shared" si="4"/>
        <v>2019</v>
      </c>
    </row>
    <row r="291" spans="1:6" x14ac:dyDescent="0.25">
      <c r="A291" s="14" t="s">
        <v>78</v>
      </c>
      <c r="B291" s="14" t="s">
        <v>50</v>
      </c>
      <c r="C291" s="14" t="s">
        <v>72</v>
      </c>
      <c r="D291" s="14" t="s">
        <v>57</v>
      </c>
      <c r="E291">
        <v>54.556208186880319</v>
      </c>
      <c r="F291">
        <f t="shared" si="4"/>
        <v>2020</v>
      </c>
    </row>
    <row r="292" spans="1:6" x14ac:dyDescent="0.25">
      <c r="A292" s="14" t="s">
        <v>78</v>
      </c>
      <c r="B292" s="14" t="s">
        <v>50</v>
      </c>
      <c r="C292" s="14" t="s">
        <v>72</v>
      </c>
      <c r="D292" s="14" t="s">
        <v>58</v>
      </c>
      <c r="E292">
        <v>50.146926342815853</v>
      </c>
      <c r="F292">
        <f t="shared" si="4"/>
        <v>2021</v>
      </c>
    </row>
    <row r="293" spans="1:6" x14ac:dyDescent="0.25">
      <c r="A293" s="14" t="s">
        <v>78</v>
      </c>
      <c r="B293" s="14" t="s">
        <v>50</v>
      </c>
      <c r="C293" s="14" t="s">
        <v>72</v>
      </c>
      <c r="D293" s="14" t="s">
        <v>59</v>
      </c>
      <c r="E293">
        <v>48.350736555628778</v>
      </c>
      <c r="F293">
        <f t="shared" si="4"/>
        <v>2022</v>
      </c>
    </row>
    <row r="294" spans="1:6" x14ac:dyDescent="0.25">
      <c r="A294" s="14" t="s">
        <v>78</v>
      </c>
      <c r="B294" s="14" t="s">
        <v>50</v>
      </c>
      <c r="C294" s="14" t="s">
        <v>72</v>
      </c>
      <c r="D294" s="14" t="s">
        <v>60</v>
      </c>
      <c r="E294">
        <v>47.0828046638985</v>
      </c>
      <c r="F294">
        <f t="shared" si="4"/>
        <v>2023</v>
      </c>
    </row>
    <row r="295" spans="1:6" x14ac:dyDescent="0.25">
      <c r="A295" s="14" t="s">
        <v>78</v>
      </c>
      <c r="B295" s="14" t="s">
        <v>50</v>
      </c>
      <c r="C295" s="14" t="s">
        <v>72</v>
      </c>
      <c r="D295" s="14" t="s">
        <v>61</v>
      </c>
      <c r="E295">
        <v>49.973783002873489</v>
      </c>
      <c r="F295">
        <f t="shared" si="4"/>
        <v>2024</v>
      </c>
    </row>
    <row r="296" spans="1:6" x14ac:dyDescent="0.25">
      <c r="A296" s="14" t="s">
        <v>78</v>
      </c>
      <c r="B296" s="14" t="s">
        <v>50</v>
      </c>
      <c r="C296" s="14" t="s">
        <v>72</v>
      </c>
      <c r="D296" s="14" t="s">
        <v>62</v>
      </c>
      <c r="E296">
        <v>65.031346112385876</v>
      </c>
      <c r="F296">
        <f t="shared" si="4"/>
        <v>2025</v>
      </c>
    </row>
    <row r="297" spans="1:6" x14ac:dyDescent="0.25">
      <c r="A297" s="14" t="s">
        <v>78</v>
      </c>
      <c r="B297" s="14" t="s">
        <v>50</v>
      </c>
      <c r="C297" s="14" t="s">
        <v>72</v>
      </c>
      <c r="D297" s="14" t="s">
        <v>63</v>
      </c>
      <c r="E297">
        <v>75.32080274246006</v>
      </c>
      <c r="F297">
        <f t="shared" si="4"/>
        <v>2026</v>
      </c>
    </row>
    <row r="298" spans="1:6" x14ac:dyDescent="0.25">
      <c r="A298" s="14" t="s">
        <v>78</v>
      </c>
      <c r="B298" s="14" t="s">
        <v>50</v>
      </c>
      <c r="C298" s="14" t="s">
        <v>72</v>
      </c>
      <c r="D298" s="14" t="s">
        <v>64</v>
      </c>
      <c r="E298">
        <v>79.444990490754506</v>
      </c>
      <c r="F298">
        <f t="shared" si="4"/>
        <v>2027</v>
      </c>
    </row>
    <row r="299" spans="1:6" x14ac:dyDescent="0.25">
      <c r="A299" s="14" t="s">
        <v>78</v>
      </c>
      <c r="B299" s="14" t="s">
        <v>50</v>
      </c>
      <c r="C299" s="14" t="s">
        <v>72</v>
      </c>
      <c r="D299" s="14" t="s">
        <v>65</v>
      </c>
      <c r="E299">
        <v>81.292056467379979</v>
      </c>
      <c r="F299">
        <f t="shared" si="4"/>
        <v>2028</v>
      </c>
    </row>
    <row r="300" spans="1:6" x14ac:dyDescent="0.25">
      <c r="A300" s="14" t="s">
        <v>78</v>
      </c>
      <c r="B300" s="14" t="s">
        <v>50</v>
      </c>
      <c r="C300" s="14" t="s">
        <v>72</v>
      </c>
      <c r="D300" s="14" t="s">
        <v>66</v>
      </c>
      <c r="E300">
        <v>77.709848905723788</v>
      </c>
      <c r="F300">
        <f t="shared" si="4"/>
        <v>2029</v>
      </c>
    </row>
    <row r="301" spans="1:6" x14ac:dyDescent="0.25">
      <c r="A301" s="14" t="s">
        <v>78</v>
      </c>
      <c r="B301" s="14" t="s">
        <v>50</v>
      </c>
      <c r="C301" s="14" t="s">
        <v>72</v>
      </c>
      <c r="D301" s="14" t="s">
        <v>67</v>
      </c>
      <c r="E301">
        <v>77.155701734226199</v>
      </c>
      <c r="F301">
        <f t="shared" si="4"/>
        <v>2030</v>
      </c>
    </row>
    <row r="302" spans="1:6" x14ac:dyDescent="0.25">
      <c r="A302" s="14" t="s">
        <v>78</v>
      </c>
      <c r="B302" s="14" t="s">
        <v>50</v>
      </c>
      <c r="C302" s="14" t="s">
        <v>72</v>
      </c>
      <c r="D302" s="14" t="s">
        <v>68</v>
      </c>
      <c r="E302">
        <v>56.997661251549928</v>
      </c>
      <c r="F302">
        <f t="shared" si="4"/>
        <v>2031</v>
      </c>
    </row>
    <row r="303" spans="1:6" x14ac:dyDescent="0.25">
      <c r="A303" s="14" t="s">
        <v>78</v>
      </c>
      <c r="B303" s="14" t="s">
        <v>50</v>
      </c>
      <c r="C303" s="14" t="s">
        <v>72</v>
      </c>
      <c r="D303" s="14" t="s">
        <v>69</v>
      </c>
      <c r="E303">
        <v>51.878946545518765</v>
      </c>
      <c r="F303">
        <f t="shared" si="4"/>
        <v>2032</v>
      </c>
    </row>
    <row r="304" spans="1:6" x14ac:dyDescent="0.25">
      <c r="A304" s="14" t="s">
        <v>78</v>
      </c>
      <c r="B304" s="14" t="s">
        <v>50</v>
      </c>
      <c r="C304" s="14" t="s">
        <v>72</v>
      </c>
      <c r="D304" s="14" t="s">
        <v>70</v>
      </c>
      <c r="E304">
        <v>37.901962548810872</v>
      </c>
      <c r="F304">
        <f t="shared" si="4"/>
        <v>2033</v>
      </c>
    </row>
    <row r="305" spans="1:6" x14ac:dyDescent="0.25">
      <c r="A305" s="14" t="s">
        <v>78</v>
      </c>
      <c r="B305" s="14" t="s">
        <v>50</v>
      </c>
      <c r="C305" s="14" t="s">
        <v>73</v>
      </c>
      <c r="D305" s="14" t="s">
        <v>53</v>
      </c>
      <c r="E305">
        <v>9.6535985243615965</v>
      </c>
      <c r="F305">
        <f t="shared" si="4"/>
        <v>2016</v>
      </c>
    </row>
    <row r="306" spans="1:6" x14ac:dyDescent="0.25">
      <c r="A306" s="14" t="s">
        <v>78</v>
      </c>
      <c r="B306" s="14" t="s">
        <v>50</v>
      </c>
      <c r="C306" s="14" t="s">
        <v>73</v>
      </c>
      <c r="D306" s="14" t="s">
        <v>54</v>
      </c>
      <c r="E306">
        <v>9.5326593128049826</v>
      </c>
      <c r="F306">
        <f t="shared" si="4"/>
        <v>2017</v>
      </c>
    </row>
    <row r="307" spans="1:6" x14ac:dyDescent="0.25">
      <c r="A307" s="14" t="s">
        <v>78</v>
      </c>
      <c r="B307" s="14" t="s">
        <v>50</v>
      </c>
      <c r="C307" s="14" t="s">
        <v>73</v>
      </c>
      <c r="D307" s="14" t="s">
        <v>65</v>
      </c>
      <c r="E307">
        <v>4.0673741941503012</v>
      </c>
      <c r="F307">
        <f t="shared" si="4"/>
        <v>2028</v>
      </c>
    </row>
    <row r="308" spans="1:6" x14ac:dyDescent="0.25">
      <c r="A308" s="14" t="s">
        <v>78</v>
      </c>
      <c r="B308" s="14" t="s">
        <v>50</v>
      </c>
      <c r="C308" s="14" t="s">
        <v>73</v>
      </c>
      <c r="D308" s="14" t="s">
        <v>66</v>
      </c>
      <c r="E308">
        <v>4.5063844080150099</v>
      </c>
      <c r="F308">
        <f t="shared" si="4"/>
        <v>2029</v>
      </c>
    </row>
    <row r="309" spans="1:6" x14ac:dyDescent="0.25">
      <c r="A309" s="14" t="s">
        <v>78</v>
      </c>
      <c r="B309" s="14" t="s">
        <v>50</v>
      </c>
      <c r="C309" s="14" t="s">
        <v>73</v>
      </c>
      <c r="D309" s="14" t="s">
        <v>67</v>
      </c>
      <c r="E309">
        <v>5.0028471834483588</v>
      </c>
      <c r="F309">
        <f t="shared" si="4"/>
        <v>2030</v>
      </c>
    </row>
    <row r="310" spans="1:6" x14ac:dyDescent="0.25">
      <c r="A310" s="14" t="s">
        <v>78</v>
      </c>
      <c r="B310" s="14" t="s">
        <v>50</v>
      </c>
      <c r="C310" s="14" t="s">
        <v>73</v>
      </c>
      <c r="D310" s="14" t="s">
        <v>68</v>
      </c>
      <c r="E310">
        <v>22.655550276846292</v>
      </c>
      <c r="F310">
        <f t="shared" si="4"/>
        <v>2031</v>
      </c>
    </row>
    <row r="311" spans="1:6" x14ac:dyDescent="0.25">
      <c r="A311" s="14" t="s">
        <v>78</v>
      </c>
      <c r="B311" s="14" t="s">
        <v>50</v>
      </c>
      <c r="C311" s="14" t="s">
        <v>73</v>
      </c>
      <c r="D311" s="14" t="s">
        <v>69</v>
      </c>
      <c r="E311">
        <v>27.460135283286682</v>
      </c>
      <c r="F311">
        <f t="shared" si="4"/>
        <v>2032</v>
      </c>
    </row>
    <row r="312" spans="1:6" x14ac:dyDescent="0.25">
      <c r="A312" s="14" t="s">
        <v>78</v>
      </c>
      <c r="B312" s="14" t="s">
        <v>50</v>
      </c>
      <c r="C312" s="14" t="s">
        <v>73</v>
      </c>
      <c r="D312" s="14" t="s">
        <v>70</v>
      </c>
      <c r="E312">
        <v>41.089642403144801</v>
      </c>
      <c r="F312">
        <f t="shared" si="4"/>
        <v>2033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workbookViewId="0">
      <selection activeCell="C21" sqref="C21:E23"/>
    </sheetView>
  </sheetViews>
  <sheetFormatPr defaultRowHeight="15" x14ac:dyDescent="0.25"/>
  <sheetData>
    <row r="1" spans="1:5" x14ac:dyDescent="0.25">
      <c r="A1" s="14" t="s">
        <v>44</v>
      </c>
      <c r="B1" s="14" t="s">
        <v>45</v>
      </c>
      <c r="C1" s="14" t="s">
        <v>46</v>
      </c>
      <c r="D1" s="14" t="s">
        <v>48</v>
      </c>
      <c r="E1" t="s">
        <v>82</v>
      </c>
    </row>
    <row r="2" spans="1:5" x14ac:dyDescent="0.25">
      <c r="A2" s="14" t="s">
        <v>49</v>
      </c>
      <c r="B2" s="14" t="s">
        <v>50</v>
      </c>
      <c r="C2" s="14" t="s">
        <v>52</v>
      </c>
      <c r="D2">
        <v>15.782399999999999</v>
      </c>
      <c r="E2">
        <f>IF(LEN(C2)=2,RIGHT(C2,1),RIGHT(C2,2))+2014</f>
        <v>2015</v>
      </c>
    </row>
    <row r="3" spans="1:5" x14ac:dyDescent="0.25">
      <c r="A3" s="14" t="s">
        <v>49</v>
      </c>
      <c r="B3" s="14" t="s">
        <v>50</v>
      </c>
      <c r="C3" s="14" t="s">
        <v>53</v>
      </c>
      <c r="D3">
        <v>15.782399999999999</v>
      </c>
      <c r="E3">
        <f t="shared" ref="E3:E66" si="0">IF(LEN(C3)=2,RIGHT(C3,1),RIGHT(C3,2))+2014</f>
        <v>2016</v>
      </c>
    </row>
    <row r="4" spans="1:5" x14ac:dyDescent="0.25">
      <c r="A4" s="14" t="s">
        <v>49</v>
      </c>
      <c r="B4" s="14" t="s">
        <v>50</v>
      </c>
      <c r="C4" s="14" t="s">
        <v>54</v>
      </c>
      <c r="D4">
        <v>15.782399999999999</v>
      </c>
      <c r="E4">
        <f t="shared" si="0"/>
        <v>2017</v>
      </c>
    </row>
    <row r="5" spans="1:5" x14ac:dyDescent="0.25">
      <c r="A5" s="14" t="s">
        <v>49</v>
      </c>
      <c r="B5" s="14" t="s">
        <v>50</v>
      </c>
      <c r="C5" s="14" t="s">
        <v>55</v>
      </c>
      <c r="D5">
        <v>15.782399999999999</v>
      </c>
      <c r="E5">
        <f t="shared" si="0"/>
        <v>2018</v>
      </c>
    </row>
    <row r="6" spans="1:5" x14ac:dyDescent="0.25">
      <c r="A6" s="14" t="s">
        <v>49</v>
      </c>
      <c r="B6" s="14" t="s">
        <v>50</v>
      </c>
      <c r="C6" s="14" t="s">
        <v>56</v>
      </c>
      <c r="D6">
        <v>15.782399999999999</v>
      </c>
      <c r="E6">
        <f t="shared" si="0"/>
        <v>2019</v>
      </c>
    </row>
    <row r="7" spans="1:5" x14ac:dyDescent="0.25">
      <c r="A7" s="14" t="s">
        <v>49</v>
      </c>
      <c r="B7" s="14" t="s">
        <v>50</v>
      </c>
      <c r="C7" s="14" t="s">
        <v>57</v>
      </c>
      <c r="D7">
        <v>15.782399999999999</v>
      </c>
      <c r="E7">
        <f t="shared" si="0"/>
        <v>2020</v>
      </c>
    </row>
    <row r="8" spans="1:5" x14ac:dyDescent="0.25">
      <c r="A8" s="14" t="s">
        <v>49</v>
      </c>
      <c r="B8" s="14" t="s">
        <v>50</v>
      </c>
      <c r="C8" s="14" t="s">
        <v>58</v>
      </c>
      <c r="D8">
        <v>15.782399999999999</v>
      </c>
      <c r="E8">
        <f t="shared" si="0"/>
        <v>2021</v>
      </c>
    </row>
    <row r="9" spans="1:5" x14ac:dyDescent="0.25">
      <c r="A9" s="14" t="s">
        <v>49</v>
      </c>
      <c r="B9" s="14" t="s">
        <v>50</v>
      </c>
      <c r="C9" s="14" t="s">
        <v>59</v>
      </c>
      <c r="D9">
        <v>15.782399999999999</v>
      </c>
      <c r="E9">
        <f t="shared" si="0"/>
        <v>2022</v>
      </c>
    </row>
    <row r="10" spans="1:5" x14ac:dyDescent="0.25">
      <c r="A10" s="14" t="s">
        <v>49</v>
      </c>
      <c r="B10" s="14" t="s">
        <v>50</v>
      </c>
      <c r="C10" s="14" t="s">
        <v>60</v>
      </c>
      <c r="D10">
        <v>15.782399999999999</v>
      </c>
      <c r="E10">
        <f t="shared" si="0"/>
        <v>2023</v>
      </c>
    </row>
    <row r="11" spans="1:5" x14ac:dyDescent="0.25">
      <c r="A11" s="14" t="s">
        <v>49</v>
      </c>
      <c r="B11" s="14" t="s">
        <v>50</v>
      </c>
      <c r="C11" s="14" t="s">
        <v>61</v>
      </c>
      <c r="D11">
        <v>15.782399999999999</v>
      </c>
      <c r="E11">
        <f t="shared" si="0"/>
        <v>2024</v>
      </c>
    </row>
    <row r="12" spans="1:5" x14ac:dyDescent="0.25">
      <c r="A12" s="14" t="s">
        <v>49</v>
      </c>
      <c r="B12" s="14" t="s">
        <v>50</v>
      </c>
      <c r="C12" s="14" t="s">
        <v>62</v>
      </c>
      <c r="D12">
        <v>15.352399999999999</v>
      </c>
      <c r="E12">
        <f t="shared" si="0"/>
        <v>2025</v>
      </c>
    </row>
    <row r="13" spans="1:5" x14ac:dyDescent="0.25">
      <c r="A13" s="14" t="s">
        <v>49</v>
      </c>
      <c r="B13" s="14" t="s">
        <v>50</v>
      </c>
      <c r="C13" s="14" t="s">
        <v>63</v>
      </c>
      <c r="D13">
        <v>14.6624</v>
      </c>
      <c r="E13">
        <f t="shared" si="0"/>
        <v>2026</v>
      </c>
    </row>
    <row r="14" spans="1:5" x14ac:dyDescent="0.25">
      <c r="A14" s="14" t="s">
        <v>49</v>
      </c>
      <c r="B14" s="14" t="s">
        <v>50</v>
      </c>
      <c r="C14" s="14" t="s">
        <v>64</v>
      </c>
      <c r="D14">
        <v>13.9724</v>
      </c>
      <c r="E14">
        <f t="shared" si="0"/>
        <v>2027</v>
      </c>
    </row>
    <row r="15" spans="1:5" x14ac:dyDescent="0.25">
      <c r="A15" s="14" t="s">
        <v>49</v>
      </c>
      <c r="B15" s="14" t="s">
        <v>50</v>
      </c>
      <c r="C15" s="14" t="s">
        <v>65</v>
      </c>
      <c r="D15">
        <v>13.282400000000001</v>
      </c>
      <c r="E15">
        <f t="shared" si="0"/>
        <v>2028</v>
      </c>
    </row>
    <row r="16" spans="1:5" x14ac:dyDescent="0.25">
      <c r="A16" s="14" t="s">
        <v>49</v>
      </c>
      <c r="B16" s="14" t="s">
        <v>50</v>
      </c>
      <c r="C16" s="14" t="s">
        <v>66</v>
      </c>
      <c r="D16">
        <v>12.657400000000001</v>
      </c>
      <c r="E16">
        <f t="shared" si="0"/>
        <v>2029</v>
      </c>
    </row>
    <row r="17" spans="1:5" x14ac:dyDescent="0.25">
      <c r="A17" s="14" t="s">
        <v>49</v>
      </c>
      <c r="B17" s="14" t="s">
        <v>50</v>
      </c>
      <c r="C17" s="14" t="s">
        <v>67</v>
      </c>
      <c r="D17">
        <v>12.032400000000001</v>
      </c>
      <c r="E17">
        <f t="shared" si="0"/>
        <v>2030</v>
      </c>
    </row>
    <row r="18" spans="1:5" x14ac:dyDescent="0.25">
      <c r="A18" s="14" t="s">
        <v>49</v>
      </c>
      <c r="B18" s="14" t="s">
        <v>50</v>
      </c>
      <c r="C18" s="14" t="s">
        <v>68</v>
      </c>
      <c r="D18">
        <v>11.147400000000001</v>
      </c>
      <c r="E18">
        <f t="shared" si="0"/>
        <v>2031</v>
      </c>
    </row>
    <row r="19" spans="1:5" x14ac:dyDescent="0.25">
      <c r="A19" s="14" t="s">
        <v>49</v>
      </c>
      <c r="B19" s="14" t="s">
        <v>50</v>
      </c>
      <c r="C19" s="14" t="s">
        <v>69</v>
      </c>
      <c r="D19">
        <v>11.147400000000001</v>
      </c>
      <c r="E19">
        <f t="shared" si="0"/>
        <v>2032</v>
      </c>
    </row>
    <row r="20" spans="1:5" x14ac:dyDescent="0.25">
      <c r="A20" s="14" t="s">
        <v>49</v>
      </c>
      <c r="B20" s="14" t="s">
        <v>50</v>
      </c>
      <c r="C20" s="14" t="s">
        <v>70</v>
      </c>
      <c r="D20">
        <v>11.147400000000001</v>
      </c>
      <c r="E20">
        <f t="shared" si="0"/>
        <v>2033</v>
      </c>
    </row>
    <row r="21" spans="1:5" x14ac:dyDescent="0.25">
      <c r="A21" s="14" t="s">
        <v>49</v>
      </c>
      <c r="B21" s="14" t="s">
        <v>74</v>
      </c>
      <c r="C21" s="14" t="s">
        <v>52</v>
      </c>
      <c r="D21">
        <v>9.5571999999999999</v>
      </c>
      <c r="E21">
        <f t="shared" si="0"/>
        <v>2015</v>
      </c>
    </row>
    <row r="22" spans="1:5" x14ac:dyDescent="0.25">
      <c r="A22" s="14" t="s">
        <v>49</v>
      </c>
      <c r="B22" s="14" t="s">
        <v>74</v>
      </c>
      <c r="C22" s="14" t="s">
        <v>53</v>
      </c>
      <c r="D22">
        <v>9.5571999999999999</v>
      </c>
      <c r="E22">
        <f t="shared" si="0"/>
        <v>2016</v>
      </c>
    </row>
    <row r="23" spans="1:5" x14ac:dyDescent="0.25">
      <c r="A23" s="14" t="s">
        <v>49</v>
      </c>
      <c r="B23" s="14" t="s">
        <v>74</v>
      </c>
      <c r="C23" s="14" t="s">
        <v>54</v>
      </c>
      <c r="D23">
        <v>9.5571999999999999</v>
      </c>
      <c r="E23">
        <f t="shared" si="0"/>
        <v>2017</v>
      </c>
    </row>
    <row r="24" spans="1:5" x14ac:dyDescent="0.25">
      <c r="A24" s="14" t="s">
        <v>49</v>
      </c>
      <c r="B24" s="14" t="s">
        <v>74</v>
      </c>
      <c r="C24" s="14" t="s">
        <v>55</v>
      </c>
      <c r="D24">
        <v>12.2072</v>
      </c>
      <c r="E24">
        <f t="shared" si="0"/>
        <v>2018</v>
      </c>
    </row>
    <row r="25" spans="1:5" x14ac:dyDescent="0.25">
      <c r="A25" s="14" t="s">
        <v>49</v>
      </c>
      <c r="B25" s="14" t="s">
        <v>74</v>
      </c>
      <c r="C25" s="14" t="s">
        <v>56</v>
      </c>
      <c r="D25">
        <v>12.2072</v>
      </c>
      <c r="E25">
        <f t="shared" si="0"/>
        <v>2019</v>
      </c>
    </row>
    <row r="26" spans="1:5" x14ac:dyDescent="0.25">
      <c r="A26" s="14" t="s">
        <v>49</v>
      </c>
      <c r="B26" s="14" t="s">
        <v>74</v>
      </c>
      <c r="C26" s="14" t="s">
        <v>57</v>
      </c>
      <c r="D26">
        <v>12.2072</v>
      </c>
      <c r="E26">
        <f t="shared" si="0"/>
        <v>2020</v>
      </c>
    </row>
    <row r="27" spans="1:5" x14ac:dyDescent="0.25">
      <c r="A27" s="14" t="s">
        <v>49</v>
      </c>
      <c r="B27" s="14" t="s">
        <v>74</v>
      </c>
      <c r="C27" s="14" t="s">
        <v>58</v>
      </c>
      <c r="D27">
        <v>12.2072</v>
      </c>
      <c r="E27">
        <f t="shared" si="0"/>
        <v>2021</v>
      </c>
    </row>
    <row r="28" spans="1:5" x14ac:dyDescent="0.25">
      <c r="A28" s="14" t="s">
        <v>49</v>
      </c>
      <c r="B28" s="14" t="s">
        <v>74</v>
      </c>
      <c r="C28" s="14" t="s">
        <v>59</v>
      </c>
      <c r="D28">
        <v>12.2072</v>
      </c>
      <c r="E28">
        <f t="shared" si="0"/>
        <v>2022</v>
      </c>
    </row>
    <row r="29" spans="1:5" x14ac:dyDescent="0.25">
      <c r="A29" s="14" t="s">
        <v>49</v>
      </c>
      <c r="B29" s="14" t="s">
        <v>74</v>
      </c>
      <c r="C29" s="14" t="s">
        <v>60</v>
      </c>
      <c r="D29">
        <v>12.2072</v>
      </c>
      <c r="E29">
        <f t="shared" si="0"/>
        <v>2023</v>
      </c>
    </row>
    <row r="30" spans="1:5" x14ac:dyDescent="0.25">
      <c r="A30" s="14" t="s">
        <v>49</v>
      </c>
      <c r="B30" s="14" t="s">
        <v>74</v>
      </c>
      <c r="C30" s="14" t="s">
        <v>61</v>
      </c>
      <c r="D30">
        <v>12.2072</v>
      </c>
      <c r="E30">
        <f t="shared" si="0"/>
        <v>2024</v>
      </c>
    </row>
    <row r="31" spans="1:5" x14ac:dyDescent="0.25">
      <c r="A31" s="14" t="s">
        <v>49</v>
      </c>
      <c r="B31" s="14" t="s">
        <v>74</v>
      </c>
      <c r="C31" s="14" t="s">
        <v>62</v>
      </c>
      <c r="D31">
        <v>12.2072</v>
      </c>
      <c r="E31">
        <f t="shared" si="0"/>
        <v>2025</v>
      </c>
    </row>
    <row r="32" spans="1:5" x14ac:dyDescent="0.25">
      <c r="A32" s="14" t="s">
        <v>49</v>
      </c>
      <c r="B32" s="14" t="s">
        <v>74</v>
      </c>
      <c r="C32" s="14" t="s">
        <v>63</v>
      </c>
      <c r="D32">
        <v>12.2072</v>
      </c>
      <c r="E32">
        <f t="shared" si="0"/>
        <v>2026</v>
      </c>
    </row>
    <row r="33" spans="1:5" x14ac:dyDescent="0.25">
      <c r="A33" s="14" t="s">
        <v>49</v>
      </c>
      <c r="B33" s="14" t="s">
        <v>74</v>
      </c>
      <c r="C33" s="14" t="s">
        <v>64</v>
      </c>
      <c r="D33">
        <v>12.2072</v>
      </c>
      <c r="E33">
        <f t="shared" si="0"/>
        <v>2027</v>
      </c>
    </row>
    <row r="34" spans="1:5" x14ac:dyDescent="0.25">
      <c r="A34" s="14" t="s">
        <v>49</v>
      </c>
      <c r="B34" s="14" t="s">
        <v>74</v>
      </c>
      <c r="C34" s="14" t="s">
        <v>65</v>
      </c>
      <c r="D34">
        <v>12.2072</v>
      </c>
      <c r="E34">
        <f t="shared" si="0"/>
        <v>2028</v>
      </c>
    </row>
    <row r="35" spans="1:5" x14ac:dyDescent="0.25">
      <c r="A35" s="14" t="s">
        <v>49</v>
      </c>
      <c r="B35" s="14" t="s">
        <v>74</v>
      </c>
      <c r="C35" s="14" t="s">
        <v>66</v>
      </c>
      <c r="D35">
        <v>12.2072</v>
      </c>
      <c r="E35">
        <f t="shared" si="0"/>
        <v>2029</v>
      </c>
    </row>
    <row r="36" spans="1:5" x14ac:dyDescent="0.25">
      <c r="A36" s="14" t="s">
        <v>49</v>
      </c>
      <c r="B36" s="14" t="s">
        <v>74</v>
      </c>
      <c r="C36" s="14" t="s">
        <v>67</v>
      </c>
      <c r="D36">
        <v>12.2072</v>
      </c>
      <c r="E36">
        <f t="shared" si="0"/>
        <v>2030</v>
      </c>
    </row>
    <row r="37" spans="1:5" x14ac:dyDescent="0.25">
      <c r="A37" s="14" t="s">
        <v>49</v>
      </c>
      <c r="B37" s="14" t="s">
        <v>74</v>
      </c>
      <c r="C37" s="14" t="s">
        <v>68</v>
      </c>
      <c r="D37">
        <v>12.2072</v>
      </c>
      <c r="E37">
        <f t="shared" si="0"/>
        <v>2031</v>
      </c>
    </row>
    <row r="38" spans="1:5" x14ac:dyDescent="0.25">
      <c r="A38" s="14" t="s">
        <v>49</v>
      </c>
      <c r="B38" s="14" t="s">
        <v>74</v>
      </c>
      <c r="C38" s="14" t="s">
        <v>69</v>
      </c>
      <c r="D38">
        <v>12.2072</v>
      </c>
      <c r="E38">
        <f t="shared" si="0"/>
        <v>2032</v>
      </c>
    </row>
    <row r="39" spans="1:5" x14ac:dyDescent="0.25">
      <c r="A39" s="14" t="s">
        <v>49</v>
      </c>
      <c r="B39" s="14" t="s">
        <v>74</v>
      </c>
      <c r="C39" s="14" t="s">
        <v>70</v>
      </c>
      <c r="D39">
        <v>12.2072</v>
      </c>
      <c r="E39">
        <f t="shared" si="0"/>
        <v>2033</v>
      </c>
    </row>
    <row r="40" spans="1:5" x14ac:dyDescent="0.25">
      <c r="A40" s="14" t="s">
        <v>75</v>
      </c>
      <c r="B40" s="14" t="s">
        <v>74</v>
      </c>
      <c r="C40" s="14" t="s">
        <v>55</v>
      </c>
      <c r="D40">
        <v>2.64</v>
      </c>
      <c r="E40">
        <f t="shared" si="0"/>
        <v>2018</v>
      </c>
    </row>
    <row r="41" spans="1:5" x14ac:dyDescent="0.25">
      <c r="A41" s="14" t="s">
        <v>75</v>
      </c>
      <c r="B41" s="14" t="s">
        <v>74</v>
      </c>
      <c r="C41" s="14" t="s">
        <v>56</v>
      </c>
      <c r="D41">
        <v>2.64</v>
      </c>
      <c r="E41">
        <f t="shared" si="0"/>
        <v>2019</v>
      </c>
    </row>
    <row r="42" spans="1:5" x14ac:dyDescent="0.25">
      <c r="A42" s="14" t="s">
        <v>75</v>
      </c>
      <c r="B42" s="14" t="s">
        <v>74</v>
      </c>
      <c r="C42" s="14" t="s">
        <v>57</v>
      </c>
      <c r="D42">
        <v>2.64</v>
      </c>
      <c r="E42">
        <f t="shared" si="0"/>
        <v>2020</v>
      </c>
    </row>
    <row r="43" spans="1:5" x14ac:dyDescent="0.25">
      <c r="A43" s="14" t="s">
        <v>75</v>
      </c>
      <c r="B43" s="14" t="s">
        <v>74</v>
      </c>
      <c r="C43" s="14" t="s">
        <v>58</v>
      </c>
      <c r="D43">
        <v>2.64</v>
      </c>
      <c r="E43">
        <f t="shared" si="0"/>
        <v>2021</v>
      </c>
    </row>
    <row r="44" spans="1:5" x14ac:dyDescent="0.25">
      <c r="A44" s="14" t="s">
        <v>75</v>
      </c>
      <c r="B44" s="14" t="s">
        <v>74</v>
      </c>
      <c r="C44" s="14" t="s">
        <v>59</v>
      </c>
      <c r="D44">
        <v>2.64</v>
      </c>
      <c r="E44">
        <f t="shared" si="0"/>
        <v>2022</v>
      </c>
    </row>
    <row r="45" spans="1:5" x14ac:dyDescent="0.25">
      <c r="A45" s="14" t="s">
        <v>75</v>
      </c>
      <c r="B45" s="14" t="s">
        <v>74</v>
      </c>
      <c r="C45" s="14" t="s">
        <v>60</v>
      </c>
      <c r="D45">
        <v>2.64</v>
      </c>
      <c r="E45">
        <f t="shared" si="0"/>
        <v>2023</v>
      </c>
    </row>
    <row r="46" spans="1:5" x14ac:dyDescent="0.25">
      <c r="A46" s="14" t="s">
        <v>75</v>
      </c>
      <c r="B46" s="14" t="s">
        <v>74</v>
      </c>
      <c r="C46" s="14" t="s">
        <v>61</v>
      </c>
      <c r="D46">
        <v>2.64</v>
      </c>
      <c r="E46">
        <f t="shared" si="0"/>
        <v>2024</v>
      </c>
    </row>
    <row r="47" spans="1:5" x14ac:dyDescent="0.25">
      <c r="A47" s="14" t="s">
        <v>75</v>
      </c>
      <c r="B47" s="14" t="s">
        <v>74</v>
      </c>
      <c r="C47" s="14" t="s">
        <v>62</v>
      </c>
      <c r="D47">
        <v>2.64</v>
      </c>
      <c r="E47">
        <f t="shared" si="0"/>
        <v>2025</v>
      </c>
    </row>
    <row r="48" spans="1:5" x14ac:dyDescent="0.25">
      <c r="A48" s="14" t="s">
        <v>75</v>
      </c>
      <c r="B48" s="14" t="s">
        <v>74</v>
      </c>
      <c r="C48" s="14" t="s">
        <v>63</v>
      </c>
      <c r="D48">
        <v>2.64</v>
      </c>
      <c r="E48">
        <f t="shared" si="0"/>
        <v>2026</v>
      </c>
    </row>
    <row r="49" spans="1:5" x14ac:dyDescent="0.25">
      <c r="A49" s="14" t="s">
        <v>75</v>
      </c>
      <c r="B49" s="14" t="s">
        <v>74</v>
      </c>
      <c r="C49" s="14" t="s">
        <v>64</v>
      </c>
      <c r="D49">
        <v>2.64</v>
      </c>
      <c r="E49">
        <f t="shared" si="0"/>
        <v>2027</v>
      </c>
    </row>
    <row r="50" spans="1:5" x14ac:dyDescent="0.25">
      <c r="A50" s="14" t="s">
        <v>75</v>
      </c>
      <c r="B50" s="14" t="s">
        <v>74</v>
      </c>
      <c r="C50" s="14" t="s">
        <v>65</v>
      </c>
      <c r="D50">
        <v>2.64</v>
      </c>
      <c r="E50">
        <f t="shared" si="0"/>
        <v>2028</v>
      </c>
    </row>
    <row r="51" spans="1:5" x14ac:dyDescent="0.25">
      <c r="A51" s="14" t="s">
        <v>75</v>
      </c>
      <c r="B51" s="14" t="s">
        <v>74</v>
      </c>
      <c r="C51" s="14" t="s">
        <v>66</v>
      </c>
      <c r="D51">
        <v>2.64</v>
      </c>
      <c r="E51">
        <f t="shared" si="0"/>
        <v>2029</v>
      </c>
    </row>
    <row r="52" spans="1:5" x14ac:dyDescent="0.25">
      <c r="A52" s="14" t="s">
        <v>75</v>
      </c>
      <c r="B52" s="14" t="s">
        <v>74</v>
      </c>
      <c r="C52" s="14" t="s">
        <v>67</v>
      </c>
      <c r="D52">
        <v>2.64</v>
      </c>
      <c r="E52">
        <f t="shared" si="0"/>
        <v>2030</v>
      </c>
    </row>
    <row r="53" spans="1:5" x14ac:dyDescent="0.25">
      <c r="A53" s="14" t="s">
        <v>75</v>
      </c>
      <c r="B53" s="14" t="s">
        <v>74</v>
      </c>
      <c r="C53" s="14" t="s">
        <v>68</v>
      </c>
      <c r="D53">
        <v>2.64</v>
      </c>
      <c r="E53">
        <f t="shared" si="0"/>
        <v>2031</v>
      </c>
    </row>
    <row r="54" spans="1:5" x14ac:dyDescent="0.25">
      <c r="A54" s="14" t="s">
        <v>75</v>
      </c>
      <c r="B54" s="14" t="s">
        <v>74</v>
      </c>
      <c r="C54" s="14" t="s">
        <v>69</v>
      </c>
      <c r="D54">
        <v>2.64</v>
      </c>
      <c r="E54">
        <f t="shared" si="0"/>
        <v>2032</v>
      </c>
    </row>
    <row r="55" spans="1:5" x14ac:dyDescent="0.25">
      <c r="A55" s="14" t="s">
        <v>75</v>
      </c>
      <c r="B55" s="14" t="s">
        <v>74</v>
      </c>
      <c r="C55" s="14" t="s">
        <v>70</v>
      </c>
      <c r="D55">
        <v>2.64</v>
      </c>
      <c r="E55">
        <f t="shared" si="0"/>
        <v>2033</v>
      </c>
    </row>
    <row r="56" spans="1:5" x14ac:dyDescent="0.25">
      <c r="A56" s="14" t="s">
        <v>76</v>
      </c>
      <c r="B56" s="14" t="s">
        <v>50</v>
      </c>
      <c r="C56" s="14" t="s">
        <v>52</v>
      </c>
      <c r="D56">
        <v>30.490099999999998</v>
      </c>
      <c r="E56">
        <f t="shared" si="0"/>
        <v>2015</v>
      </c>
    </row>
    <row r="57" spans="1:5" x14ac:dyDescent="0.25">
      <c r="A57" s="14" t="s">
        <v>76</v>
      </c>
      <c r="B57" s="14" t="s">
        <v>50</v>
      </c>
      <c r="C57" s="14" t="s">
        <v>53</v>
      </c>
      <c r="D57">
        <v>29.813099999999999</v>
      </c>
      <c r="E57">
        <f t="shared" si="0"/>
        <v>2016</v>
      </c>
    </row>
    <row r="58" spans="1:5" x14ac:dyDescent="0.25">
      <c r="A58" s="14" t="s">
        <v>76</v>
      </c>
      <c r="B58" s="14" t="s">
        <v>50</v>
      </c>
      <c r="C58" s="14" t="s">
        <v>54</v>
      </c>
      <c r="D58">
        <v>24.831890239754507</v>
      </c>
      <c r="E58">
        <f t="shared" si="0"/>
        <v>2017</v>
      </c>
    </row>
    <row r="59" spans="1:5" x14ac:dyDescent="0.25">
      <c r="A59" s="14" t="s">
        <v>76</v>
      </c>
      <c r="B59" s="14" t="s">
        <v>50</v>
      </c>
      <c r="C59" s="14" t="s">
        <v>55</v>
      </c>
      <c r="D59">
        <v>23.239946675086408</v>
      </c>
      <c r="E59">
        <f t="shared" si="0"/>
        <v>2018</v>
      </c>
    </row>
    <row r="60" spans="1:5" x14ac:dyDescent="0.25">
      <c r="A60" s="14" t="s">
        <v>76</v>
      </c>
      <c r="B60" s="14" t="s">
        <v>50</v>
      </c>
      <c r="C60" s="14" t="s">
        <v>56</v>
      </c>
      <c r="D60">
        <v>22.166547092974021</v>
      </c>
      <c r="E60">
        <f t="shared" si="0"/>
        <v>2019</v>
      </c>
    </row>
    <row r="61" spans="1:5" x14ac:dyDescent="0.25">
      <c r="A61" s="14" t="s">
        <v>76</v>
      </c>
      <c r="B61" s="14" t="s">
        <v>50</v>
      </c>
      <c r="C61" s="14" t="s">
        <v>57</v>
      </c>
      <c r="D61">
        <v>21.007521698923846</v>
      </c>
      <c r="E61">
        <f t="shared" si="0"/>
        <v>2020</v>
      </c>
    </row>
    <row r="62" spans="1:5" x14ac:dyDescent="0.25">
      <c r="A62" s="14" t="s">
        <v>76</v>
      </c>
      <c r="B62" s="14" t="s">
        <v>50</v>
      </c>
      <c r="C62" s="14" t="s">
        <v>58</v>
      </c>
      <c r="D62">
        <v>20.166521698923848</v>
      </c>
      <c r="E62">
        <f t="shared" si="0"/>
        <v>2021</v>
      </c>
    </row>
    <row r="63" spans="1:5" x14ac:dyDescent="0.25">
      <c r="A63" s="14" t="s">
        <v>76</v>
      </c>
      <c r="B63" s="14" t="s">
        <v>50</v>
      </c>
      <c r="C63" s="14" t="s">
        <v>59</v>
      </c>
      <c r="D63">
        <v>19.320521698923848</v>
      </c>
      <c r="E63">
        <f t="shared" si="0"/>
        <v>2022</v>
      </c>
    </row>
    <row r="64" spans="1:5" x14ac:dyDescent="0.25">
      <c r="A64" s="14" t="s">
        <v>76</v>
      </c>
      <c r="B64" s="14" t="s">
        <v>50</v>
      </c>
      <c r="C64" s="14" t="s">
        <v>60</v>
      </c>
      <c r="D64">
        <v>18.616521698923847</v>
      </c>
      <c r="E64">
        <f t="shared" si="0"/>
        <v>2023</v>
      </c>
    </row>
    <row r="65" spans="1:5" x14ac:dyDescent="0.25">
      <c r="A65" s="14" t="s">
        <v>76</v>
      </c>
      <c r="B65" s="14" t="s">
        <v>50</v>
      </c>
      <c r="C65" s="14" t="s">
        <v>61</v>
      </c>
      <c r="D65">
        <v>18.064521698923848</v>
      </c>
      <c r="E65">
        <f t="shared" si="0"/>
        <v>2024</v>
      </c>
    </row>
    <row r="66" spans="1:5" x14ac:dyDescent="0.25">
      <c r="A66" s="14" t="s">
        <v>76</v>
      </c>
      <c r="B66" s="14" t="s">
        <v>50</v>
      </c>
      <c r="C66" s="14" t="s">
        <v>62</v>
      </c>
      <c r="D66">
        <v>17.137661414869118</v>
      </c>
      <c r="E66">
        <f t="shared" si="0"/>
        <v>2025</v>
      </c>
    </row>
    <row r="67" spans="1:5" x14ac:dyDescent="0.25">
      <c r="A67" s="14" t="s">
        <v>76</v>
      </c>
      <c r="B67" s="14" t="s">
        <v>50</v>
      </c>
      <c r="C67" s="14" t="s">
        <v>63</v>
      </c>
      <c r="D67">
        <v>15.281362597804673</v>
      </c>
      <c r="E67">
        <f t="shared" ref="E67:E130" si="1">IF(LEN(C67)=2,RIGHT(C67,1),RIGHT(C67,2))+2014</f>
        <v>2026</v>
      </c>
    </row>
    <row r="68" spans="1:5" x14ac:dyDescent="0.25">
      <c r="A68" s="14" t="s">
        <v>76</v>
      </c>
      <c r="B68" s="14" t="s">
        <v>50</v>
      </c>
      <c r="C68" s="14" t="s">
        <v>64</v>
      </c>
      <c r="D68">
        <v>13.751937267338217</v>
      </c>
      <c r="E68">
        <f t="shared" si="1"/>
        <v>2027</v>
      </c>
    </row>
    <row r="69" spans="1:5" x14ac:dyDescent="0.25">
      <c r="A69" s="14" t="s">
        <v>76</v>
      </c>
      <c r="B69" s="14" t="s">
        <v>50</v>
      </c>
      <c r="C69" s="14" t="s">
        <v>65</v>
      </c>
      <c r="D69">
        <v>13.129012904288437</v>
      </c>
      <c r="E69">
        <f t="shared" si="1"/>
        <v>2028</v>
      </c>
    </row>
    <row r="70" spans="1:5" x14ac:dyDescent="0.25">
      <c r="A70" s="14" t="s">
        <v>76</v>
      </c>
      <c r="B70" s="14" t="s">
        <v>50</v>
      </c>
      <c r="C70" s="14" t="s">
        <v>66</v>
      </c>
      <c r="D70">
        <v>11.861163999999999</v>
      </c>
      <c r="E70">
        <f t="shared" si="1"/>
        <v>2029</v>
      </c>
    </row>
    <row r="71" spans="1:5" x14ac:dyDescent="0.25">
      <c r="A71" s="14" t="s">
        <v>76</v>
      </c>
      <c r="B71" s="14" t="s">
        <v>50</v>
      </c>
      <c r="C71" s="14" t="s">
        <v>67</v>
      </c>
      <c r="D71">
        <v>11.157163999999998</v>
      </c>
      <c r="E71">
        <f t="shared" si="1"/>
        <v>2030</v>
      </c>
    </row>
    <row r="72" spans="1:5" x14ac:dyDescent="0.25">
      <c r="A72" s="14" t="s">
        <v>76</v>
      </c>
      <c r="B72" s="14" t="s">
        <v>50</v>
      </c>
      <c r="C72" s="14" t="s">
        <v>68</v>
      </c>
      <c r="D72">
        <v>10.676163999999996</v>
      </c>
      <c r="E72">
        <f t="shared" si="1"/>
        <v>2031</v>
      </c>
    </row>
    <row r="73" spans="1:5" x14ac:dyDescent="0.25">
      <c r="A73" s="14" t="s">
        <v>76</v>
      </c>
      <c r="B73" s="14" t="s">
        <v>50</v>
      </c>
      <c r="C73" s="14" t="s">
        <v>69</v>
      </c>
      <c r="D73">
        <v>10.676163999999996</v>
      </c>
      <c r="E73">
        <f t="shared" si="1"/>
        <v>2032</v>
      </c>
    </row>
    <row r="74" spans="1:5" x14ac:dyDescent="0.25">
      <c r="A74" s="14" t="s">
        <v>76</v>
      </c>
      <c r="B74" s="14" t="s">
        <v>50</v>
      </c>
      <c r="C74" s="14" t="s">
        <v>70</v>
      </c>
      <c r="D74">
        <v>10.676163999999996</v>
      </c>
      <c r="E74">
        <f t="shared" si="1"/>
        <v>2033</v>
      </c>
    </row>
    <row r="75" spans="1:5" x14ac:dyDescent="0.25">
      <c r="A75" s="14" t="s">
        <v>76</v>
      </c>
      <c r="B75" s="14" t="s">
        <v>74</v>
      </c>
      <c r="C75" s="14" t="s">
        <v>52</v>
      </c>
      <c r="D75">
        <v>5.3700999999999999</v>
      </c>
      <c r="E75">
        <f t="shared" si="1"/>
        <v>2015</v>
      </c>
    </row>
    <row r="76" spans="1:5" x14ac:dyDescent="0.25">
      <c r="A76" s="14" t="s">
        <v>76</v>
      </c>
      <c r="B76" s="14" t="s">
        <v>74</v>
      </c>
      <c r="C76" s="14" t="s">
        <v>53</v>
      </c>
      <c r="D76">
        <v>8.7961872879839333</v>
      </c>
      <c r="E76">
        <f t="shared" si="1"/>
        <v>2016</v>
      </c>
    </row>
    <row r="77" spans="1:5" x14ac:dyDescent="0.25">
      <c r="A77" s="14" t="s">
        <v>76</v>
      </c>
      <c r="B77" s="14" t="s">
        <v>74</v>
      </c>
      <c r="C77" s="14" t="s">
        <v>54</v>
      </c>
      <c r="D77">
        <v>8.7961872879839333</v>
      </c>
      <c r="E77">
        <f t="shared" si="1"/>
        <v>2017</v>
      </c>
    </row>
    <row r="78" spans="1:5" x14ac:dyDescent="0.25">
      <c r="A78" s="14" t="s">
        <v>76</v>
      </c>
      <c r="B78" s="14" t="s">
        <v>74</v>
      </c>
      <c r="C78" s="14" t="s">
        <v>55</v>
      </c>
      <c r="D78">
        <v>8.7961872879839333</v>
      </c>
      <c r="E78">
        <f t="shared" si="1"/>
        <v>2018</v>
      </c>
    </row>
    <row r="79" spans="1:5" x14ac:dyDescent="0.25">
      <c r="A79" s="14" t="s">
        <v>76</v>
      </c>
      <c r="B79" s="14" t="s">
        <v>74</v>
      </c>
      <c r="C79" s="14" t="s">
        <v>56</v>
      </c>
      <c r="D79">
        <v>8.7961872879839333</v>
      </c>
      <c r="E79">
        <f t="shared" si="1"/>
        <v>2019</v>
      </c>
    </row>
    <row r="80" spans="1:5" x14ac:dyDescent="0.25">
      <c r="A80" s="14" t="s">
        <v>76</v>
      </c>
      <c r="B80" s="14" t="s">
        <v>74</v>
      </c>
      <c r="C80" s="14" t="s">
        <v>57</v>
      </c>
      <c r="D80">
        <v>8.7961872879839333</v>
      </c>
      <c r="E80">
        <f t="shared" si="1"/>
        <v>2020</v>
      </c>
    </row>
    <row r="81" spans="1:5" x14ac:dyDescent="0.25">
      <c r="A81" s="14" t="s">
        <v>76</v>
      </c>
      <c r="B81" s="14" t="s">
        <v>74</v>
      </c>
      <c r="C81" s="14" t="s">
        <v>58</v>
      </c>
      <c r="D81">
        <v>8.7961872879839333</v>
      </c>
      <c r="E81">
        <f t="shared" si="1"/>
        <v>2021</v>
      </c>
    </row>
    <row r="82" spans="1:5" x14ac:dyDescent="0.25">
      <c r="A82" s="14" t="s">
        <v>76</v>
      </c>
      <c r="B82" s="14" t="s">
        <v>74</v>
      </c>
      <c r="C82" s="14" t="s">
        <v>59</v>
      </c>
      <c r="D82">
        <v>8.7961872879839333</v>
      </c>
      <c r="E82">
        <f t="shared" si="1"/>
        <v>2022</v>
      </c>
    </row>
    <row r="83" spans="1:5" x14ac:dyDescent="0.25">
      <c r="A83" s="14" t="s">
        <v>76</v>
      </c>
      <c r="B83" s="14" t="s">
        <v>74</v>
      </c>
      <c r="C83" s="14" t="s">
        <v>60</v>
      </c>
      <c r="D83">
        <v>8.7961872879839333</v>
      </c>
      <c r="E83">
        <f t="shared" si="1"/>
        <v>2023</v>
      </c>
    </row>
    <row r="84" spans="1:5" x14ac:dyDescent="0.25">
      <c r="A84" s="14" t="s">
        <v>76</v>
      </c>
      <c r="B84" s="14" t="s">
        <v>74</v>
      </c>
      <c r="C84" s="14" t="s">
        <v>61</v>
      </c>
      <c r="D84">
        <v>8.7961872879839333</v>
      </c>
      <c r="E84">
        <f t="shared" si="1"/>
        <v>2024</v>
      </c>
    </row>
    <row r="85" spans="1:5" x14ac:dyDescent="0.25">
      <c r="A85" s="14" t="s">
        <v>76</v>
      </c>
      <c r="B85" s="14" t="s">
        <v>74</v>
      </c>
      <c r="C85" s="14" t="s">
        <v>62</v>
      </c>
      <c r="D85">
        <v>8.7961872879839333</v>
      </c>
      <c r="E85">
        <f t="shared" si="1"/>
        <v>2025</v>
      </c>
    </row>
    <row r="86" spans="1:5" x14ac:dyDescent="0.25">
      <c r="A86" s="14" t="s">
        <v>76</v>
      </c>
      <c r="B86" s="14" t="s">
        <v>74</v>
      </c>
      <c r="C86" s="14" t="s">
        <v>63</v>
      </c>
      <c r="D86">
        <v>8.7961872879839333</v>
      </c>
      <c r="E86">
        <f t="shared" si="1"/>
        <v>2026</v>
      </c>
    </row>
    <row r="87" spans="1:5" x14ac:dyDescent="0.25">
      <c r="A87" s="14" t="s">
        <v>76</v>
      </c>
      <c r="B87" s="14" t="s">
        <v>74</v>
      </c>
      <c r="C87" s="14" t="s">
        <v>64</v>
      </c>
      <c r="D87">
        <v>8.7961872879839333</v>
      </c>
      <c r="E87">
        <f t="shared" si="1"/>
        <v>2027</v>
      </c>
    </row>
    <row r="88" spans="1:5" x14ac:dyDescent="0.25">
      <c r="A88" s="14" t="s">
        <v>76</v>
      </c>
      <c r="B88" s="14" t="s">
        <v>74</v>
      </c>
      <c r="C88" s="14" t="s">
        <v>65</v>
      </c>
      <c r="D88">
        <v>8.7961872879839333</v>
      </c>
      <c r="E88">
        <f t="shared" si="1"/>
        <v>2028</v>
      </c>
    </row>
    <row r="89" spans="1:5" x14ac:dyDescent="0.25">
      <c r="A89" s="14" t="s">
        <v>76</v>
      </c>
      <c r="B89" s="14" t="s">
        <v>74</v>
      </c>
      <c r="C89" s="14" t="s">
        <v>66</v>
      </c>
      <c r="D89">
        <v>8.8231380245493689</v>
      </c>
      <c r="E89">
        <f t="shared" si="1"/>
        <v>2029</v>
      </c>
    </row>
    <row r="90" spans="1:5" x14ac:dyDescent="0.25">
      <c r="A90" s="14" t="s">
        <v>76</v>
      </c>
      <c r="B90" s="14" t="s">
        <v>74</v>
      </c>
      <c r="C90" s="14" t="s">
        <v>67</v>
      </c>
      <c r="D90">
        <v>9.1578310283214659</v>
      </c>
      <c r="E90">
        <f t="shared" si="1"/>
        <v>2030</v>
      </c>
    </row>
    <row r="91" spans="1:5" x14ac:dyDescent="0.25">
      <c r="A91" s="14" t="s">
        <v>76</v>
      </c>
      <c r="B91" s="14" t="s">
        <v>74</v>
      </c>
      <c r="C91" s="14" t="s">
        <v>68</v>
      </c>
      <c r="D91">
        <v>10.427351512757692</v>
      </c>
      <c r="E91">
        <f t="shared" si="1"/>
        <v>2031</v>
      </c>
    </row>
    <row r="92" spans="1:5" x14ac:dyDescent="0.25">
      <c r="A92" s="14" t="s">
        <v>76</v>
      </c>
      <c r="B92" s="14" t="s">
        <v>74</v>
      </c>
      <c r="C92" s="14" t="s">
        <v>69</v>
      </c>
      <c r="D92">
        <v>10.427351512757692</v>
      </c>
      <c r="E92">
        <f t="shared" si="1"/>
        <v>2032</v>
      </c>
    </row>
    <row r="93" spans="1:5" x14ac:dyDescent="0.25">
      <c r="A93" s="14" t="s">
        <v>76</v>
      </c>
      <c r="B93" s="14" t="s">
        <v>74</v>
      </c>
      <c r="C93" s="14" t="s">
        <v>70</v>
      </c>
      <c r="D93">
        <v>10.427351512757692</v>
      </c>
      <c r="E93">
        <f t="shared" si="1"/>
        <v>2033</v>
      </c>
    </row>
    <row r="94" spans="1:5" x14ac:dyDescent="0.25">
      <c r="A94" s="14" t="s">
        <v>77</v>
      </c>
      <c r="B94" s="14" t="s">
        <v>50</v>
      </c>
      <c r="C94" s="14" t="s">
        <v>52</v>
      </c>
      <c r="D94">
        <v>5.0979999999999999</v>
      </c>
      <c r="E94">
        <f t="shared" si="1"/>
        <v>2015</v>
      </c>
    </row>
    <row r="95" spans="1:5" x14ac:dyDescent="0.25">
      <c r="A95" s="14" t="s">
        <v>77</v>
      </c>
      <c r="B95" s="14" t="s">
        <v>50</v>
      </c>
      <c r="C95" s="14" t="s">
        <v>53</v>
      </c>
      <c r="D95">
        <v>5.0979999999999999</v>
      </c>
      <c r="E95">
        <f t="shared" si="1"/>
        <v>2016</v>
      </c>
    </row>
    <row r="96" spans="1:5" x14ac:dyDescent="0.25">
      <c r="A96" s="14" t="s">
        <v>77</v>
      </c>
      <c r="B96" s="14" t="s">
        <v>50</v>
      </c>
      <c r="C96" s="14" t="s">
        <v>54</v>
      </c>
      <c r="D96">
        <v>5.0979999999999999</v>
      </c>
      <c r="E96">
        <f t="shared" si="1"/>
        <v>2017</v>
      </c>
    </row>
    <row r="97" spans="1:5" x14ac:dyDescent="0.25">
      <c r="A97" s="14" t="s">
        <v>77</v>
      </c>
      <c r="B97" s="14" t="s">
        <v>50</v>
      </c>
      <c r="C97" s="14" t="s">
        <v>55</v>
      </c>
      <c r="D97">
        <v>5.0979999999999999</v>
      </c>
      <c r="E97">
        <f t="shared" si="1"/>
        <v>2018</v>
      </c>
    </row>
    <row r="98" spans="1:5" x14ac:dyDescent="0.25">
      <c r="A98" s="14" t="s">
        <v>77</v>
      </c>
      <c r="B98" s="14" t="s">
        <v>50</v>
      </c>
      <c r="C98" s="14" t="s">
        <v>56</v>
      </c>
      <c r="D98">
        <v>5.0979999999999999</v>
      </c>
      <c r="E98">
        <f t="shared" si="1"/>
        <v>2019</v>
      </c>
    </row>
    <row r="99" spans="1:5" x14ac:dyDescent="0.25">
      <c r="A99" s="14" t="s">
        <v>77</v>
      </c>
      <c r="B99" s="14" t="s">
        <v>50</v>
      </c>
      <c r="C99" s="14" t="s">
        <v>57</v>
      </c>
      <c r="D99">
        <v>5.0979999999999999</v>
      </c>
      <c r="E99">
        <f t="shared" si="1"/>
        <v>2020</v>
      </c>
    </row>
    <row r="100" spans="1:5" x14ac:dyDescent="0.25">
      <c r="A100" s="14" t="s">
        <v>77</v>
      </c>
      <c r="B100" s="14" t="s">
        <v>50</v>
      </c>
      <c r="C100" s="14" t="s">
        <v>58</v>
      </c>
      <c r="D100">
        <v>5.0979999999999999</v>
      </c>
      <c r="E100">
        <f t="shared" si="1"/>
        <v>2021</v>
      </c>
    </row>
    <row r="101" spans="1:5" x14ac:dyDescent="0.25">
      <c r="A101" s="14" t="s">
        <v>77</v>
      </c>
      <c r="B101" s="14" t="s">
        <v>50</v>
      </c>
      <c r="C101" s="14" t="s">
        <v>59</v>
      </c>
      <c r="D101">
        <v>5.0979999999999999</v>
      </c>
      <c r="E101">
        <f t="shared" si="1"/>
        <v>2022</v>
      </c>
    </row>
    <row r="102" spans="1:5" x14ac:dyDescent="0.25">
      <c r="A102" s="14" t="s">
        <v>77</v>
      </c>
      <c r="B102" s="14" t="s">
        <v>50</v>
      </c>
      <c r="C102" s="14" t="s">
        <v>60</v>
      </c>
      <c r="D102">
        <v>5.0979999999999999</v>
      </c>
      <c r="E102">
        <f t="shared" si="1"/>
        <v>2023</v>
      </c>
    </row>
    <row r="103" spans="1:5" x14ac:dyDescent="0.25">
      <c r="A103" s="14" t="s">
        <v>77</v>
      </c>
      <c r="B103" s="14" t="s">
        <v>50</v>
      </c>
      <c r="C103" s="14" t="s">
        <v>61</v>
      </c>
      <c r="D103">
        <v>5.0979999999999999</v>
      </c>
      <c r="E103">
        <f t="shared" si="1"/>
        <v>2024</v>
      </c>
    </row>
    <row r="104" spans="1:5" x14ac:dyDescent="0.25">
      <c r="A104" s="14" t="s">
        <v>77</v>
      </c>
      <c r="B104" s="14" t="s">
        <v>50</v>
      </c>
      <c r="C104" s="14" t="s">
        <v>62</v>
      </c>
      <c r="D104">
        <v>5.0979999999999999</v>
      </c>
      <c r="E104">
        <f t="shared" si="1"/>
        <v>2025</v>
      </c>
    </row>
    <row r="105" spans="1:5" x14ac:dyDescent="0.25">
      <c r="A105" s="14" t="s">
        <v>77</v>
      </c>
      <c r="B105" s="14" t="s">
        <v>50</v>
      </c>
      <c r="C105" s="14" t="s">
        <v>63</v>
      </c>
      <c r="D105">
        <v>5.0979999999999999</v>
      </c>
      <c r="E105">
        <f t="shared" si="1"/>
        <v>2026</v>
      </c>
    </row>
    <row r="106" spans="1:5" x14ac:dyDescent="0.25">
      <c r="A106" s="14" t="s">
        <v>77</v>
      </c>
      <c r="B106" s="14" t="s">
        <v>50</v>
      </c>
      <c r="C106" s="14" t="s">
        <v>64</v>
      </c>
      <c r="D106">
        <v>5.0979999999999999</v>
      </c>
      <c r="E106">
        <f t="shared" si="1"/>
        <v>2027</v>
      </c>
    </row>
    <row r="107" spans="1:5" x14ac:dyDescent="0.25">
      <c r="A107" s="14" t="s">
        <v>77</v>
      </c>
      <c r="B107" s="14" t="s">
        <v>50</v>
      </c>
      <c r="C107" s="14" t="s">
        <v>65</v>
      </c>
      <c r="D107">
        <v>5.0979999999999999</v>
      </c>
      <c r="E107">
        <f t="shared" si="1"/>
        <v>2028</v>
      </c>
    </row>
    <row r="108" spans="1:5" x14ac:dyDescent="0.25">
      <c r="A108" s="14" t="s">
        <v>77</v>
      </c>
      <c r="B108" s="14" t="s">
        <v>50</v>
      </c>
      <c r="C108" s="14" t="s">
        <v>66</v>
      </c>
      <c r="D108">
        <v>5.0979999999999999</v>
      </c>
      <c r="E108">
        <f t="shared" si="1"/>
        <v>2029</v>
      </c>
    </row>
    <row r="109" spans="1:5" x14ac:dyDescent="0.25">
      <c r="A109" s="14" t="s">
        <v>77</v>
      </c>
      <c r="B109" s="14" t="s">
        <v>50</v>
      </c>
      <c r="C109" s="14" t="s">
        <v>67</v>
      </c>
      <c r="D109">
        <v>5.0979999999999999</v>
      </c>
      <c r="E109">
        <f t="shared" si="1"/>
        <v>2030</v>
      </c>
    </row>
    <row r="110" spans="1:5" x14ac:dyDescent="0.25">
      <c r="A110" s="14" t="s">
        <v>77</v>
      </c>
      <c r="B110" s="14" t="s">
        <v>50</v>
      </c>
      <c r="C110" s="14" t="s">
        <v>68</v>
      </c>
      <c r="D110">
        <v>5.0979999999999999</v>
      </c>
      <c r="E110">
        <f t="shared" si="1"/>
        <v>2031</v>
      </c>
    </row>
    <row r="111" spans="1:5" x14ac:dyDescent="0.25">
      <c r="A111" s="14" t="s">
        <v>77</v>
      </c>
      <c r="B111" s="14" t="s">
        <v>50</v>
      </c>
      <c r="C111" s="14" t="s">
        <v>69</v>
      </c>
      <c r="D111">
        <v>5.0979999999999999</v>
      </c>
      <c r="E111">
        <f t="shared" si="1"/>
        <v>2032</v>
      </c>
    </row>
    <row r="112" spans="1:5" x14ac:dyDescent="0.25">
      <c r="A112" s="14" t="s">
        <v>77</v>
      </c>
      <c r="B112" s="14" t="s">
        <v>50</v>
      </c>
      <c r="C112" s="14" t="s">
        <v>70</v>
      </c>
      <c r="D112">
        <v>5.0979999999999999</v>
      </c>
      <c r="E112">
        <f t="shared" si="1"/>
        <v>2033</v>
      </c>
    </row>
    <row r="113" spans="1:5" x14ac:dyDescent="0.25">
      <c r="A113" s="14" t="s">
        <v>77</v>
      </c>
      <c r="B113" s="14" t="s">
        <v>74</v>
      </c>
      <c r="C113" s="14" t="s">
        <v>52</v>
      </c>
      <c r="D113">
        <v>6.8469999999999995</v>
      </c>
      <c r="E113">
        <f t="shared" si="1"/>
        <v>2015</v>
      </c>
    </row>
    <row r="114" spans="1:5" x14ac:dyDescent="0.25">
      <c r="A114" s="14" t="s">
        <v>77</v>
      </c>
      <c r="B114" s="14" t="s">
        <v>74</v>
      </c>
      <c r="C114" s="14" t="s">
        <v>53</v>
      </c>
      <c r="D114">
        <v>6.8469999999999995</v>
      </c>
      <c r="E114">
        <f t="shared" si="1"/>
        <v>2016</v>
      </c>
    </row>
    <row r="115" spans="1:5" x14ac:dyDescent="0.25">
      <c r="A115" s="14" t="s">
        <v>77</v>
      </c>
      <c r="B115" s="14" t="s">
        <v>74</v>
      </c>
      <c r="C115" s="14" t="s">
        <v>54</v>
      </c>
      <c r="D115">
        <v>6.8469999999999995</v>
      </c>
      <c r="E115">
        <f t="shared" si="1"/>
        <v>2017</v>
      </c>
    </row>
    <row r="116" spans="1:5" x14ac:dyDescent="0.25">
      <c r="A116" s="14" t="s">
        <v>77</v>
      </c>
      <c r="B116" s="14" t="s">
        <v>74</v>
      </c>
      <c r="C116" s="14" t="s">
        <v>55</v>
      </c>
      <c r="D116">
        <v>12.834</v>
      </c>
      <c r="E116">
        <f t="shared" si="1"/>
        <v>2018</v>
      </c>
    </row>
    <row r="117" spans="1:5" x14ac:dyDescent="0.25">
      <c r="A117" s="14" t="s">
        <v>77</v>
      </c>
      <c r="B117" s="14" t="s">
        <v>74</v>
      </c>
      <c r="C117" s="14" t="s">
        <v>56</v>
      </c>
      <c r="D117">
        <v>12.834</v>
      </c>
      <c r="E117">
        <f t="shared" si="1"/>
        <v>2019</v>
      </c>
    </row>
    <row r="118" spans="1:5" x14ac:dyDescent="0.25">
      <c r="A118" s="14" t="s">
        <v>77</v>
      </c>
      <c r="B118" s="14" t="s">
        <v>74</v>
      </c>
      <c r="C118" s="14" t="s">
        <v>57</v>
      </c>
      <c r="D118">
        <v>13.513140170211116</v>
      </c>
      <c r="E118">
        <f t="shared" si="1"/>
        <v>2020</v>
      </c>
    </row>
    <row r="119" spans="1:5" x14ac:dyDescent="0.25">
      <c r="A119" s="14" t="s">
        <v>77</v>
      </c>
      <c r="B119" s="14" t="s">
        <v>74</v>
      </c>
      <c r="C119" s="14" t="s">
        <v>58</v>
      </c>
      <c r="D119">
        <v>14.299292795240534</v>
      </c>
      <c r="E119">
        <f t="shared" si="1"/>
        <v>2021</v>
      </c>
    </row>
    <row r="120" spans="1:5" x14ac:dyDescent="0.25">
      <c r="A120" s="14" t="s">
        <v>77</v>
      </c>
      <c r="B120" s="14" t="s">
        <v>74</v>
      </c>
      <c r="C120" s="14" t="s">
        <v>59</v>
      </c>
      <c r="D120">
        <v>15.099445646081058</v>
      </c>
      <c r="E120">
        <f t="shared" si="1"/>
        <v>2022</v>
      </c>
    </row>
    <row r="121" spans="1:5" x14ac:dyDescent="0.25">
      <c r="A121" s="14" t="s">
        <v>77</v>
      </c>
      <c r="B121" s="14" t="s">
        <v>74</v>
      </c>
      <c r="C121" s="14" t="s">
        <v>60</v>
      </c>
      <c r="D121">
        <v>16.012609308374053</v>
      </c>
      <c r="E121">
        <f t="shared" si="1"/>
        <v>2023</v>
      </c>
    </row>
    <row r="122" spans="1:5" x14ac:dyDescent="0.25">
      <c r="A122" s="14" t="s">
        <v>77</v>
      </c>
      <c r="B122" s="14" t="s">
        <v>74</v>
      </c>
      <c r="C122" s="14" t="s">
        <v>61</v>
      </c>
      <c r="D122">
        <v>16.799753705218652</v>
      </c>
      <c r="E122">
        <f t="shared" si="1"/>
        <v>2024</v>
      </c>
    </row>
    <row r="123" spans="1:5" x14ac:dyDescent="0.25">
      <c r="A123" s="14" t="s">
        <v>77</v>
      </c>
      <c r="B123" s="14" t="s">
        <v>74</v>
      </c>
      <c r="C123" s="14" t="s">
        <v>62</v>
      </c>
      <c r="D123">
        <v>17.712917122049738</v>
      </c>
      <c r="E123">
        <f t="shared" si="1"/>
        <v>2025</v>
      </c>
    </row>
    <row r="124" spans="1:5" x14ac:dyDescent="0.25">
      <c r="A124" s="14" t="s">
        <v>77</v>
      </c>
      <c r="B124" s="14" t="s">
        <v>74</v>
      </c>
      <c r="C124" s="14" t="s">
        <v>63</v>
      </c>
      <c r="D124">
        <v>18.625080578194961</v>
      </c>
      <c r="E124">
        <f t="shared" si="1"/>
        <v>2026</v>
      </c>
    </row>
    <row r="125" spans="1:5" x14ac:dyDescent="0.25">
      <c r="A125" s="14" t="s">
        <v>77</v>
      </c>
      <c r="B125" s="14" t="s">
        <v>74</v>
      </c>
      <c r="C125" s="14" t="s">
        <v>64</v>
      </c>
      <c r="D125">
        <v>19.558196204592811</v>
      </c>
      <c r="E125">
        <f t="shared" si="1"/>
        <v>2027</v>
      </c>
    </row>
    <row r="126" spans="1:5" x14ac:dyDescent="0.25">
      <c r="A126" s="14" t="s">
        <v>77</v>
      </c>
      <c r="B126" s="14" t="s">
        <v>74</v>
      </c>
      <c r="C126" s="14" t="s">
        <v>65</v>
      </c>
      <c r="D126">
        <v>22.469967976209027</v>
      </c>
      <c r="E126">
        <f t="shared" si="1"/>
        <v>2028</v>
      </c>
    </row>
    <row r="127" spans="1:5" x14ac:dyDescent="0.25">
      <c r="A127" s="14" t="s">
        <v>77</v>
      </c>
      <c r="B127" s="14" t="s">
        <v>74</v>
      </c>
      <c r="C127" s="14" t="s">
        <v>66</v>
      </c>
      <c r="D127">
        <v>25.637337126563768</v>
      </c>
      <c r="E127">
        <f t="shared" si="1"/>
        <v>2029</v>
      </c>
    </row>
    <row r="128" spans="1:5" x14ac:dyDescent="0.25">
      <c r="A128" s="14" t="s">
        <v>77</v>
      </c>
      <c r="B128" s="14" t="s">
        <v>74</v>
      </c>
      <c r="C128" s="14" t="s">
        <v>67</v>
      </c>
      <c r="D128">
        <v>29.214833936640144</v>
      </c>
      <c r="E128">
        <f t="shared" si="1"/>
        <v>2030</v>
      </c>
    </row>
    <row r="129" spans="1:5" x14ac:dyDescent="0.25">
      <c r="A129" s="14" t="s">
        <v>77</v>
      </c>
      <c r="B129" s="14" t="s">
        <v>74</v>
      </c>
      <c r="C129" s="14" t="s">
        <v>68</v>
      </c>
      <c r="D129">
        <v>32.126585030229677</v>
      </c>
      <c r="E129">
        <f t="shared" si="1"/>
        <v>2031</v>
      </c>
    </row>
    <row r="130" spans="1:5" x14ac:dyDescent="0.25">
      <c r="A130" s="14" t="s">
        <v>77</v>
      </c>
      <c r="B130" s="14" t="s">
        <v>74</v>
      </c>
      <c r="C130" s="14" t="s">
        <v>69</v>
      </c>
      <c r="D130">
        <v>36.144669773218794</v>
      </c>
      <c r="E130">
        <f t="shared" si="1"/>
        <v>2032</v>
      </c>
    </row>
    <row r="131" spans="1:5" x14ac:dyDescent="0.25">
      <c r="A131" s="14" t="s">
        <v>77</v>
      </c>
      <c r="B131" s="14" t="s">
        <v>74</v>
      </c>
      <c r="C131" s="14" t="s">
        <v>70</v>
      </c>
      <c r="D131">
        <v>38.118938688485571</v>
      </c>
      <c r="E131">
        <f t="shared" ref="E131:E194" si="2">IF(LEN(C131)=2,RIGHT(C131,1),RIGHT(C131,2))+2014</f>
        <v>2033</v>
      </c>
    </row>
    <row r="132" spans="1:5" x14ac:dyDescent="0.25">
      <c r="A132" s="14" t="s">
        <v>78</v>
      </c>
      <c r="B132" s="14" t="s">
        <v>50</v>
      </c>
      <c r="C132" s="14" t="s">
        <v>54</v>
      </c>
      <c r="D132">
        <v>6.3063146403682389</v>
      </c>
      <c r="E132">
        <f t="shared" si="2"/>
        <v>2017</v>
      </c>
    </row>
    <row r="133" spans="1:5" x14ac:dyDescent="0.25">
      <c r="A133" s="14" t="s">
        <v>78</v>
      </c>
      <c r="B133" s="14" t="s">
        <v>50</v>
      </c>
      <c r="C133" s="14" t="s">
        <v>55</v>
      </c>
      <c r="D133">
        <v>7.4717299873703862</v>
      </c>
      <c r="E133">
        <f t="shared" si="2"/>
        <v>2018</v>
      </c>
    </row>
    <row r="134" spans="1:5" x14ac:dyDescent="0.25">
      <c r="A134" s="14" t="s">
        <v>78</v>
      </c>
      <c r="B134" s="14" t="s">
        <v>50</v>
      </c>
      <c r="C134" s="14" t="s">
        <v>56</v>
      </c>
      <c r="D134">
        <v>7.8158293605389684</v>
      </c>
      <c r="E134">
        <f t="shared" si="2"/>
        <v>2019</v>
      </c>
    </row>
    <row r="135" spans="1:5" x14ac:dyDescent="0.25">
      <c r="A135" s="14" t="s">
        <v>78</v>
      </c>
      <c r="B135" s="14" t="s">
        <v>50</v>
      </c>
      <c r="C135" s="14" t="s">
        <v>57</v>
      </c>
      <c r="D135">
        <v>8.1848674516142275</v>
      </c>
      <c r="E135">
        <f t="shared" si="2"/>
        <v>2020</v>
      </c>
    </row>
    <row r="136" spans="1:5" x14ac:dyDescent="0.25">
      <c r="A136" s="14" t="s">
        <v>78</v>
      </c>
      <c r="B136" s="14" t="s">
        <v>50</v>
      </c>
      <c r="C136" s="14" t="s">
        <v>58</v>
      </c>
      <c r="D136">
        <v>8.1848674516142275</v>
      </c>
      <c r="E136">
        <f t="shared" si="2"/>
        <v>2021</v>
      </c>
    </row>
    <row r="137" spans="1:5" x14ac:dyDescent="0.25">
      <c r="A137" s="14" t="s">
        <v>78</v>
      </c>
      <c r="B137" s="14" t="s">
        <v>50</v>
      </c>
      <c r="C137" s="14" t="s">
        <v>59</v>
      </c>
      <c r="D137">
        <v>8.1848674516142275</v>
      </c>
      <c r="E137">
        <f t="shared" si="2"/>
        <v>2022</v>
      </c>
    </row>
    <row r="138" spans="1:5" x14ac:dyDescent="0.25">
      <c r="A138" s="14" t="s">
        <v>78</v>
      </c>
      <c r="B138" s="14" t="s">
        <v>50</v>
      </c>
      <c r="C138" s="14" t="s">
        <v>60</v>
      </c>
      <c r="D138">
        <v>8.1848674516142275</v>
      </c>
      <c r="E138">
        <f t="shared" si="2"/>
        <v>2023</v>
      </c>
    </row>
    <row r="139" spans="1:5" x14ac:dyDescent="0.25">
      <c r="A139" s="14" t="s">
        <v>78</v>
      </c>
      <c r="B139" s="14" t="s">
        <v>50</v>
      </c>
      <c r="C139" s="14" t="s">
        <v>61</v>
      </c>
      <c r="D139">
        <v>8.1848674516142275</v>
      </c>
      <c r="E139">
        <f t="shared" si="2"/>
        <v>2024</v>
      </c>
    </row>
    <row r="140" spans="1:5" x14ac:dyDescent="0.25">
      <c r="A140" s="14" t="s">
        <v>78</v>
      </c>
      <c r="B140" s="14" t="s">
        <v>50</v>
      </c>
      <c r="C140" s="14" t="s">
        <v>62</v>
      </c>
      <c r="D140">
        <v>8.7006578776963224</v>
      </c>
      <c r="E140">
        <f t="shared" si="2"/>
        <v>2025</v>
      </c>
    </row>
    <row r="141" spans="1:5" x14ac:dyDescent="0.25">
      <c r="A141" s="14" t="s">
        <v>78</v>
      </c>
      <c r="B141" s="14" t="s">
        <v>50</v>
      </c>
      <c r="C141" s="14" t="s">
        <v>63</v>
      </c>
      <c r="D141">
        <v>10.850606103292989</v>
      </c>
      <c r="E141">
        <f t="shared" si="2"/>
        <v>2026</v>
      </c>
    </row>
    <row r="142" spans="1:5" x14ac:dyDescent="0.25">
      <c r="A142" s="14" t="s">
        <v>78</v>
      </c>
      <c r="B142" s="14" t="s">
        <v>50</v>
      </c>
      <c r="C142" s="14" t="s">
        <v>64</v>
      </c>
      <c r="D142">
        <v>12.549244098992673</v>
      </c>
      <c r="E142">
        <f t="shared" si="2"/>
        <v>2027</v>
      </c>
    </row>
    <row r="143" spans="1:5" x14ac:dyDescent="0.25">
      <c r="A143" s="14" t="s">
        <v>78</v>
      </c>
      <c r="B143" s="14" t="s">
        <v>50</v>
      </c>
      <c r="C143" s="14" t="s">
        <v>65</v>
      </c>
      <c r="D143">
        <v>12.774130643567341</v>
      </c>
      <c r="E143">
        <f t="shared" si="2"/>
        <v>2028</v>
      </c>
    </row>
    <row r="144" spans="1:5" x14ac:dyDescent="0.25">
      <c r="A144" s="14" t="s">
        <v>78</v>
      </c>
      <c r="B144" s="14" t="s">
        <v>50</v>
      </c>
      <c r="C144" s="14" t="s">
        <v>66</v>
      </c>
      <c r="D144">
        <v>13.585404</v>
      </c>
      <c r="E144">
        <f t="shared" si="2"/>
        <v>2029</v>
      </c>
    </row>
    <row r="145" spans="1:5" x14ac:dyDescent="0.25">
      <c r="A145" s="14" t="s">
        <v>78</v>
      </c>
      <c r="B145" s="14" t="s">
        <v>50</v>
      </c>
      <c r="C145" s="14" t="s">
        <v>67</v>
      </c>
      <c r="D145">
        <v>13.585404</v>
      </c>
      <c r="E145">
        <f t="shared" si="2"/>
        <v>2030</v>
      </c>
    </row>
    <row r="146" spans="1:5" x14ac:dyDescent="0.25">
      <c r="A146" s="14" t="s">
        <v>78</v>
      </c>
      <c r="B146" s="14" t="s">
        <v>50</v>
      </c>
      <c r="C146" s="14" t="s">
        <v>68</v>
      </c>
      <c r="D146">
        <v>13.585404</v>
      </c>
      <c r="E146">
        <f t="shared" si="2"/>
        <v>2031</v>
      </c>
    </row>
    <row r="147" spans="1:5" x14ac:dyDescent="0.25">
      <c r="A147" s="14" t="s">
        <v>78</v>
      </c>
      <c r="B147" s="14" t="s">
        <v>50</v>
      </c>
      <c r="C147" s="14" t="s">
        <v>69</v>
      </c>
      <c r="D147">
        <v>13.585404</v>
      </c>
      <c r="E147">
        <f t="shared" si="2"/>
        <v>2032</v>
      </c>
    </row>
    <row r="148" spans="1:5" x14ac:dyDescent="0.25">
      <c r="A148" s="14" t="s">
        <v>78</v>
      </c>
      <c r="B148" s="14" t="s">
        <v>50</v>
      </c>
      <c r="C148" s="14" t="s">
        <v>70</v>
      </c>
      <c r="D148">
        <v>13.585404</v>
      </c>
      <c r="E148">
        <f t="shared" si="2"/>
        <v>2033</v>
      </c>
    </row>
    <row r="149" spans="1:5" x14ac:dyDescent="0.25">
      <c r="E149" t="e">
        <f t="shared" si="2"/>
        <v>#VALUE!</v>
      </c>
    </row>
    <row r="150" spans="1:5" x14ac:dyDescent="0.25">
      <c r="E150" t="e">
        <f t="shared" si="2"/>
        <v>#VALUE!</v>
      </c>
    </row>
    <row r="151" spans="1:5" x14ac:dyDescent="0.25">
      <c r="E151" t="e">
        <f t="shared" si="2"/>
        <v>#VALUE!</v>
      </c>
    </row>
    <row r="152" spans="1:5" x14ac:dyDescent="0.25">
      <c r="E152" t="e">
        <f t="shared" si="2"/>
        <v>#VALUE!</v>
      </c>
    </row>
    <row r="153" spans="1:5" x14ac:dyDescent="0.25">
      <c r="E153" t="e">
        <f t="shared" si="2"/>
        <v>#VALUE!</v>
      </c>
    </row>
    <row r="154" spans="1:5" x14ac:dyDescent="0.25">
      <c r="E154" t="e">
        <f t="shared" si="2"/>
        <v>#VALUE!</v>
      </c>
    </row>
    <row r="155" spans="1:5" x14ac:dyDescent="0.25">
      <c r="E155" t="e">
        <f t="shared" si="2"/>
        <v>#VALUE!</v>
      </c>
    </row>
    <row r="156" spans="1:5" x14ac:dyDescent="0.25">
      <c r="E156" t="e">
        <f t="shared" si="2"/>
        <v>#VALUE!</v>
      </c>
    </row>
    <row r="157" spans="1:5" x14ac:dyDescent="0.25">
      <c r="E157" t="e">
        <f t="shared" si="2"/>
        <v>#VALUE!</v>
      </c>
    </row>
    <row r="158" spans="1:5" x14ac:dyDescent="0.25">
      <c r="E158" t="e">
        <f t="shared" si="2"/>
        <v>#VALUE!</v>
      </c>
    </row>
    <row r="159" spans="1:5" x14ac:dyDescent="0.25">
      <c r="E159" t="e">
        <f t="shared" si="2"/>
        <v>#VALUE!</v>
      </c>
    </row>
    <row r="160" spans="1:5" x14ac:dyDescent="0.25">
      <c r="E160" t="e">
        <f t="shared" si="2"/>
        <v>#VALUE!</v>
      </c>
    </row>
    <row r="161" spans="5:5" x14ac:dyDescent="0.25">
      <c r="E161" t="e">
        <f t="shared" si="2"/>
        <v>#VALUE!</v>
      </c>
    </row>
    <row r="162" spans="5:5" x14ac:dyDescent="0.25">
      <c r="E162" t="e">
        <f t="shared" si="2"/>
        <v>#VALUE!</v>
      </c>
    </row>
    <row r="163" spans="5:5" x14ac:dyDescent="0.25">
      <c r="E163" t="e">
        <f t="shared" si="2"/>
        <v>#VALUE!</v>
      </c>
    </row>
    <row r="164" spans="5:5" x14ac:dyDescent="0.25">
      <c r="E164" t="e">
        <f t="shared" si="2"/>
        <v>#VALUE!</v>
      </c>
    </row>
    <row r="165" spans="5:5" x14ac:dyDescent="0.25">
      <c r="E165" t="e">
        <f t="shared" si="2"/>
        <v>#VALUE!</v>
      </c>
    </row>
    <row r="166" spans="5:5" x14ac:dyDescent="0.25">
      <c r="E166" t="e">
        <f t="shared" si="2"/>
        <v>#VALUE!</v>
      </c>
    </row>
    <row r="167" spans="5:5" x14ac:dyDescent="0.25">
      <c r="E167" t="e">
        <f t="shared" si="2"/>
        <v>#VALUE!</v>
      </c>
    </row>
    <row r="168" spans="5:5" x14ac:dyDescent="0.25">
      <c r="E168" t="e">
        <f t="shared" si="2"/>
        <v>#VALUE!</v>
      </c>
    </row>
    <row r="169" spans="5:5" x14ac:dyDescent="0.25">
      <c r="E169" t="e">
        <f t="shared" si="2"/>
        <v>#VALUE!</v>
      </c>
    </row>
    <row r="170" spans="5:5" x14ac:dyDescent="0.25">
      <c r="E170" t="e">
        <f t="shared" si="2"/>
        <v>#VALUE!</v>
      </c>
    </row>
    <row r="171" spans="5:5" x14ac:dyDescent="0.25">
      <c r="E171" t="e">
        <f t="shared" si="2"/>
        <v>#VALUE!</v>
      </c>
    </row>
    <row r="172" spans="5:5" x14ac:dyDescent="0.25">
      <c r="E172" t="e">
        <f t="shared" si="2"/>
        <v>#VALUE!</v>
      </c>
    </row>
    <row r="173" spans="5:5" x14ac:dyDescent="0.25">
      <c r="E173" t="e">
        <f t="shared" si="2"/>
        <v>#VALUE!</v>
      </c>
    </row>
    <row r="174" spans="5:5" x14ac:dyDescent="0.25">
      <c r="E174" t="e">
        <f t="shared" si="2"/>
        <v>#VALUE!</v>
      </c>
    </row>
    <row r="175" spans="5:5" x14ac:dyDescent="0.25">
      <c r="E175" t="e">
        <f t="shared" si="2"/>
        <v>#VALUE!</v>
      </c>
    </row>
    <row r="176" spans="5:5" x14ac:dyDescent="0.25">
      <c r="E176" t="e">
        <f t="shared" si="2"/>
        <v>#VALUE!</v>
      </c>
    </row>
    <row r="177" spans="5:5" x14ac:dyDescent="0.25">
      <c r="E177" t="e">
        <f t="shared" si="2"/>
        <v>#VALUE!</v>
      </c>
    </row>
    <row r="178" spans="5:5" x14ac:dyDescent="0.25">
      <c r="E178" t="e">
        <f t="shared" si="2"/>
        <v>#VALUE!</v>
      </c>
    </row>
    <row r="179" spans="5:5" x14ac:dyDescent="0.25">
      <c r="E179" t="e">
        <f t="shared" si="2"/>
        <v>#VALUE!</v>
      </c>
    </row>
    <row r="180" spans="5:5" x14ac:dyDescent="0.25">
      <c r="E180" t="e">
        <f t="shared" si="2"/>
        <v>#VALUE!</v>
      </c>
    </row>
    <row r="181" spans="5:5" x14ac:dyDescent="0.25">
      <c r="E181" t="e">
        <f t="shared" si="2"/>
        <v>#VALUE!</v>
      </c>
    </row>
    <row r="182" spans="5:5" x14ac:dyDescent="0.25">
      <c r="E182" t="e">
        <f t="shared" si="2"/>
        <v>#VALUE!</v>
      </c>
    </row>
    <row r="183" spans="5:5" x14ac:dyDescent="0.25">
      <c r="E183" t="e">
        <f t="shared" si="2"/>
        <v>#VALUE!</v>
      </c>
    </row>
    <row r="184" spans="5:5" x14ac:dyDescent="0.25">
      <c r="E184" t="e">
        <f t="shared" si="2"/>
        <v>#VALUE!</v>
      </c>
    </row>
    <row r="185" spans="5:5" x14ac:dyDescent="0.25">
      <c r="E185" t="e">
        <f t="shared" si="2"/>
        <v>#VALUE!</v>
      </c>
    </row>
    <row r="186" spans="5:5" x14ac:dyDescent="0.25">
      <c r="E186" t="e">
        <f t="shared" si="2"/>
        <v>#VALUE!</v>
      </c>
    </row>
    <row r="187" spans="5:5" x14ac:dyDescent="0.25">
      <c r="E187" t="e">
        <f t="shared" si="2"/>
        <v>#VALUE!</v>
      </c>
    </row>
    <row r="188" spans="5:5" x14ac:dyDescent="0.25">
      <c r="E188" t="e">
        <f t="shared" si="2"/>
        <v>#VALUE!</v>
      </c>
    </row>
    <row r="189" spans="5:5" x14ac:dyDescent="0.25">
      <c r="E189" t="e">
        <f t="shared" si="2"/>
        <v>#VALUE!</v>
      </c>
    </row>
    <row r="190" spans="5:5" x14ac:dyDescent="0.25">
      <c r="E190" t="e">
        <f t="shared" si="2"/>
        <v>#VALUE!</v>
      </c>
    </row>
    <row r="191" spans="5:5" x14ac:dyDescent="0.25">
      <c r="E191" t="e">
        <f t="shared" si="2"/>
        <v>#VALUE!</v>
      </c>
    </row>
    <row r="192" spans="5:5" x14ac:dyDescent="0.25">
      <c r="E192" t="e">
        <f t="shared" si="2"/>
        <v>#VALUE!</v>
      </c>
    </row>
    <row r="193" spans="5:5" x14ac:dyDescent="0.25">
      <c r="E193" t="e">
        <f t="shared" si="2"/>
        <v>#VALUE!</v>
      </c>
    </row>
    <row r="194" spans="5:5" x14ac:dyDescent="0.25">
      <c r="E194" t="e">
        <f t="shared" si="2"/>
        <v>#VALUE!</v>
      </c>
    </row>
    <row r="195" spans="5:5" x14ac:dyDescent="0.25">
      <c r="E195" t="e">
        <f t="shared" ref="E195:E258" si="3">IF(LEN(C195)=2,RIGHT(C195,1),RIGHT(C195,2))+2014</f>
        <v>#VALUE!</v>
      </c>
    </row>
    <row r="196" spans="5:5" x14ac:dyDescent="0.25">
      <c r="E196" t="e">
        <f t="shared" si="3"/>
        <v>#VALUE!</v>
      </c>
    </row>
    <row r="197" spans="5:5" x14ac:dyDescent="0.25">
      <c r="E197" t="e">
        <f t="shared" si="3"/>
        <v>#VALUE!</v>
      </c>
    </row>
    <row r="198" spans="5:5" x14ac:dyDescent="0.25">
      <c r="E198" t="e">
        <f t="shared" si="3"/>
        <v>#VALUE!</v>
      </c>
    </row>
    <row r="199" spans="5:5" x14ac:dyDescent="0.25">
      <c r="E199" t="e">
        <f t="shared" si="3"/>
        <v>#VALUE!</v>
      </c>
    </row>
    <row r="200" spans="5:5" x14ac:dyDescent="0.25">
      <c r="E200" t="e">
        <f t="shared" si="3"/>
        <v>#VALUE!</v>
      </c>
    </row>
    <row r="201" spans="5:5" x14ac:dyDescent="0.25">
      <c r="E201" t="e">
        <f t="shared" si="3"/>
        <v>#VALUE!</v>
      </c>
    </row>
    <row r="202" spans="5:5" x14ac:dyDescent="0.25">
      <c r="E202" t="e">
        <f t="shared" si="3"/>
        <v>#VALUE!</v>
      </c>
    </row>
    <row r="203" spans="5:5" x14ac:dyDescent="0.25">
      <c r="E203" t="e">
        <f t="shared" si="3"/>
        <v>#VALUE!</v>
      </c>
    </row>
    <row r="204" spans="5:5" x14ac:dyDescent="0.25">
      <c r="E204" t="e">
        <f t="shared" si="3"/>
        <v>#VALUE!</v>
      </c>
    </row>
    <row r="205" spans="5:5" x14ac:dyDescent="0.25">
      <c r="E205" t="e">
        <f t="shared" si="3"/>
        <v>#VALUE!</v>
      </c>
    </row>
    <row r="206" spans="5:5" x14ac:dyDescent="0.25">
      <c r="E206" t="e">
        <f t="shared" si="3"/>
        <v>#VALUE!</v>
      </c>
    </row>
    <row r="207" spans="5:5" x14ac:dyDescent="0.25">
      <c r="E207" t="e">
        <f t="shared" si="3"/>
        <v>#VALUE!</v>
      </c>
    </row>
    <row r="208" spans="5:5" x14ac:dyDescent="0.25">
      <c r="E208" t="e">
        <f t="shared" si="3"/>
        <v>#VALUE!</v>
      </c>
    </row>
    <row r="209" spans="5:5" x14ac:dyDescent="0.25">
      <c r="E209" t="e">
        <f t="shared" si="3"/>
        <v>#VALUE!</v>
      </c>
    </row>
    <row r="210" spans="5:5" x14ac:dyDescent="0.25">
      <c r="E210" t="e">
        <f t="shared" si="3"/>
        <v>#VALUE!</v>
      </c>
    </row>
    <row r="211" spans="5:5" x14ac:dyDescent="0.25">
      <c r="E211" t="e">
        <f t="shared" si="3"/>
        <v>#VALUE!</v>
      </c>
    </row>
    <row r="212" spans="5:5" x14ac:dyDescent="0.25">
      <c r="E212" t="e">
        <f t="shared" si="3"/>
        <v>#VALUE!</v>
      </c>
    </row>
    <row r="213" spans="5:5" x14ac:dyDescent="0.25">
      <c r="E213" t="e">
        <f t="shared" si="3"/>
        <v>#VALUE!</v>
      </c>
    </row>
    <row r="214" spans="5:5" x14ac:dyDescent="0.25">
      <c r="E214" t="e">
        <f t="shared" si="3"/>
        <v>#VALUE!</v>
      </c>
    </row>
    <row r="215" spans="5:5" x14ac:dyDescent="0.25">
      <c r="E215" t="e">
        <f t="shared" si="3"/>
        <v>#VALUE!</v>
      </c>
    </row>
    <row r="216" spans="5:5" x14ac:dyDescent="0.25">
      <c r="E216" t="e">
        <f t="shared" si="3"/>
        <v>#VALUE!</v>
      </c>
    </row>
    <row r="217" spans="5:5" x14ac:dyDescent="0.25">
      <c r="E217" t="e">
        <f t="shared" si="3"/>
        <v>#VALUE!</v>
      </c>
    </row>
    <row r="218" spans="5:5" x14ac:dyDescent="0.25">
      <c r="E218" t="e">
        <f t="shared" si="3"/>
        <v>#VALUE!</v>
      </c>
    </row>
    <row r="219" spans="5:5" x14ac:dyDescent="0.25">
      <c r="E219" t="e">
        <f t="shared" si="3"/>
        <v>#VALUE!</v>
      </c>
    </row>
    <row r="220" spans="5:5" x14ac:dyDescent="0.25">
      <c r="E220" t="e">
        <f t="shared" si="3"/>
        <v>#VALUE!</v>
      </c>
    </row>
    <row r="221" spans="5:5" x14ac:dyDescent="0.25">
      <c r="E221" t="e">
        <f t="shared" si="3"/>
        <v>#VALUE!</v>
      </c>
    </row>
    <row r="222" spans="5:5" x14ac:dyDescent="0.25">
      <c r="E222" t="e">
        <f t="shared" si="3"/>
        <v>#VALUE!</v>
      </c>
    </row>
    <row r="223" spans="5:5" x14ac:dyDescent="0.25">
      <c r="E223" t="e">
        <f t="shared" si="3"/>
        <v>#VALUE!</v>
      </c>
    </row>
    <row r="224" spans="5:5" x14ac:dyDescent="0.25">
      <c r="E224" t="e">
        <f t="shared" si="3"/>
        <v>#VALUE!</v>
      </c>
    </row>
    <row r="225" spans="5:5" x14ac:dyDescent="0.25">
      <c r="E225" t="e">
        <f t="shared" si="3"/>
        <v>#VALUE!</v>
      </c>
    </row>
    <row r="226" spans="5:5" x14ac:dyDescent="0.25">
      <c r="E226" t="e">
        <f t="shared" si="3"/>
        <v>#VALUE!</v>
      </c>
    </row>
    <row r="227" spans="5:5" x14ac:dyDescent="0.25">
      <c r="E227" t="e">
        <f t="shared" si="3"/>
        <v>#VALUE!</v>
      </c>
    </row>
    <row r="228" spans="5:5" x14ac:dyDescent="0.25">
      <c r="E228" t="e">
        <f t="shared" si="3"/>
        <v>#VALUE!</v>
      </c>
    </row>
    <row r="229" spans="5:5" x14ac:dyDescent="0.25">
      <c r="E229" t="e">
        <f t="shared" si="3"/>
        <v>#VALUE!</v>
      </c>
    </row>
    <row r="230" spans="5:5" x14ac:dyDescent="0.25">
      <c r="E230" t="e">
        <f t="shared" si="3"/>
        <v>#VALUE!</v>
      </c>
    </row>
    <row r="231" spans="5:5" x14ac:dyDescent="0.25">
      <c r="E231" t="e">
        <f t="shared" si="3"/>
        <v>#VALUE!</v>
      </c>
    </row>
    <row r="232" spans="5:5" x14ac:dyDescent="0.25">
      <c r="E232" t="e">
        <f t="shared" si="3"/>
        <v>#VALUE!</v>
      </c>
    </row>
    <row r="233" spans="5:5" x14ac:dyDescent="0.25">
      <c r="E233" t="e">
        <f t="shared" si="3"/>
        <v>#VALUE!</v>
      </c>
    </row>
    <row r="234" spans="5:5" x14ac:dyDescent="0.25">
      <c r="E234" t="e">
        <f t="shared" si="3"/>
        <v>#VALUE!</v>
      </c>
    </row>
    <row r="235" spans="5:5" x14ac:dyDescent="0.25">
      <c r="E235" t="e">
        <f t="shared" si="3"/>
        <v>#VALUE!</v>
      </c>
    </row>
    <row r="236" spans="5:5" x14ac:dyDescent="0.25">
      <c r="E236" t="e">
        <f t="shared" si="3"/>
        <v>#VALUE!</v>
      </c>
    </row>
    <row r="237" spans="5:5" x14ac:dyDescent="0.25">
      <c r="E237" t="e">
        <f t="shared" si="3"/>
        <v>#VALUE!</v>
      </c>
    </row>
    <row r="238" spans="5:5" x14ac:dyDescent="0.25">
      <c r="E238" t="e">
        <f t="shared" si="3"/>
        <v>#VALUE!</v>
      </c>
    </row>
    <row r="239" spans="5:5" x14ac:dyDescent="0.25">
      <c r="E239" t="e">
        <f t="shared" si="3"/>
        <v>#VALUE!</v>
      </c>
    </row>
    <row r="240" spans="5:5" x14ac:dyDescent="0.25">
      <c r="E240" t="e">
        <f t="shared" si="3"/>
        <v>#VALUE!</v>
      </c>
    </row>
    <row r="241" spans="5:5" x14ac:dyDescent="0.25">
      <c r="E241" t="e">
        <f t="shared" si="3"/>
        <v>#VALUE!</v>
      </c>
    </row>
    <row r="242" spans="5:5" x14ac:dyDescent="0.25">
      <c r="E242" t="e">
        <f t="shared" si="3"/>
        <v>#VALUE!</v>
      </c>
    </row>
    <row r="243" spans="5:5" x14ac:dyDescent="0.25">
      <c r="E243" t="e">
        <f t="shared" si="3"/>
        <v>#VALUE!</v>
      </c>
    </row>
    <row r="244" spans="5:5" x14ac:dyDescent="0.25">
      <c r="E244" t="e">
        <f t="shared" si="3"/>
        <v>#VALUE!</v>
      </c>
    </row>
    <row r="245" spans="5:5" x14ac:dyDescent="0.25">
      <c r="E245" t="e">
        <f t="shared" si="3"/>
        <v>#VALUE!</v>
      </c>
    </row>
    <row r="246" spans="5:5" x14ac:dyDescent="0.25">
      <c r="E246" t="e">
        <f t="shared" si="3"/>
        <v>#VALUE!</v>
      </c>
    </row>
    <row r="247" spans="5:5" x14ac:dyDescent="0.25">
      <c r="E247" t="e">
        <f t="shared" si="3"/>
        <v>#VALUE!</v>
      </c>
    </row>
    <row r="248" spans="5:5" x14ac:dyDescent="0.25">
      <c r="E248" t="e">
        <f t="shared" si="3"/>
        <v>#VALUE!</v>
      </c>
    </row>
    <row r="249" spans="5:5" x14ac:dyDescent="0.25">
      <c r="E249" t="e">
        <f t="shared" si="3"/>
        <v>#VALUE!</v>
      </c>
    </row>
    <row r="250" spans="5:5" x14ac:dyDescent="0.25">
      <c r="E250" t="e">
        <f t="shared" si="3"/>
        <v>#VALUE!</v>
      </c>
    </row>
    <row r="251" spans="5:5" x14ac:dyDescent="0.25">
      <c r="E251" t="e">
        <f t="shared" si="3"/>
        <v>#VALUE!</v>
      </c>
    </row>
    <row r="252" spans="5:5" x14ac:dyDescent="0.25">
      <c r="E252" t="e">
        <f t="shared" si="3"/>
        <v>#VALUE!</v>
      </c>
    </row>
    <row r="253" spans="5:5" x14ac:dyDescent="0.25">
      <c r="E253" t="e">
        <f t="shared" si="3"/>
        <v>#VALUE!</v>
      </c>
    </row>
    <row r="254" spans="5:5" x14ac:dyDescent="0.25">
      <c r="E254" t="e">
        <f t="shared" si="3"/>
        <v>#VALUE!</v>
      </c>
    </row>
    <row r="255" spans="5:5" x14ac:dyDescent="0.25">
      <c r="E255" t="e">
        <f t="shared" si="3"/>
        <v>#VALUE!</v>
      </c>
    </row>
    <row r="256" spans="5:5" x14ac:dyDescent="0.25">
      <c r="E256" t="e">
        <f t="shared" si="3"/>
        <v>#VALUE!</v>
      </c>
    </row>
    <row r="257" spans="5:5" x14ac:dyDescent="0.25">
      <c r="E257" t="e">
        <f t="shared" si="3"/>
        <v>#VALUE!</v>
      </c>
    </row>
    <row r="258" spans="5:5" x14ac:dyDescent="0.25">
      <c r="E258" t="e">
        <f t="shared" si="3"/>
        <v>#VALUE!</v>
      </c>
    </row>
    <row r="259" spans="5:5" x14ac:dyDescent="0.25">
      <c r="E259" t="e">
        <f t="shared" ref="E259:E312" si="4">IF(LEN(C259)=2,RIGHT(C259,1),RIGHT(C259,2))+2014</f>
        <v>#VALUE!</v>
      </c>
    </row>
    <row r="260" spans="5:5" x14ac:dyDescent="0.25">
      <c r="E260" t="e">
        <f t="shared" si="4"/>
        <v>#VALUE!</v>
      </c>
    </row>
    <row r="261" spans="5:5" x14ac:dyDescent="0.25">
      <c r="E261" t="e">
        <f t="shared" si="4"/>
        <v>#VALUE!</v>
      </c>
    </row>
    <row r="262" spans="5:5" x14ac:dyDescent="0.25">
      <c r="E262" t="e">
        <f t="shared" si="4"/>
        <v>#VALUE!</v>
      </c>
    </row>
    <row r="263" spans="5:5" x14ac:dyDescent="0.25">
      <c r="E263" t="e">
        <f t="shared" si="4"/>
        <v>#VALUE!</v>
      </c>
    </row>
    <row r="264" spans="5:5" x14ac:dyDescent="0.25">
      <c r="E264" t="e">
        <f t="shared" si="4"/>
        <v>#VALUE!</v>
      </c>
    </row>
    <row r="265" spans="5:5" x14ac:dyDescent="0.25">
      <c r="E265" t="e">
        <f t="shared" si="4"/>
        <v>#VALUE!</v>
      </c>
    </row>
    <row r="266" spans="5:5" x14ac:dyDescent="0.25">
      <c r="E266" t="e">
        <f t="shared" si="4"/>
        <v>#VALUE!</v>
      </c>
    </row>
    <row r="267" spans="5:5" x14ac:dyDescent="0.25">
      <c r="E267" t="e">
        <f t="shared" si="4"/>
        <v>#VALUE!</v>
      </c>
    </row>
    <row r="268" spans="5:5" x14ac:dyDescent="0.25">
      <c r="E268" t="e">
        <f t="shared" si="4"/>
        <v>#VALUE!</v>
      </c>
    </row>
    <row r="269" spans="5:5" x14ac:dyDescent="0.25">
      <c r="E269" t="e">
        <f t="shared" si="4"/>
        <v>#VALUE!</v>
      </c>
    </row>
    <row r="270" spans="5:5" x14ac:dyDescent="0.25">
      <c r="E270" t="e">
        <f t="shared" si="4"/>
        <v>#VALUE!</v>
      </c>
    </row>
    <row r="271" spans="5:5" x14ac:dyDescent="0.25">
      <c r="E271" t="e">
        <f t="shared" si="4"/>
        <v>#VALUE!</v>
      </c>
    </row>
    <row r="272" spans="5:5" x14ac:dyDescent="0.25">
      <c r="E272" t="e">
        <f t="shared" si="4"/>
        <v>#VALUE!</v>
      </c>
    </row>
    <row r="273" spans="5:5" x14ac:dyDescent="0.25">
      <c r="E273" t="e">
        <f t="shared" si="4"/>
        <v>#VALUE!</v>
      </c>
    </row>
    <row r="274" spans="5:5" x14ac:dyDescent="0.25">
      <c r="E274" t="e">
        <f t="shared" si="4"/>
        <v>#VALUE!</v>
      </c>
    </row>
    <row r="275" spans="5:5" x14ac:dyDescent="0.25">
      <c r="E275" t="e">
        <f t="shared" si="4"/>
        <v>#VALUE!</v>
      </c>
    </row>
    <row r="276" spans="5:5" x14ac:dyDescent="0.25">
      <c r="E276" t="e">
        <f t="shared" si="4"/>
        <v>#VALUE!</v>
      </c>
    </row>
    <row r="277" spans="5:5" x14ac:dyDescent="0.25">
      <c r="E277" t="e">
        <f t="shared" si="4"/>
        <v>#VALUE!</v>
      </c>
    </row>
    <row r="278" spans="5:5" x14ac:dyDescent="0.25">
      <c r="E278" t="e">
        <f t="shared" si="4"/>
        <v>#VALUE!</v>
      </c>
    </row>
    <row r="279" spans="5:5" x14ac:dyDescent="0.25">
      <c r="E279" t="e">
        <f t="shared" si="4"/>
        <v>#VALUE!</v>
      </c>
    </row>
    <row r="280" spans="5:5" x14ac:dyDescent="0.25">
      <c r="E280" t="e">
        <f t="shared" si="4"/>
        <v>#VALUE!</v>
      </c>
    </row>
    <row r="281" spans="5:5" x14ac:dyDescent="0.25">
      <c r="E281" t="e">
        <f t="shared" si="4"/>
        <v>#VALUE!</v>
      </c>
    </row>
    <row r="282" spans="5:5" x14ac:dyDescent="0.25">
      <c r="E282" t="e">
        <f t="shared" si="4"/>
        <v>#VALUE!</v>
      </c>
    </row>
    <row r="283" spans="5:5" x14ac:dyDescent="0.25">
      <c r="E283" t="e">
        <f t="shared" si="4"/>
        <v>#VALUE!</v>
      </c>
    </row>
    <row r="284" spans="5:5" x14ac:dyDescent="0.25">
      <c r="E284" t="e">
        <f t="shared" si="4"/>
        <v>#VALUE!</v>
      </c>
    </row>
    <row r="285" spans="5:5" x14ac:dyDescent="0.25">
      <c r="E285" t="e">
        <f t="shared" si="4"/>
        <v>#VALUE!</v>
      </c>
    </row>
    <row r="286" spans="5:5" x14ac:dyDescent="0.25">
      <c r="E286" t="e">
        <f t="shared" si="4"/>
        <v>#VALUE!</v>
      </c>
    </row>
    <row r="287" spans="5:5" x14ac:dyDescent="0.25">
      <c r="E287" t="e">
        <f t="shared" si="4"/>
        <v>#VALUE!</v>
      </c>
    </row>
    <row r="288" spans="5:5" x14ac:dyDescent="0.25">
      <c r="E288" t="e">
        <f t="shared" si="4"/>
        <v>#VALUE!</v>
      </c>
    </row>
    <row r="289" spans="5:5" x14ac:dyDescent="0.25">
      <c r="E289" t="e">
        <f t="shared" si="4"/>
        <v>#VALUE!</v>
      </c>
    </row>
    <row r="290" spans="5:5" x14ac:dyDescent="0.25">
      <c r="E290" t="e">
        <f t="shared" si="4"/>
        <v>#VALUE!</v>
      </c>
    </row>
    <row r="291" spans="5:5" x14ac:dyDescent="0.25">
      <c r="E291" t="e">
        <f t="shared" si="4"/>
        <v>#VALUE!</v>
      </c>
    </row>
    <row r="292" spans="5:5" x14ac:dyDescent="0.25">
      <c r="E292" t="e">
        <f t="shared" si="4"/>
        <v>#VALUE!</v>
      </c>
    </row>
    <row r="293" spans="5:5" x14ac:dyDescent="0.25">
      <c r="E293" t="e">
        <f t="shared" si="4"/>
        <v>#VALUE!</v>
      </c>
    </row>
    <row r="294" spans="5:5" x14ac:dyDescent="0.25">
      <c r="E294" t="e">
        <f t="shared" si="4"/>
        <v>#VALUE!</v>
      </c>
    </row>
    <row r="295" spans="5:5" x14ac:dyDescent="0.25">
      <c r="E295" t="e">
        <f t="shared" si="4"/>
        <v>#VALUE!</v>
      </c>
    </row>
    <row r="296" spans="5:5" x14ac:dyDescent="0.25">
      <c r="E296" t="e">
        <f t="shared" si="4"/>
        <v>#VALUE!</v>
      </c>
    </row>
    <row r="297" spans="5:5" x14ac:dyDescent="0.25">
      <c r="E297" t="e">
        <f t="shared" si="4"/>
        <v>#VALUE!</v>
      </c>
    </row>
    <row r="298" spans="5:5" x14ac:dyDescent="0.25">
      <c r="E298" t="e">
        <f t="shared" si="4"/>
        <v>#VALUE!</v>
      </c>
    </row>
    <row r="299" spans="5:5" x14ac:dyDescent="0.25">
      <c r="E299" t="e">
        <f t="shared" si="4"/>
        <v>#VALUE!</v>
      </c>
    </row>
    <row r="300" spans="5:5" x14ac:dyDescent="0.25">
      <c r="E300" t="e">
        <f t="shared" si="4"/>
        <v>#VALUE!</v>
      </c>
    </row>
    <row r="301" spans="5:5" x14ac:dyDescent="0.25">
      <c r="E301" t="e">
        <f t="shared" si="4"/>
        <v>#VALUE!</v>
      </c>
    </row>
    <row r="302" spans="5:5" x14ac:dyDescent="0.25">
      <c r="E302" t="e">
        <f t="shared" si="4"/>
        <v>#VALUE!</v>
      </c>
    </row>
    <row r="303" spans="5:5" x14ac:dyDescent="0.25">
      <c r="E303" t="e">
        <f t="shared" si="4"/>
        <v>#VALUE!</v>
      </c>
    </row>
    <row r="304" spans="5:5" x14ac:dyDescent="0.25">
      <c r="E304" t="e">
        <f t="shared" si="4"/>
        <v>#VALUE!</v>
      </c>
    </row>
    <row r="305" spans="5:5" x14ac:dyDescent="0.25">
      <c r="E305" t="e">
        <f t="shared" si="4"/>
        <v>#VALUE!</v>
      </c>
    </row>
    <row r="306" spans="5:5" x14ac:dyDescent="0.25">
      <c r="E306" t="e">
        <f t="shared" si="4"/>
        <v>#VALUE!</v>
      </c>
    </row>
    <row r="307" spans="5:5" x14ac:dyDescent="0.25">
      <c r="E307" t="e">
        <f t="shared" si="4"/>
        <v>#VALUE!</v>
      </c>
    </row>
    <row r="308" spans="5:5" x14ac:dyDescent="0.25">
      <c r="E308" t="e">
        <f t="shared" si="4"/>
        <v>#VALUE!</v>
      </c>
    </row>
    <row r="309" spans="5:5" x14ac:dyDescent="0.25">
      <c r="E309" t="e">
        <f t="shared" si="4"/>
        <v>#VALUE!</v>
      </c>
    </row>
    <row r="310" spans="5:5" x14ac:dyDescent="0.25">
      <c r="E310" t="e">
        <f t="shared" si="4"/>
        <v>#VALUE!</v>
      </c>
    </row>
    <row r="311" spans="5:5" x14ac:dyDescent="0.25">
      <c r="E311" t="e">
        <f t="shared" si="4"/>
        <v>#VALUE!</v>
      </c>
    </row>
    <row r="312" spans="5:5" x14ac:dyDescent="0.25">
      <c r="E312" t="e">
        <f t="shared" si="4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R18" sqref="R18"/>
    </sheetView>
  </sheetViews>
  <sheetFormatPr defaultRowHeight="15" x14ac:dyDescent="0.25"/>
  <cols>
    <col min="2" max="2" width="46.42578125" bestFit="1" customWidth="1"/>
  </cols>
  <sheetData>
    <row r="1" spans="1:4" x14ac:dyDescent="0.25">
      <c r="A1" s="36" t="s">
        <v>142</v>
      </c>
      <c r="B1" s="36"/>
      <c r="C1" s="36"/>
    </row>
    <row r="2" spans="1:4" x14ac:dyDescent="0.25">
      <c r="A2" s="36" t="s">
        <v>143</v>
      </c>
      <c r="B2" s="36"/>
      <c r="C2" s="36"/>
    </row>
    <row r="3" spans="1:4" x14ac:dyDescent="0.25">
      <c r="A3" s="1" t="s">
        <v>82</v>
      </c>
      <c r="B3" s="1" t="s">
        <v>129</v>
      </c>
      <c r="C3" s="1" t="s">
        <v>130</v>
      </c>
      <c r="D3" s="29" t="s">
        <v>144</v>
      </c>
    </row>
    <row r="4" spans="1:4" x14ac:dyDescent="0.25">
      <c r="A4" t="s">
        <v>131</v>
      </c>
      <c r="B4" t="s">
        <v>49</v>
      </c>
      <c r="C4">
        <v>183.88919784550001</v>
      </c>
      <c r="D4" t="s">
        <v>145</v>
      </c>
    </row>
    <row r="5" spans="1:4" x14ac:dyDescent="0.25">
      <c r="A5" t="s">
        <v>131</v>
      </c>
      <c r="B5" t="s">
        <v>132</v>
      </c>
      <c r="C5">
        <v>34.151626703700003</v>
      </c>
      <c r="D5" t="s">
        <v>145</v>
      </c>
    </row>
    <row r="6" spans="1:4" x14ac:dyDescent="0.25">
      <c r="A6" t="s">
        <v>131</v>
      </c>
      <c r="B6" t="s">
        <v>133</v>
      </c>
      <c r="C6">
        <v>78.384364167399994</v>
      </c>
      <c r="D6" t="s">
        <v>145</v>
      </c>
    </row>
    <row r="7" spans="1:4" x14ac:dyDescent="0.25">
      <c r="A7" t="s">
        <v>131</v>
      </c>
      <c r="B7" t="s">
        <v>146</v>
      </c>
      <c r="C7">
        <v>14.264706219100001</v>
      </c>
      <c r="D7" t="s">
        <v>147</v>
      </c>
    </row>
    <row r="8" spans="1:4" x14ac:dyDescent="0.25">
      <c r="A8" t="s">
        <v>131</v>
      </c>
      <c r="B8" t="s">
        <v>138</v>
      </c>
      <c r="C8">
        <v>12.5961792</v>
      </c>
      <c r="D8" t="s">
        <v>147</v>
      </c>
    </row>
    <row r="9" spans="1:4" x14ac:dyDescent="0.25">
      <c r="A9" t="s">
        <v>131</v>
      </c>
      <c r="B9" t="s">
        <v>139</v>
      </c>
      <c r="C9">
        <v>16.714079999999999</v>
      </c>
      <c r="D9" t="s">
        <v>147</v>
      </c>
    </row>
    <row r="10" spans="1:4" x14ac:dyDescent="0.25">
      <c r="A10" t="s">
        <v>131</v>
      </c>
      <c r="B10" t="s">
        <v>140</v>
      </c>
      <c r="C10">
        <v>12.853372800000001</v>
      </c>
      <c r="D10" t="s">
        <v>147</v>
      </c>
    </row>
    <row r="11" spans="1:4" x14ac:dyDescent="0.25">
      <c r="A11" t="s">
        <v>131</v>
      </c>
      <c r="B11" t="s">
        <v>141</v>
      </c>
      <c r="C11">
        <v>4.1785199999999998</v>
      </c>
      <c r="D11" t="s">
        <v>147</v>
      </c>
    </row>
    <row r="12" spans="1:4" x14ac:dyDescent="0.25">
      <c r="A12" t="s">
        <v>134</v>
      </c>
      <c r="B12" t="s">
        <v>49</v>
      </c>
      <c r="C12">
        <v>170.40707338179999</v>
      </c>
      <c r="D12" t="s">
        <v>145</v>
      </c>
    </row>
    <row r="13" spans="1:4" x14ac:dyDescent="0.25">
      <c r="A13" t="s">
        <v>134</v>
      </c>
      <c r="B13" t="s">
        <v>132</v>
      </c>
      <c r="C13">
        <v>18.359961457600001</v>
      </c>
      <c r="D13" t="s">
        <v>145</v>
      </c>
    </row>
    <row r="14" spans="1:4" x14ac:dyDescent="0.25">
      <c r="A14" t="s">
        <v>134</v>
      </c>
      <c r="B14" t="s">
        <v>133</v>
      </c>
      <c r="C14">
        <v>67.965994613600003</v>
      </c>
      <c r="D14" t="s">
        <v>145</v>
      </c>
    </row>
    <row r="15" spans="1:4" x14ac:dyDescent="0.25">
      <c r="A15" t="s">
        <v>134</v>
      </c>
      <c r="B15" t="s">
        <v>148</v>
      </c>
      <c r="C15">
        <v>48.523513862199998</v>
      </c>
      <c r="D15" t="s">
        <v>145</v>
      </c>
    </row>
    <row r="16" spans="1:4" x14ac:dyDescent="0.25">
      <c r="A16" t="s">
        <v>134</v>
      </c>
      <c r="B16" t="s">
        <v>146</v>
      </c>
      <c r="C16">
        <v>15.019920675</v>
      </c>
      <c r="D16" t="s">
        <v>147</v>
      </c>
    </row>
    <row r="17" spans="1:4" x14ac:dyDescent="0.25">
      <c r="A17" t="s">
        <v>134</v>
      </c>
      <c r="B17" t="s">
        <v>138</v>
      </c>
      <c r="C17">
        <v>12.5961792</v>
      </c>
      <c r="D17" t="s">
        <v>147</v>
      </c>
    </row>
    <row r="18" spans="1:4" x14ac:dyDescent="0.25">
      <c r="A18" t="s">
        <v>134</v>
      </c>
      <c r="B18" t="s">
        <v>139</v>
      </c>
      <c r="C18">
        <v>16.714079999999999</v>
      </c>
      <c r="D18" t="s">
        <v>147</v>
      </c>
    </row>
    <row r="19" spans="1:4" x14ac:dyDescent="0.25">
      <c r="A19" t="s">
        <v>134</v>
      </c>
      <c r="B19" t="s">
        <v>140</v>
      </c>
      <c r="C19">
        <v>12.853372800000001</v>
      </c>
      <c r="D19" t="s">
        <v>147</v>
      </c>
    </row>
    <row r="20" spans="1:4" x14ac:dyDescent="0.25">
      <c r="A20" t="s">
        <v>134</v>
      </c>
      <c r="B20" t="s">
        <v>141</v>
      </c>
      <c r="C20">
        <v>4.1785199999999998</v>
      </c>
      <c r="D20" t="s">
        <v>147</v>
      </c>
    </row>
    <row r="21" spans="1:4" x14ac:dyDescent="0.25">
      <c r="A21" t="s">
        <v>135</v>
      </c>
      <c r="B21" t="s">
        <v>49</v>
      </c>
      <c r="C21">
        <v>171.69265855450001</v>
      </c>
      <c r="D21" t="s">
        <v>145</v>
      </c>
    </row>
    <row r="22" spans="1:4" x14ac:dyDescent="0.25">
      <c r="A22" t="s">
        <v>135</v>
      </c>
      <c r="B22" t="s">
        <v>132</v>
      </c>
      <c r="C22">
        <v>18.986192987799999</v>
      </c>
      <c r="D22" t="s">
        <v>145</v>
      </c>
    </row>
    <row r="23" spans="1:4" x14ac:dyDescent="0.25">
      <c r="A23" t="s">
        <v>135</v>
      </c>
      <c r="B23" t="s">
        <v>133</v>
      </c>
      <c r="C23">
        <v>68.597413539100003</v>
      </c>
      <c r="D23" t="s">
        <v>145</v>
      </c>
    </row>
    <row r="24" spans="1:4" x14ac:dyDescent="0.25">
      <c r="A24" t="s">
        <v>135</v>
      </c>
      <c r="B24" t="s">
        <v>148</v>
      </c>
      <c r="C24">
        <v>56.536096171099999</v>
      </c>
      <c r="D24" t="s">
        <v>145</v>
      </c>
    </row>
    <row r="25" spans="1:4" x14ac:dyDescent="0.25">
      <c r="A25" t="s">
        <v>135</v>
      </c>
      <c r="B25" t="s">
        <v>146</v>
      </c>
      <c r="C25">
        <v>15.776528383</v>
      </c>
      <c r="D25" t="s">
        <v>147</v>
      </c>
    </row>
    <row r="26" spans="1:4" x14ac:dyDescent="0.25">
      <c r="A26" t="s">
        <v>135</v>
      </c>
      <c r="B26" t="s">
        <v>138</v>
      </c>
      <c r="C26">
        <v>12.5961792</v>
      </c>
      <c r="D26" t="s">
        <v>147</v>
      </c>
    </row>
    <row r="27" spans="1:4" x14ac:dyDescent="0.25">
      <c r="A27" t="s">
        <v>135</v>
      </c>
      <c r="B27" t="s">
        <v>139</v>
      </c>
      <c r="C27">
        <v>16.714079999999999</v>
      </c>
      <c r="D27" t="s">
        <v>147</v>
      </c>
    </row>
    <row r="28" spans="1:4" x14ac:dyDescent="0.25">
      <c r="A28" t="s">
        <v>135</v>
      </c>
      <c r="B28" t="s">
        <v>140</v>
      </c>
      <c r="C28">
        <v>12.853372800000001</v>
      </c>
      <c r="D28" t="s">
        <v>147</v>
      </c>
    </row>
    <row r="29" spans="1:4" x14ac:dyDescent="0.25">
      <c r="A29" t="s">
        <v>135</v>
      </c>
      <c r="B29" t="s">
        <v>141</v>
      </c>
      <c r="C29">
        <v>4.1785199999999998</v>
      </c>
      <c r="D29" t="s">
        <v>147</v>
      </c>
    </row>
    <row r="30" spans="1:4" x14ac:dyDescent="0.25">
      <c r="A30" t="s">
        <v>136</v>
      </c>
      <c r="B30" t="s">
        <v>49</v>
      </c>
      <c r="C30">
        <v>136.74896738379999</v>
      </c>
      <c r="D30" t="s">
        <v>145</v>
      </c>
    </row>
    <row r="31" spans="1:4" x14ac:dyDescent="0.25">
      <c r="A31" t="s">
        <v>136</v>
      </c>
      <c r="B31" t="s">
        <v>137</v>
      </c>
      <c r="C31">
        <v>20.466864000000001</v>
      </c>
      <c r="D31" t="s">
        <v>145</v>
      </c>
    </row>
    <row r="32" spans="1:4" x14ac:dyDescent="0.25">
      <c r="A32" t="s">
        <v>136</v>
      </c>
      <c r="B32" t="s">
        <v>132</v>
      </c>
      <c r="C32">
        <v>2.3448040971999999</v>
      </c>
      <c r="D32" t="s">
        <v>145</v>
      </c>
    </row>
    <row r="33" spans="1:4" x14ac:dyDescent="0.25">
      <c r="A33" t="s">
        <v>136</v>
      </c>
      <c r="B33" t="s">
        <v>133</v>
      </c>
      <c r="C33">
        <v>107.2248615928</v>
      </c>
      <c r="D33" t="s">
        <v>145</v>
      </c>
    </row>
    <row r="34" spans="1:4" x14ac:dyDescent="0.25">
      <c r="A34" t="s">
        <v>136</v>
      </c>
      <c r="B34" t="s">
        <v>148</v>
      </c>
      <c r="C34">
        <v>60.566871357899998</v>
      </c>
      <c r="D34" t="s">
        <v>145</v>
      </c>
    </row>
    <row r="35" spans="1:4" x14ac:dyDescent="0.25">
      <c r="A35" t="s">
        <v>136</v>
      </c>
      <c r="B35" t="s">
        <v>146</v>
      </c>
      <c r="C35">
        <v>16.5478019864</v>
      </c>
      <c r="D35" t="s">
        <v>147</v>
      </c>
    </row>
    <row r="36" spans="1:4" x14ac:dyDescent="0.25">
      <c r="A36" t="s">
        <v>136</v>
      </c>
      <c r="B36" t="s">
        <v>138</v>
      </c>
      <c r="C36">
        <v>12.5961792</v>
      </c>
      <c r="D36" t="s">
        <v>147</v>
      </c>
    </row>
    <row r="37" spans="1:4" x14ac:dyDescent="0.25">
      <c r="A37" t="s">
        <v>136</v>
      </c>
      <c r="B37" t="s">
        <v>139</v>
      </c>
      <c r="C37">
        <v>16.714079999999999</v>
      </c>
      <c r="D37" t="s">
        <v>147</v>
      </c>
    </row>
    <row r="38" spans="1:4" x14ac:dyDescent="0.25">
      <c r="A38" t="s">
        <v>136</v>
      </c>
      <c r="B38" t="s">
        <v>140</v>
      </c>
      <c r="C38">
        <v>12.853372800000001</v>
      </c>
      <c r="D38" t="s">
        <v>147</v>
      </c>
    </row>
    <row r="39" spans="1:4" x14ac:dyDescent="0.25">
      <c r="A39" t="s">
        <v>136</v>
      </c>
      <c r="B39" t="s">
        <v>141</v>
      </c>
      <c r="C39">
        <v>4.1785199999999998</v>
      </c>
      <c r="D39" t="s">
        <v>147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>
      <selection activeCell="R18" sqref="R18"/>
    </sheetView>
  </sheetViews>
  <sheetFormatPr defaultRowHeight="15" x14ac:dyDescent="0.25"/>
  <cols>
    <col min="1" max="1" width="38" customWidth="1"/>
  </cols>
  <sheetData>
    <row r="1" spans="1:5" x14ac:dyDescent="0.25">
      <c r="A1" s="36" t="s">
        <v>149</v>
      </c>
      <c r="B1" s="36"/>
      <c r="C1" s="36"/>
      <c r="D1" s="36"/>
    </row>
    <row r="2" spans="1:5" x14ac:dyDescent="0.25">
      <c r="A2" s="36" t="s">
        <v>150</v>
      </c>
      <c r="B2" s="36"/>
      <c r="C2" s="36"/>
      <c r="D2" s="36"/>
    </row>
    <row r="3" spans="1:5" x14ac:dyDescent="0.25">
      <c r="A3" s="1" t="s">
        <v>129</v>
      </c>
      <c r="B3" s="1" t="s">
        <v>82</v>
      </c>
      <c r="C3" s="1" t="s">
        <v>151</v>
      </c>
      <c r="D3" s="1" t="s">
        <v>152</v>
      </c>
      <c r="E3" s="29" t="s">
        <v>144</v>
      </c>
    </row>
    <row r="4" spans="1:5" x14ac:dyDescent="0.25">
      <c r="A4" t="s">
        <v>49</v>
      </c>
      <c r="B4" t="s">
        <v>131</v>
      </c>
      <c r="C4" t="s">
        <v>155</v>
      </c>
      <c r="D4">
        <v>13.9184</v>
      </c>
      <c r="E4" t="s">
        <v>145</v>
      </c>
    </row>
    <row r="5" spans="1:5" x14ac:dyDescent="0.25">
      <c r="A5" t="s">
        <v>49</v>
      </c>
      <c r="B5" t="s">
        <v>131</v>
      </c>
      <c r="C5" t="s">
        <v>156</v>
      </c>
      <c r="D5">
        <v>1.02</v>
      </c>
      <c r="E5" t="s">
        <v>145</v>
      </c>
    </row>
    <row r="6" spans="1:5" x14ac:dyDescent="0.25">
      <c r="A6" t="s">
        <v>49</v>
      </c>
      <c r="B6" t="s">
        <v>131</v>
      </c>
      <c r="C6" t="s">
        <v>157</v>
      </c>
      <c r="D6">
        <v>0.23019999999999999</v>
      </c>
      <c r="E6" t="s">
        <v>145</v>
      </c>
    </row>
    <row r="7" spans="1:5" x14ac:dyDescent="0.25">
      <c r="A7" t="s">
        <v>49</v>
      </c>
      <c r="B7" t="s">
        <v>131</v>
      </c>
      <c r="C7" t="s">
        <v>158</v>
      </c>
      <c r="D7">
        <v>10.170999999999999</v>
      </c>
      <c r="E7" t="s">
        <v>145</v>
      </c>
    </row>
    <row r="8" spans="1:5" x14ac:dyDescent="0.25">
      <c r="A8" t="s">
        <v>49</v>
      </c>
      <c r="B8" t="s">
        <v>131</v>
      </c>
      <c r="C8" t="s">
        <v>159</v>
      </c>
      <c r="D8">
        <v>25.339600000000001</v>
      </c>
      <c r="E8" t="s">
        <v>145</v>
      </c>
    </row>
    <row r="9" spans="1:5" x14ac:dyDescent="0.25">
      <c r="A9" t="s">
        <v>49</v>
      </c>
      <c r="B9" t="s">
        <v>134</v>
      </c>
      <c r="C9" t="s">
        <v>155</v>
      </c>
      <c r="D9">
        <v>13.9184</v>
      </c>
      <c r="E9" t="s">
        <v>145</v>
      </c>
    </row>
    <row r="10" spans="1:5" x14ac:dyDescent="0.25">
      <c r="A10" t="s">
        <v>49</v>
      </c>
      <c r="B10" t="s">
        <v>134</v>
      </c>
      <c r="C10" t="s">
        <v>156</v>
      </c>
      <c r="D10">
        <v>1.02</v>
      </c>
      <c r="E10" t="s">
        <v>145</v>
      </c>
    </row>
    <row r="11" spans="1:5" x14ac:dyDescent="0.25">
      <c r="A11" t="s">
        <v>49</v>
      </c>
      <c r="B11" t="s">
        <v>134</v>
      </c>
      <c r="C11" t="s">
        <v>157</v>
      </c>
      <c r="D11">
        <v>0.23019999999999999</v>
      </c>
      <c r="E11" t="s">
        <v>145</v>
      </c>
    </row>
    <row r="12" spans="1:5" x14ac:dyDescent="0.25">
      <c r="A12" t="s">
        <v>49</v>
      </c>
      <c r="B12" t="s">
        <v>134</v>
      </c>
      <c r="C12" t="s">
        <v>158</v>
      </c>
      <c r="D12">
        <v>10.170999999999999</v>
      </c>
      <c r="E12" t="s">
        <v>145</v>
      </c>
    </row>
    <row r="13" spans="1:5" x14ac:dyDescent="0.25">
      <c r="A13" t="s">
        <v>49</v>
      </c>
      <c r="B13" t="s">
        <v>134</v>
      </c>
      <c r="C13" t="s">
        <v>159</v>
      </c>
      <c r="D13">
        <v>25.339600000000001</v>
      </c>
      <c r="E13" t="s">
        <v>145</v>
      </c>
    </row>
    <row r="14" spans="1:5" x14ac:dyDescent="0.25">
      <c r="A14" t="s">
        <v>49</v>
      </c>
      <c r="B14" t="s">
        <v>135</v>
      </c>
      <c r="C14" t="s">
        <v>155</v>
      </c>
      <c r="D14">
        <v>13.9184</v>
      </c>
      <c r="E14" t="s">
        <v>145</v>
      </c>
    </row>
    <row r="15" spans="1:5" x14ac:dyDescent="0.25">
      <c r="A15" t="s">
        <v>49</v>
      </c>
      <c r="B15" t="s">
        <v>135</v>
      </c>
      <c r="C15" t="s">
        <v>156</v>
      </c>
      <c r="D15">
        <v>1.02</v>
      </c>
      <c r="E15" t="s">
        <v>145</v>
      </c>
    </row>
    <row r="16" spans="1:5" x14ac:dyDescent="0.25">
      <c r="A16" t="s">
        <v>49</v>
      </c>
      <c r="B16" t="s">
        <v>135</v>
      </c>
      <c r="C16" t="s">
        <v>157</v>
      </c>
      <c r="D16">
        <v>0.23019999999999999</v>
      </c>
      <c r="E16" t="s">
        <v>145</v>
      </c>
    </row>
    <row r="17" spans="1:5" x14ac:dyDescent="0.25">
      <c r="A17" t="s">
        <v>49</v>
      </c>
      <c r="B17" t="s">
        <v>135</v>
      </c>
      <c r="C17" t="s">
        <v>158</v>
      </c>
      <c r="D17">
        <v>10.170999999999999</v>
      </c>
      <c r="E17" t="s">
        <v>145</v>
      </c>
    </row>
    <row r="18" spans="1:5" x14ac:dyDescent="0.25">
      <c r="A18" t="s">
        <v>49</v>
      </c>
      <c r="B18" t="s">
        <v>135</v>
      </c>
      <c r="C18" t="s">
        <v>159</v>
      </c>
      <c r="D18">
        <v>25.339600000000001</v>
      </c>
      <c r="E18" t="s">
        <v>145</v>
      </c>
    </row>
    <row r="19" spans="1:5" x14ac:dyDescent="0.25">
      <c r="A19" t="s">
        <v>49</v>
      </c>
      <c r="B19" t="s">
        <v>136</v>
      </c>
      <c r="C19" t="s">
        <v>155</v>
      </c>
      <c r="D19">
        <v>16.5684</v>
      </c>
      <c r="E19" t="s">
        <v>145</v>
      </c>
    </row>
    <row r="20" spans="1:5" x14ac:dyDescent="0.25">
      <c r="A20" t="s">
        <v>49</v>
      </c>
      <c r="B20" t="s">
        <v>136</v>
      </c>
      <c r="C20" t="s">
        <v>156</v>
      </c>
      <c r="D20">
        <v>1.02</v>
      </c>
      <c r="E20" t="s">
        <v>145</v>
      </c>
    </row>
    <row r="21" spans="1:5" x14ac:dyDescent="0.25">
      <c r="A21" t="s">
        <v>49</v>
      </c>
      <c r="B21" t="s">
        <v>136</v>
      </c>
      <c r="C21" t="s">
        <v>157</v>
      </c>
      <c r="D21">
        <v>0.23019999999999999</v>
      </c>
      <c r="E21" t="s">
        <v>145</v>
      </c>
    </row>
    <row r="22" spans="1:5" x14ac:dyDescent="0.25">
      <c r="A22" t="s">
        <v>49</v>
      </c>
      <c r="B22" t="s">
        <v>136</v>
      </c>
      <c r="C22" t="s">
        <v>158</v>
      </c>
      <c r="D22">
        <v>10.170999999999999</v>
      </c>
      <c r="E22" t="s">
        <v>145</v>
      </c>
    </row>
    <row r="23" spans="1:5" x14ac:dyDescent="0.25">
      <c r="A23" t="s">
        <v>49</v>
      </c>
      <c r="B23" t="s">
        <v>136</v>
      </c>
      <c r="C23" t="s">
        <v>159</v>
      </c>
      <c r="D23">
        <v>27.989599999999999</v>
      </c>
      <c r="E23" t="s">
        <v>145</v>
      </c>
    </row>
    <row r="24" spans="1:5" x14ac:dyDescent="0.25">
      <c r="A24" t="s">
        <v>137</v>
      </c>
      <c r="B24" t="s">
        <v>136</v>
      </c>
      <c r="C24" t="s">
        <v>156</v>
      </c>
      <c r="D24">
        <v>2.64</v>
      </c>
      <c r="E24" t="s">
        <v>145</v>
      </c>
    </row>
    <row r="25" spans="1:5" x14ac:dyDescent="0.25">
      <c r="A25" t="s">
        <v>137</v>
      </c>
      <c r="B25" t="s">
        <v>136</v>
      </c>
      <c r="C25" t="s">
        <v>159</v>
      </c>
      <c r="D25">
        <v>2.64</v>
      </c>
      <c r="E25" t="s">
        <v>145</v>
      </c>
    </row>
    <row r="26" spans="1:5" x14ac:dyDescent="0.25">
      <c r="A26" t="s">
        <v>132</v>
      </c>
      <c r="B26" t="s">
        <v>131</v>
      </c>
      <c r="C26" t="s">
        <v>155</v>
      </c>
      <c r="D26">
        <v>9.0677599999999998</v>
      </c>
      <c r="E26" t="s">
        <v>145</v>
      </c>
    </row>
    <row r="27" spans="1:5" x14ac:dyDescent="0.25">
      <c r="A27" t="s">
        <v>132</v>
      </c>
      <c r="B27" t="s">
        <v>131</v>
      </c>
      <c r="C27" t="s">
        <v>156</v>
      </c>
      <c r="D27">
        <v>4.3762910795999996</v>
      </c>
      <c r="E27" t="s">
        <v>145</v>
      </c>
    </row>
    <row r="28" spans="1:5" x14ac:dyDescent="0.25">
      <c r="A28" t="s">
        <v>132</v>
      </c>
      <c r="B28" t="s">
        <v>131</v>
      </c>
      <c r="C28" t="s">
        <v>157</v>
      </c>
      <c r="D28">
        <v>16.2322362084</v>
      </c>
      <c r="E28" t="s">
        <v>145</v>
      </c>
    </row>
    <row r="29" spans="1:5" x14ac:dyDescent="0.25">
      <c r="A29" t="s">
        <v>132</v>
      </c>
      <c r="B29" t="s">
        <v>131</v>
      </c>
      <c r="C29" t="s">
        <v>158</v>
      </c>
      <c r="D29">
        <v>9.61</v>
      </c>
      <c r="E29" t="s">
        <v>145</v>
      </c>
    </row>
    <row r="30" spans="1:5" x14ac:dyDescent="0.25">
      <c r="A30" t="s">
        <v>132</v>
      </c>
      <c r="B30" t="s">
        <v>131</v>
      </c>
      <c r="C30" t="s">
        <v>159</v>
      </c>
      <c r="D30">
        <v>39.286287287999997</v>
      </c>
      <c r="E30" t="s">
        <v>145</v>
      </c>
    </row>
    <row r="31" spans="1:5" x14ac:dyDescent="0.25">
      <c r="A31" t="s">
        <v>132</v>
      </c>
      <c r="B31" t="s">
        <v>134</v>
      </c>
      <c r="C31" t="s">
        <v>155</v>
      </c>
      <c r="D31">
        <v>8.8507599999999993</v>
      </c>
      <c r="E31" t="s">
        <v>145</v>
      </c>
    </row>
    <row r="32" spans="1:5" x14ac:dyDescent="0.25">
      <c r="A32" t="s">
        <v>132</v>
      </c>
      <c r="B32" t="s">
        <v>134</v>
      </c>
      <c r="C32" t="s">
        <v>156</v>
      </c>
      <c r="D32">
        <v>3.6146327784999999</v>
      </c>
      <c r="E32" t="s">
        <v>145</v>
      </c>
    </row>
    <row r="33" spans="1:5" x14ac:dyDescent="0.25">
      <c r="A33" t="s">
        <v>132</v>
      </c>
      <c r="B33" t="s">
        <v>134</v>
      </c>
      <c r="C33" t="s">
        <v>157</v>
      </c>
      <c r="D33">
        <v>12.561684749199999</v>
      </c>
      <c r="E33" t="s">
        <v>145</v>
      </c>
    </row>
    <row r="34" spans="1:5" x14ac:dyDescent="0.25">
      <c r="A34" t="s">
        <v>132</v>
      </c>
      <c r="B34" t="s">
        <v>134</v>
      </c>
      <c r="C34" t="s">
        <v>158</v>
      </c>
      <c r="D34">
        <v>9.3780000000000001</v>
      </c>
      <c r="E34" t="s">
        <v>145</v>
      </c>
    </row>
    <row r="35" spans="1:5" x14ac:dyDescent="0.25">
      <c r="A35" t="s">
        <v>132</v>
      </c>
      <c r="B35" t="s">
        <v>134</v>
      </c>
      <c r="C35" t="s">
        <v>159</v>
      </c>
      <c r="D35">
        <v>34.405077527700001</v>
      </c>
      <c r="E35" t="s">
        <v>145</v>
      </c>
    </row>
    <row r="36" spans="1:5" x14ac:dyDescent="0.25">
      <c r="A36" t="s">
        <v>132</v>
      </c>
      <c r="B36" t="s">
        <v>135</v>
      </c>
      <c r="C36" t="s">
        <v>155</v>
      </c>
      <c r="D36">
        <v>8.6367600000000007</v>
      </c>
      <c r="E36" t="s">
        <v>145</v>
      </c>
    </row>
    <row r="37" spans="1:5" x14ac:dyDescent="0.25">
      <c r="A37" t="s">
        <v>132</v>
      </c>
      <c r="B37" t="s">
        <v>135</v>
      </c>
      <c r="C37" t="s">
        <v>156</v>
      </c>
      <c r="D37">
        <v>3.5236327785000001</v>
      </c>
      <c r="E37" t="s">
        <v>145</v>
      </c>
    </row>
    <row r="38" spans="1:5" x14ac:dyDescent="0.25">
      <c r="A38" t="s">
        <v>132</v>
      </c>
      <c r="B38" t="s">
        <v>135</v>
      </c>
      <c r="C38" t="s">
        <v>157</v>
      </c>
      <c r="D38">
        <v>11.544741184599999</v>
      </c>
      <c r="E38" t="s">
        <v>145</v>
      </c>
    </row>
    <row r="39" spans="1:5" x14ac:dyDescent="0.25">
      <c r="A39" t="s">
        <v>132</v>
      </c>
      <c r="B39" t="s">
        <v>135</v>
      </c>
      <c r="C39" t="s">
        <v>158</v>
      </c>
      <c r="D39">
        <v>9.1460000000000008</v>
      </c>
      <c r="E39" t="s">
        <v>145</v>
      </c>
    </row>
    <row r="40" spans="1:5" x14ac:dyDescent="0.25">
      <c r="A40" t="s">
        <v>132</v>
      </c>
      <c r="B40" t="s">
        <v>135</v>
      </c>
      <c r="C40" t="s">
        <v>159</v>
      </c>
      <c r="D40">
        <v>32.851133963099997</v>
      </c>
      <c r="E40" t="s">
        <v>145</v>
      </c>
    </row>
    <row r="41" spans="1:5" x14ac:dyDescent="0.25">
      <c r="A41" t="s">
        <v>132</v>
      </c>
      <c r="B41" t="s">
        <v>136</v>
      </c>
      <c r="C41" t="s">
        <v>155</v>
      </c>
      <c r="D41">
        <v>8.3967600000000004</v>
      </c>
      <c r="E41" t="s">
        <v>145</v>
      </c>
    </row>
    <row r="42" spans="1:5" x14ac:dyDescent="0.25">
      <c r="A42" t="s">
        <v>132</v>
      </c>
      <c r="B42" t="s">
        <v>136</v>
      </c>
      <c r="C42" t="s">
        <v>156</v>
      </c>
      <c r="D42">
        <v>3.4346327785000001</v>
      </c>
      <c r="E42" t="s">
        <v>145</v>
      </c>
    </row>
    <row r="43" spans="1:5" x14ac:dyDescent="0.25">
      <c r="A43" t="s">
        <v>132</v>
      </c>
      <c r="B43" t="s">
        <v>136</v>
      </c>
      <c r="C43" t="s">
        <v>157</v>
      </c>
      <c r="D43">
        <v>11.061341602400001</v>
      </c>
      <c r="E43" t="s">
        <v>145</v>
      </c>
    </row>
    <row r="44" spans="1:5" x14ac:dyDescent="0.25">
      <c r="A44" t="s">
        <v>132</v>
      </c>
      <c r="B44" t="s">
        <v>136</v>
      </c>
      <c r="C44" t="s">
        <v>158</v>
      </c>
      <c r="D44">
        <v>8.9139999999999997</v>
      </c>
      <c r="E44" t="s">
        <v>145</v>
      </c>
    </row>
    <row r="45" spans="1:5" x14ac:dyDescent="0.25">
      <c r="A45" t="s">
        <v>132</v>
      </c>
      <c r="B45" t="s">
        <v>136</v>
      </c>
      <c r="C45" t="s">
        <v>159</v>
      </c>
      <c r="D45">
        <v>31.806734380999998</v>
      </c>
      <c r="E45" t="s">
        <v>145</v>
      </c>
    </row>
    <row r="46" spans="1:5" x14ac:dyDescent="0.25">
      <c r="A46" t="s">
        <v>133</v>
      </c>
      <c r="B46" t="s">
        <v>131</v>
      </c>
      <c r="C46" t="s">
        <v>155</v>
      </c>
      <c r="D46">
        <v>1.288</v>
      </c>
      <c r="E46" t="s">
        <v>145</v>
      </c>
    </row>
    <row r="47" spans="1:5" x14ac:dyDescent="0.25">
      <c r="A47" t="s">
        <v>133</v>
      </c>
      <c r="B47" t="s">
        <v>131</v>
      </c>
      <c r="C47" t="s">
        <v>157</v>
      </c>
      <c r="D47">
        <v>5.4189999999999996</v>
      </c>
      <c r="E47" t="s">
        <v>145</v>
      </c>
    </row>
    <row r="48" spans="1:5" x14ac:dyDescent="0.25">
      <c r="A48" t="s">
        <v>133</v>
      </c>
      <c r="B48" t="s">
        <v>131</v>
      </c>
      <c r="C48" t="s">
        <v>158</v>
      </c>
      <c r="D48">
        <v>5.2380000000000004</v>
      </c>
      <c r="E48" t="s">
        <v>145</v>
      </c>
    </row>
    <row r="49" spans="1:5" x14ac:dyDescent="0.25">
      <c r="A49" t="s">
        <v>133</v>
      </c>
      <c r="B49" t="s">
        <v>131</v>
      </c>
      <c r="C49" t="s">
        <v>159</v>
      </c>
      <c r="D49">
        <v>11.945</v>
      </c>
      <c r="E49" t="s">
        <v>145</v>
      </c>
    </row>
    <row r="50" spans="1:5" x14ac:dyDescent="0.25">
      <c r="A50" t="s">
        <v>133</v>
      </c>
      <c r="B50" t="s">
        <v>134</v>
      </c>
      <c r="C50" t="s">
        <v>155</v>
      </c>
      <c r="D50">
        <v>1.288</v>
      </c>
      <c r="E50" t="s">
        <v>145</v>
      </c>
    </row>
    <row r="51" spans="1:5" x14ac:dyDescent="0.25">
      <c r="A51" t="s">
        <v>133</v>
      </c>
      <c r="B51" t="s">
        <v>134</v>
      </c>
      <c r="C51" t="s">
        <v>157</v>
      </c>
      <c r="D51">
        <v>5.4189999999999996</v>
      </c>
      <c r="E51" t="s">
        <v>145</v>
      </c>
    </row>
    <row r="52" spans="1:5" x14ac:dyDescent="0.25">
      <c r="A52" t="s">
        <v>133</v>
      </c>
      <c r="B52" t="s">
        <v>134</v>
      </c>
      <c r="C52" t="s">
        <v>158</v>
      </c>
      <c r="D52">
        <v>5.2380000000000004</v>
      </c>
      <c r="E52" t="s">
        <v>145</v>
      </c>
    </row>
    <row r="53" spans="1:5" x14ac:dyDescent="0.25">
      <c r="A53" t="s">
        <v>133</v>
      </c>
      <c r="B53" t="s">
        <v>134</v>
      </c>
      <c r="C53" t="s">
        <v>159</v>
      </c>
      <c r="D53">
        <v>11.945</v>
      </c>
      <c r="E53" t="s">
        <v>145</v>
      </c>
    </row>
    <row r="54" spans="1:5" x14ac:dyDescent="0.25">
      <c r="A54" t="s">
        <v>133</v>
      </c>
      <c r="B54" t="s">
        <v>135</v>
      </c>
      <c r="C54" t="s">
        <v>155</v>
      </c>
      <c r="D54">
        <v>1.288</v>
      </c>
      <c r="E54" t="s">
        <v>145</v>
      </c>
    </row>
    <row r="55" spans="1:5" x14ac:dyDescent="0.25">
      <c r="A55" t="s">
        <v>133</v>
      </c>
      <c r="B55" t="s">
        <v>135</v>
      </c>
      <c r="C55" t="s">
        <v>157</v>
      </c>
      <c r="D55">
        <v>5.4189999999999996</v>
      </c>
      <c r="E55" t="s">
        <v>145</v>
      </c>
    </row>
    <row r="56" spans="1:5" x14ac:dyDescent="0.25">
      <c r="A56" t="s">
        <v>133</v>
      </c>
      <c r="B56" t="s">
        <v>135</v>
      </c>
      <c r="C56" t="s">
        <v>158</v>
      </c>
      <c r="D56">
        <v>5.2380000000000004</v>
      </c>
      <c r="E56" t="s">
        <v>145</v>
      </c>
    </row>
    <row r="57" spans="1:5" x14ac:dyDescent="0.25">
      <c r="A57" t="s">
        <v>133</v>
      </c>
      <c r="B57" t="s">
        <v>135</v>
      </c>
      <c r="C57" t="s">
        <v>159</v>
      </c>
      <c r="D57">
        <v>11.945</v>
      </c>
      <c r="E57" t="s">
        <v>145</v>
      </c>
    </row>
    <row r="58" spans="1:5" x14ac:dyDescent="0.25">
      <c r="A58" t="s">
        <v>133</v>
      </c>
      <c r="B58" t="s">
        <v>136</v>
      </c>
      <c r="C58" t="s">
        <v>155</v>
      </c>
      <c r="D58">
        <v>3.3479999999999999</v>
      </c>
      <c r="E58" t="s">
        <v>145</v>
      </c>
    </row>
    <row r="59" spans="1:5" x14ac:dyDescent="0.25">
      <c r="A59" t="s">
        <v>133</v>
      </c>
      <c r="B59" t="s">
        <v>136</v>
      </c>
      <c r="C59" t="s">
        <v>157</v>
      </c>
      <c r="D59">
        <v>5.4189999999999996</v>
      </c>
      <c r="E59" t="s">
        <v>145</v>
      </c>
    </row>
    <row r="60" spans="1:5" x14ac:dyDescent="0.25">
      <c r="A60" t="s">
        <v>133</v>
      </c>
      <c r="B60" t="s">
        <v>136</v>
      </c>
      <c r="C60" t="s">
        <v>158</v>
      </c>
      <c r="D60">
        <v>9.1649999999999991</v>
      </c>
      <c r="E60" t="s">
        <v>145</v>
      </c>
    </row>
    <row r="61" spans="1:5" x14ac:dyDescent="0.25">
      <c r="A61" t="s">
        <v>133</v>
      </c>
      <c r="B61" t="s">
        <v>136</v>
      </c>
      <c r="C61" t="s">
        <v>159</v>
      </c>
      <c r="D61">
        <v>17.931999999999999</v>
      </c>
      <c r="E61" t="s">
        <v>145</v>
      </c>
    </row>
    <row r="62" spans="1:5" x14ac:dyDescent="0.25">
      <c r="A62" t="s">
        <v>148</v>
      </c>
      <c r="B62" t="s">
        <v>134</v>
      </c>
      <c r="C62" t="s">
        <v>156</v>
      </c>
      <c r="D62">
        <v>1.1424874516000001</v>
      </c>
      <c r="E62" t="s">
        <v>145</v>
      </c>
    </row>
    <row r="63" spans="1:5" x14ac:dyDescent="0.25">
      <c r="A63" t="s">
        <v>148</v>
      </c>
      <c r="B63" t="s">
        <v>134</v>
      </c>
      <c r="C63" t="s">
        <v>157</v>
      </c>
      <c r="D63">
        <v>5.1638271888</v>
      </c>
      <c r="E63" t="s">
        <v>145</v>
      </c>
    </row>
    <row r="64" spans="1:5" x14ac:dyDescent="0.25">
      <c r="A64" t="s">
        <v>148</v>
      </c>
      <c r="B64" t="s">
        <v>134</v>
      </c>
      <c r="C64" t="s">
        <v>159</v>
      </c>
      <c r="D64">
        <v>6.3063146404000001</v>
      </c>
      <c r="E64" t="s">
        <v>145</v>
      </c>
    </row>
    <row r="65" spans="1:5" x14ac:dyDescent="0.25">
      <c r="A65" t="s">
        <v>148</v>
      </c>
      <c r="B65" t="s">
        <v>135</v>
      </c>
      <c r="C65" t="s">
        <v>156</v>
      </c>
      <c r="D65">
        <v>1.1424874516000001</v>
      </c>
      <c r="E65" t="s">
        <v>145</v>
      </c>
    </row>
    <row r="66" spans="1:5" x14ac:dyDescent="0.25">
      <c r="A66" t="s">
        <v>148</v>
      </c>
      <c r="B66" t="s">
        <v>135</v>
      </c>
      <c r="C66" t="s">
        <v>157</v>
      </c>
      <c r="D66">
        <v>6.3292425357999997</v>
      </c>
      <c r="E66" t="s">
        <v>145</v>
      </c>
    </row>
    <row r="67" spans="1:5" x14ac:dyDescent="0.25">
      <c r="A67" t="s">
        <v>148</v>
      </c>
      <c r="B67" t="s">
        <v>135</v>
      </c>
      <c r="C67" t="s">
        <v>159</v>
      </c>
      <c r="D67">
        <v>7.4717299873999998</v>
      </c>
      <c r="E67" t="s">
        <v>145</v>
      </c>
    </row>
    <row r="68" spans="1:5" x14ac:dyDescent="0.25">
      <c r="A68" t="s">
        <v>148</v>
      </c>
      <c r="B68" t="s">
        <v>136</v>
      </c>
      <c r="C68" t="s">
        <v>156</v>
      </c>
      <c r="D68">
        <v>1.1424874516000001</v>
      </c>
      <c r="E68" t="s">
        <v>145</v>
      </c>
    </row>
    <row r="69" spans="1:5" x14ac:dyDescent="0.25">
      <c r="A69" t="s">
        <v>148</v>
      </c>
      <c r="B69" t="s">
        <v>136</v>
      </c>
      <c r="C69" t="s">
        <v>157</v>
      </c>
      <c r="D69">
        <v>6.6733419089000003</v>
      </c>
      <c r="E69" t="s">
        <v>145</v>
      </c>
    </row>
    <row r="70" spans="1:5" x14ac:dyDescent="0.25">
      <c r="A70" t="s">
        <v>148</v>
      </c>
      <c r="B70" t="s">
        <v>136</v>
      </c>
      <c r="C70" t="s">
        <v>159</v>
      </c>
      <c r="D70">
        <v>7.8158293605000004</v>
      </c>
      <c r="E70" t="s">
        <v>145</v>
      </c>
    </row>
    <row r="71" spans="1:5" x14ac:dyDescent="0.25">
      <c r="A71" t="s">
        <v>161</v>
      </c>
      <c r="B71" t="s">
        <v>131</v>
      </c>
      <c r="C71" t="s">
        <v>155</v>
      </c>
      <c r="D71">
        <v>2E-3</v>
      </c>
      <c r="E71" t="s">
        <v>145</v>
      </c>
    </row>
    <row r="72" spans="1:5" x14ac:dyDescent="0.25">
      <c r="A72" t="s">
        <v>161</v>
      </c>
      <c r="B72" t="s">
        <v>131</v>
      </c>
      <c r="C72" t="s">
        <v>156</v>
      </c>
      <c r="D72">
        <v>5.0000000000000001E-4</v>
      </c>
      <c r="E72" t="s">
        <v>145</v>
      </c>
    </row>
    <row r="73" spans="1:5" x14ac:dyDescent="0.25">
      <c r="A73" t="s">
        <v>161</v>
      </c>
      <c r="B73" t="s">
        <v>131</v>
      </c>
      <c r="C73" t="s">
        <v>157</v>
      </c>
      <c r="D73">
        <v>3.5000000000000001E-3</v>
      </c>
      <c r="E73" t="s">
        <v>145</v>
      </c>
    </row>
    <row r="74" spans="1:5" x14ac:dyDescent="0.25">
      <c r="A74" t="s">
        <v>161</v>
      </c>
      <c r="B74" t="s">
        <v>131</v>
      </c>
      <c r="C74" t="s">
        <v>158</v>
      </c>
      <c r="D74">
        <v>0.01</v>
      </c>
      <c r="E74" t="s">
        <v>145</v>
      </c>
    </row>
    <row r="75" spans="1:5" x14ac:dyDescent="0.25">
      <c r="A75" t="s">
        <v>161</v>
      </c>
      <c r="B75" t="s">
        <v>131</v>
      </c>
      <c r="C75" t="s">
        <v>159</v>
      </c>
      <c r="D75">
        <v>1.6E-2</v>
      </c>
      <c r="E75" t="s">
        <v>145</v>
      </c>
    </row>
    <row r="76" spans="1:5" x14ac:dyDescent="0.25">
      <c r="A76" t="s">
        <v>161</v>
      </c>
      <c r="B76" t="s">
        <v>134</v>
      </c>
      <c r="C76" t="s">
        <v>155</v>
      </c>
      <c r="D76">
        <v>1.9819999999999998E-3</v>
      </c>
      <c r="E76" t="s">
        <v>145</v>
      </c>
    </row>
    <row r="77" spans="1:5" x14ac:dyDescent="0.25">
      <c r="A77" t="s">
        <v>161</v>
      </c>
      <c r="B77" t="s">
        <v>134</v>
      </c>
      <c r="C77" t="s">
        <v>156</v>
      </c>
      <c r="D77">
        <v>4.975E-4</v>
      </c>
      <c r="E77" t="s">
        <v>145</v>
      </c>
    </row>
    <row r="78" spans="1:5" x14ac:dyDescent="0.25">
      <c r="A78" t="s">
        <v>161</v>
      </c>
      <c r="B78" t="s">
        <v>134</v>
      </c>
      <c r="C78" t="s">
        <v>157</v>
      </c>
      <c r="D78">
        <v>3.4684999999999998E-3</v>
      </c>
      <c r="E78" t="s">
        <v>145</v>
      </c>
    </row>
    <row r="79" spans="1:5" x14ac:dyDescent="0.25">
      <c r="A79" t="s">
        <v>161</v>
      </c>
      <c r="B79" t="s">
        <v>134</v>
      </c>
      <c r="C79" t="s">
        <v>158</v>
      </c>
      <c r="D79">
        <v>9.9100000000000004E-3</v>
      </c>
      <c r="E79" t="s">
        <v>145</v>
      </c>
    </row>
    <row r="80" spans="1:5" x14ac:dyDescent="0.25">
      <c r="A80" t="s">
        <v>161</v>
      </c>
      <c r="B80" t="s">
        <v>134</v>
      </c>
      <c r="C80" t="s">
        <v>159</v>
      </c>
      <c r="D80">
        <v>1.5858000000000001E-2</v>
      </c>
      <c r="E80" t="s">
        <v>145</v>
      </c>
    </row>
    <row r="81" spans="1:5" x14ac:dyDescent="0.25">
      <c r="A81" t="s">
        <v>161</v>
      </c>
      <c r="B81" t="s">
        <v>135</v>
      </c>
      <c r="C81" t="s">
        <v>155</v>
      </c>
      <c r="D81">
        <v>1.9641620000000002E-3</v>
      </c>
      <c r="E81" t="s">
        <v>145</v>
      </c>
    </row>
    <row r="82" spans="1:5" x14ac:dyDescent="0.25">
      <c r="A82" t="s">
        <v>161</v>
      </c>
      <c r="B82" t="s">
        <v>135</v>
      </c>
      <c r="C82" t="s">
        <v>156</v>
      </c>
      <c r="D82">
        <v>4.9501250000000003E-4</v>
      </c>
      <c r="E82" t="s">
        <v>145</v>
      </c>
    </row>
    <row r="83" spans="1:5" x14ac:dyDescent="0.25">
      <c r="A83" t="s">
        <v>161</v>
      </c>
      <c r="B83" t="s">
        <v>135</v>
      </c>
      <c r="C83" t="s">
        <v>157</v>
      </c>
      <c r="D83">
        <v>3.4372834999999999E-3</v>
      </c>
      <c r="E83" t="s">
        <v>145</v>
      </c>
    </row>
    <row r="84" spans="1:5" x14ac:dyDescent="0.25">
      <c r="A84" t="s">
        <v>161</v>
      </c>
      <c r="B84" t="s">
        <v>135</v>
      </c>
      <c r="C84" t="s">
        <v>158</v>
      </c>
      <c r="D84">
        <v>9.820810000000001E-3</v>
      </c>
      <c r="E84" t="s">
        <v>145</v>
      </c>
    </row>
    <row r="85" spans="1:5" x14ac:dyDescent="0.25">
      <c r="A85" t="s">
        <v>161</v>
      </c>
      <c r="B85" t="s">
        <v>135</v>
      </c>
      <c r="C85" t="s">
        <v>159</v>
      </c>
      <c r="D85">
        <v>1.5717268E-2</v>
      </c>
      <c r="E85" t="s">
        <v>145</v>
      </c>
    </row>
    <row r="86" spans="1:5" x14ac:dyDescent="0.25">
      <c r="A86" t="s">
        <v>161</v>
      </c>
      <c r="B86" t="s">
        <v>136</v>
      </c>
      <c r="C86" t="s">
        <v>155</v>
      </c>
      <c r="D86">
        <v>1.9464845E-3</v>
      </c>
      <c r="E86" t="s">
        <v>145</v>
      </c>
    </row>
    <row r="87" spans="1:5" x14ac:dyDescent="0.25">
      <c r="A87" t="s">
        <v>161</v>
      </c>
      <c r="B87" t="s">
        <v>136</v>
      </c>
      <c r="C87" t="s">
        <v>156</v>
      </c>
      <c r="D87">
        <v>4.9253740000000006E-4</v>
      </c>
      <c r="E87" t="s">
        <v>145</v>
      </c>
    </row>
    <row r="88" spans="1:5" x14ac:dyDescent="0.25">
      <c r="A88" t="s">
        <v>161</v>
      </c>
      <c r="B88" t="s">
        <v>136</v>
      </c>
      <c r="C88" t="s">
        <v>157</v>
      </c>
      <c r="D88">
        <v>3.4063479E-3</v>
      </c>
      <c r="E88" t="s">
        <v>145</v>
      </c>
    </row>
    <row r="89" spans="1:5" x14ac:dyDescent="0.25">
      <c r="A89" t="s">
        <v>161</v>
      </c>
      <c r="B89" t="s">
        <v>136</v>
      </c>
      <c r="C89" t="s">
        <v>158</v>
      </c>
      <c r="D89">
        <v>9.7324226999999999E-3</v>
      </c>
      <c r="E89" t="s">
        <v>145</v>
      </c>
    </row>
    <row r="90" spans="1:5" x14ac:dyDescent="0.25">
      <c r="A90" t="s">
        <v>161</v>
      </c>
      <c r="B90" t="s">
        <v>136</v>
      </c>
      <c r="C90" t="s">
        <v>159</v>
      </c>
      <c r="D90">
        <v>1.5577792599999999E-2</v>
      </c>
      <c r="E90" t="s">
        <v>145</v>
      </c>
    </row>
    <row r="91" spans="1:5" x14ac:dyDescent="0.25">
      <c r="A91" t="s">
        <v>146</v>
      </c>
      <c r="B91" t="s">
        <v>131</v>
      </c>
      <c r="C91" t="s">
        <v>155</v>
      </c>
      <c r="D91">
        <v>2.1240000000000001</v>
      </c>
      <c r="E91" t="s">
        <v>166</v>
      </c>
    </row>
    <row r="92" spans="1:5" x14ac:dyDescent="0.25">
      <c r="A92" t="s">
        <v>146</v>
      </c>
      <c r="B92" t="s">
        <v>131</v>
      </c>
      <c r="C92" t="s">
        <v>156</v>
      </c>
      <c r="D92">
        <v>0.108</v>
      </c>
      <c r="E92" t="s">
        <v>166</v>
      </c>
    </row>
    <row r="93" spans="1:5" x14ac:dyDescent="0.25">
      <c r="A93" t="s">
        <v>146</v>
      </c>
      <c r="B93" t="s">
        <v>131</v>
      </c>
      <c r="C93" t="s">
        <v>158</v>
      </c>
      <c r="D93">
        <v>1.7150000000000001</v>
      </c>
      <c r="E93" t="s">
        <v>166</v>
      </c>
    </row>
    <row r="94" spans="1:5" x14ac:dyDescent="0.25">
      <c r="A94" t="s">
        <v>146</v>
      </c>
      <c r="B94" t="s">
        <v>131</v>
      </c>
      <c r="C94" t="s">
        <v>159</v>
      </c>
      <c r="D94">
        <v>3.9470000000000001</v>
      </c>
      <c r="E94" t="s">
        <v>166</v>
      </c>
    </row>
    <row r="95" spans="1:5" x14ac:dyDescent="0.25">
      <c r="A95" t="s">
        <v>146</v>
      </c>
      <c r="B95" t="s">
        <v>134</v>
      </c>
      <c r="C95" t="s">
        <v>155</v>
      </c>
      <c r="D95">
        <v>2.1240000000000001</v>
      </c>
      <c r="E95" t="s">
        <v>166</v>
      </c>
    </row>
    <row r="96" spans="1:5" x14ac:dyDescent="0.25">
      <c r="A96" t="s">
        <v>146</v>
      </c>
      <c r="B96" t="s">
        <v>134</v>
      </c>
      <c r="C96" t="s">
        <v>156</v>
      </c>
      <c r="D96">
        <v>0.108</v>
      </c>
      <c r="E96" t="s">
        <v>166</v>
      </c>
    </row>
    <row r="97" spans="1:5" x14ac:dyDescent="0.25">
      <c r="A97" t="s">
        <v>146</v>
      </c>
      <c r="B97" t="s">
        <v>134</v>
      </c>
      <c r="C97" t="s">
        <v>158</v>
      </c>
      <c r="D97">
        <v>1.704</v>
      </c>
      <c r="E97" t="s">
        <v>166</v>
      </c>
    </row>
    <row r="98" spans="1:5" x14ac:dyDescent="0.25">
      <c r="A98" t="s">
        <v>146</v>
      </c>
      <c r="B98" t="s">
        <v>134</v>
      </c>
      <c r="C98" t="s">
        <v>159</v>
      </c>
      <c r="D98">
        <v>3.9359999999999999</v>
      </c>
      <c r="E98" t="s">
        <v>166</v>
      </c>
    </row>
    <row r="99" spans="1:5" x14ac:dyDescent="0.25">
      <c r="A99" t="s">
        <v>146</v>
      </c>
      <c r="B99" t="s">
        <v>135</v>
      </c>
      <c r="C99" t="s">
        <v>155</v>
      </c>
      <c r="D99">
        <v>2.1240000000000001</v>
      </c>
      <c r="E99" t="s">
        <v>166</v>
      </c>
    </row>
    <row r="100" spans="1:5" x14ac:dyDescent="0.25">
      <c r="A100" t="s">
        <v>146</v>
      </c>
      <c r="B100" t="s">
        <v>135</v>
      </c>
      <c r="C100" t="s">
        <v>156</v>
      </c>
      <c r="D100">
        <v>0.108</v>
      </c>
      <c r="E100" t="s">
        <v>166</v>
      </c>
    </row>
    <row r="101" spans="1:5" x14ac:dyDescent="0.25">
      <c r="A101" t="s">
        <v>146</v>
      </c>
      <c r="B101" t="s">
        <v>135</v>
      </c>
      <c r="C101" t="s">
        <v>158</v>
      </c>
      <c r="D101">
        <v>1.704</v>
      </c>
      <c r="E101" t="s">
        <v>166</v>
      </c>
    </row>
    <row r="102" spans="1:5" x14ac:dyDescent="0.25">
      <c r="A102" t="s">
        <v>146</v>
      </c>
      <c r="B102" t="s">
        <v>135</v>
      </c>
      <c r="C102" t="s">
        <v>159</v>
      </c>
      <c r="D102">
        <v>3.9359999999999999</v>
      </c>
      <c r="E102" t="s">
        <v>166</v>
      </c>
    </row>
    <row r="103" spans="1:5" x14ac:dyDescent="0.25">
      <c r="A103" t="s">
        <v>146</v>
      </c>
      <c r="B103" t="s">
        <v>136</v>
      </c>
      <c r="C103" t="s">
        <v>155</v>
      </c>
      <c r="D103">
        <v>2.1240000000000001</v>
      </c>
      <c r="E103" t="s">
        <v>166</v>
      </c>
    </row>
    <row r="104" spans="1:5" x14ac:dyDescent="0.25">
      <c r="A104" t="s">
        <v>146</v>
      </c>
      <c r="B104" t="s">
        <v>136</v>
      </c>
      <c r="C104" t="s">
        <v>156</v>
      </c>
      <c r="D104">
        <v>0.108</v>
      </c>
      <c r="E104" t="s">
        <v>166</v>
      </c>
    </row>
    <row r="105" spans="1:5" x14ac:dyDescent="0.25">
      <c r="A105" t="s">
        <v>146</v>
      </c>
      <c r="B105" t="s">
        <v>136</v>
      </c>
      <c r="C105" t="s">
        <v>158</v>
      </c>
      <c r="D105">
        <v>1.704</v>
      </c>
      <c r="E105" t="s">
        <v>166</v>
      </c>
    </row>
    <row r="106" spans="1:5" x14ac:dyDescent="0.25">
      <c r="A106" t="s">
        <v>146</v>
      </c>
      <c r="B106" t="s">
        <v>136</v>
      </c>
      <c r="C106" t="s">
        <v>159</v>
      </c>
      <c r="D106">
        <v>3.9359999999999999</v>
      </c>
      <c r="E106" t="s">
        <v>166</v>
      </c>
    </row>
    <row r="107" spans="1:5" x14ac:dyDescent="0.25">
      <c r="A107" t="s">
        <v>160</v>
      </c>
      <c r="B107" t="s">
        <v>131</v>
      </c>
      <c r="C107" t="s">
        <v>155</v>
      </c>
      <c r="D107">
        <v>0.20200000000000001</v>
      </c>
      <c r="E107" t="s">
        <v>166</v>
      </c>
    </row>
    <row r="108" spans="1:5" x14ac:dyDescent="0.25">
      <c r="A108" t="s">
        <v>160</v>
      </c>
      <c r="B108" t="s">
        <v>131</v>
      </c>
      <c r="C108" t="s">
        <v>159</v>
      </c>
      <c r="D108">
        <v>0.20200000000000001</v>
      </c>
      <c r="E108" t="s">
        <v>166</v>
      </c>
    </row>
    <row r="109" spans="1:5" x14ac:dyDescent="0.25">
      <c r="A109" t="s">
        <v>160</v>
      </c>
      <c r="B109" t="s">
        <v>134</v>
      </c>
      <c r="C109" t="s">
        <v>155</v>
      </c>
      <c r="D109">
        <v>0.20200000000000001</v>
      </c>
      <c r="E109" t="s">
        <v>166</v>
      </c>
    </row>
    <row r="110" spans="1:5" x14ac:dyDescent="0.25">
      <c r="A110" t="s">
        <v>160</v>
      </c>
      <c r="B110" t="s">
        <v>134</v>
      </c>
      <c r="C110" t="s">
        <v>159</v>
      </c>
      <c r="D110">
        <v>0.20200000000000001</v>
      </c>
      <c r="E110" t="s">
        <v>166</v>
      </c>
    </row>
    <row r="111" spans="1:5" x14ac:dyDescent="0.25">
      <c r="A111" t="s">
        <v>160</v>
      </c>
      <c r="B111" t="s">
        <v>135</v>
      </c>
      <c r="C111" t="s">
        <v>155</v>
      </c>
      <c r="D111">
        <v>0.20200000000000001</v>
      </c>
      <c r="E111" t="s">
        <v>166</v>
      </c>
    </row>
    <row r="112" spans="1:5" x14ac:dyDescent="0.25">
      <c r="A112" t="s">
        <v>160</v>
      </c>
      <c r="B112" t="s">
        <v>135</v>
      </c>
      <c r="C112" t="s">
        <v>159</v>
      </c>
      <c r="D112">
        <v>0.20200000000000001</v>
      </c>
      <c r="E112" t="s">
        <v>166</v>
      </c>
    </row>
    <row r="113" spans="1:5" x14ac:dyDescent="0.25">
      <c r="A113" t="s">
        <v>160</v>
      </c>
      <c r="B113" t="s">
        <v>136</v>
      </c>
      <c r="C113" t="s">
        <v>155</v>
      </c>
      <c r="D113">
        <v>0.20200000000000001</v>
      </c>
      <c r="E113" t="s">
        <v>166</v>
      </c>
    </row>
    <row r="114" spans="1:5" x14ac:dyDescent="0.25">
      <c r="A114" t="s">
        <v>160</v>
      </c>
      <c r="B114" t="s">
        <v>136</v>
      </c>
      <c r="C114" t="s">
        <v>159</v>
      </c>
      <c r="D114">
        <v>0.20200000000000001</v>
      </c>
      <c r="E114" t="s">
        <v>166</v>
      </c>
    </row>
    <row r="115" spans="1:5" x14ac:dyDescent="0.25">
      <c r="A115" t="s">
        <v>138</v>
      </c>
      <c r="B115" t="s">
        <v>131</v>
      </c>
      <c r="C115" t="s">
        <v>155</v>
      </c>
      <c r="D115">
        <v>1.2</v>
      </c>
      <c r="E115" t="s">
        <v>166</v>
      </c>
    </row>
    <row r="116" spans="1:5" x14ac:dyDescent="0.25">
      <c r="A116" t="s">
        <v>138</v>
      </c>
      <c r="B116" t="s">
        <v>131</v>
      </c>
      <c r="C116" t="s">
        <v>158</v>
      </c>
      <c r="D116">
        <v>2.2370000000000001</v>
      </c>
      <c r="E116" t="s">
        <v>166</v>
      </c>
    </row>
    <row r="117" spans="1:5" x14ac:dyDescent="0.25">
      <c r="A117" t="s">
        <v>138</v>
      </c>
      <c r="B117" t="s">
        <v>131</v>
      </c>
      <c r="C117" t="s">
        <v>159</v>
      </c>
      <c r="D117">
        <v>3.4369999999999998</v>
      </c>
      <c r="E117" t="s">
        <v>166</v>
      </c>
    </row>
    <row r="118" spans="1:5" x14ac:dyDescent="0.25">
      <c r="A118" t="s">
        <v>138</v>
      </c>
      <c r="B118" t="s">
        <v>134</v>
      </c>
      <c r="C118" t="s">
        <v>155</v>
      </c>
      <c r="D118">
        <v>1.2</v>
      </c>
      <c r="E118" t="s">
        <v>166</v>
      </c>
    </row>
    <row r="119" spans="1:5" x14ac:dyDescent="0.25">
      <c r="A119" t="s">
        <v>138</v>
      </c>
      <c r="B119" t="s">
        <v>134</v>
      </c>
      <c r="C119" t="s">
        <v>158</v>
      </c>
      <c r="D119">
        <v>2.2370000000000001</v>
      </c>
      <c r="E119" t="s">
        <v>166</v>
      </c>
    </row>
    <row r="120" spans="1:5" x14ac:dyDescent="0.25">
      <c r="A120" t="s">
        <v>138</v>
      </c>
      <c r="B120" t="s">
        <v>134</v>
      </c>
      <c r="C120" t="s">
        <v>159</v>
      </c>
      <c r="D120">
        <v>3.4369999999999998</v>
      </c>
      <c r="E120" t="s">
        <v>166</v>
      </c>
    </row>
    <row r="121" spans="1:5" x14ac:dyDescent="0.25">
      <c r="A121" t="s">
        <v>138</v>
      </c>
      <c r="B121" t="s">
        <v>135</v>
      </c>
      <c r="C121" t="s">
        <v>155</v>
      </c>
      <c r="D121">
        <v>1.2</v>
      </c>
      <c r="E121" t="s">
        <v>166</v>
      </c>
    </row>
    <row r="122" spans="1:5" x14ac:dyDescent="0.25">
      <c r="A122" t="s">
        <v>138</v>
      </c>
      <c r="B122" t="s">
        <v>135</v>
      </c>
      <c r="C122" t="s">
        <v>158</v>
      </c>
      <c r="D122">
        <v>2.2370000000000001</v>
      </c>
      <c r="E122" t="s">
        <v>166</v>
      </c>
    </row>
    <row r="123" spans="1:5" x14ac:dyDescent="0.25">
      <c r="A123" t="s">
        <v>138</v>
      </c>
      <c r="B123" t="s">
        <v>135</v>
      </c>
      <c r="C123" t="s">
        <v>159</v>
      </c>
      <c r="D123">
        <v>3.4369999999999998</v>
      </c>
      <c r="E123" t="s">
        <v>166</v>
      </c>
    </row>
    <row r="124" spans="1:5" x14ac:dyDescent="0.25">
      <c r="A124" t="s">
        <v>138</v>
      </c>
      <c r="B124" t="s">
        <v>136</v>
      </c>
      <c r="C124" t="s">
        <v>155</v>
      </c>
      <c r="D124">
        <v>1.2</v>
      </c>
      <c r="E124" t="s">
        <v>166</v>
      </c>
    </row>
    <row r="125" spans="1:5" x14ac:dyDescent="0.25">
      <c r="A125" t="s">
        <v>138</v>
      </c>
      <c r="B125" t="s">
        <v>136</v>
      </c>
      <c r="C125" t="s">
        <v>158</v>
      </c>
      <c r="D125">
        <v>2.2370000000000001</v>
      </c>
      <c r="E125" t="s">
        <v>166</v>
      </c>
    </row>
    <row r="126" spans="1:5" x14ac:dyDescent="0.25">
      <c r="A126" t="s">
        <v>138</v>
      </c>
      <c r="B126" t="s">
        <v>136</v>
      </c>
      <c r="C126" t="s">
        <v>159</v>
      </c>
      <c r="D126">
        <v>3.4369999999999998</v>
      </c>
      <c r="E126" t="s">
        <v>166</v>
      </c>
    </row>
    <row r="127" spans="1:5" x14ac:dyDescent="0.25">
      <c r="A127" t="s">
        <v>139</v>
      </c>
      <c r="B127" t="s">
        <v>131</v>
      </c>
      <c r="C127" t="s">
        <v>158</v>
      </c>
      <c r="D127">
        <v>2.12</v>
      </c>
      <c r="E127" t="s">
        <v>166</v>
      </c>
    </row>
    <row r="128" spans="1:5" x14ac:dyDescent="0.25">
      <c r="A128" t="s">
        <v>139</v>
      </c>
      <c r="B128" t="s">
        <v>131</v>
      </c>
      <c r="C128" t="s">
        <v>159</v>
      </c>
      <c r="D128">
        <v>2.12</v>
      </c>
      <c r="E128" t="s">
        <v>166</v>
      </c>
    </row>
    <row r="129" spans="1:5" x14ac:dyDescent="0.25">
      <c r="A129" t="s">
        <v>139</v>
      </c>
      <c r="B129" t="s">
        <v>134</v>
      </c>
      <c r="C129" t="s">
        <v>158</v>
      </c>
      <c r="D129">
        <v>2.12</v>
      </c>
      <c r="E129" t="s">
        <v>166</v>
      </c>
    </row>
    <row r="130" spans="1:5" x14ac:dyDescent="0.25">
      <c r="A130" t="s">
        <v>139</v>
      </c>
      <c r="B130" t="s">
        <v>134</v>
      </c>
      <c r="C130" t="s">
        <v>159</v>
      </c>
      <c r="D130">
        <v>2.12</v>
      </c>
      <c r="E130" t="s">
        <v>166</v>
      </c>
    </row>
    <row r="131" spans="1:5" x14ac:dyDescent="0.25">
      <c r="A131" t="s">
        <v>139</v>
      </c>
      <c r="B131" t="s">
        <v>135</v>
      </c>
      <c r="C131" t="s">
        <v>158</v>
      </c>
      <c r="D131">
        <v>2.12</v>
      </c>
      <c r="E131" t="s">
        <v>166</v>
      </c>
    </row>
    <row r="132" spans="1:5" x14ac:dyDescent="0.25">
      <c r="A132" t="s">
        <v>139</v>
      </c>
      <c r="B132" t="s">
        <v>135</v>
      </c>
      <c r="C132" t="s">
        <v>159</v>
      </c>
      <c r="D132">
        <v>2.12</v>
      </c>
      <c r="E132" t="s">
        <v>166</v>
      </c>
    </row>
    <row r="133" spans="1:5" x14ac:dyDescent="0.25">
      <c r="A133" t="s">
        <v>139</v>
      </c>
      <c r="B133" t="s">
        <v>136</v>
      </c>
      <c r="C133" t="s">
        <v>158</v>
      </c>
      <c r="D133">
        <v>2.12</v>
      </c>
      <c r="E133" t="s">
        <v>166</v>
      </c>
    </row>
    <row r="134" spans="1:5" x14ac:dyDescent="0.25">
      <c r="A134" t="s">
        <v>139</v>
      </c>
      <c r="B134" t="s">
        <v>136</v>
      </c>
      <c r="C134" t="s">
        <v>159</v>
      </c>
      <c r="D134">
        <v>2.12</v>
      </c>
      <c r="E134" t="s">
        <v>166</v>
      </c>
    </row>
    <row r="135" spans="1:5" x14ac:dyDescent="0.25">
      <c r="A135" t="s">
        <v>162</v>
      </c>
      <c r="B135" t="s">
        <v>131</v>
      </c>
      <c r="C135" t="s">
        <v>155</v>
      </c>
      <c r="D135">
        <v>1.2030000000000001</v>
      </c>
      <c r="E135" t="s">
        <v>166</v>
      </c>
    </row>
    <row r="136" spans="1:5" x14ac:dyDescent="0.25">
      <c r="A136" t="s">
        <v>162</v>
      </c>
      <c r="B136" t="s">
        <v>131</v>
      </c>
      <c r="C136" t="s">
        <v>158</v>
      </c>
      <c r="D136">
        <v>1.07</v>
      </c>
      <c r="E136" t="s">
        <v>166</v>
      </c>
    </row>
    <row r="137" spans="1:5" x14ac:dyDescent="0.25">
      <c r="A137" t="s">
        <v>162</v>
      </c>
      <c r="B137" t="s">
        <v>131</v>
      </c>
      <c r="C137" t="s">
        <v>159</v>
      </c>
      <c r="D137">
        <v>2.2730000000000001</v>
      </c>
      <c r="E137" t="s">
        <v>166</v>
      </c>
    </row>
    <row r="138" spans="1:5" x14ac:dyDescent="0.25">
      <c r="A138" t="s">
        <v>162</v>
      </c>
      <c r="B138" t="s">
        <v>134</v>
      </c>
      <c r="C138" t="s">
        <v>155</v>
      </c>
      <c r="D138">
        <v>1.2030000000000001</v>
      </c>
      <c r="E138" t="s">
        <v>166</v>
      </c>
    </row>
    <row r="139" spans="1:5" x14ac:dyDescent="0.25">
      <c r="A139" t="s">
        <v>162</v>
      </c>
      <c r="B139" t="s">
        <v>134</v>
      </c>
      <c r="C139" t="s">
        <v>158</v>
      </c>
      <c r="D139">
        <v>1.07</v>
      </c>
      <c r="E139" t="s">
        <v>166</v>
      </c>
    </row>
    <row r="140" spans="1:5" x14ac:dyDescent="0.25">
      <c r="A140" t="s">
        <v>162</v>
      </c>
      <c r="B140" t="s">
        <v>134</v>
      </c>
      <c r="C140" t="s">
        <v>159</v>
      </c>
      <c r="D140">
        <v>2.2730000000000001</v>
      </c>
      <c r="E140" t="s">
        <v>166</v>
      </c>
    </row>
    <row r="141" spans="1:5" x14ac:dyDescent="0.25">
      <c r="A141" t="s">
        <v>162</v>
      </c>
      <c r="B141" t="s">
        <v>135</v>
      </c>
      <c r="C141" t="s">
        <v>155</v>
      </c>
      <c r="D141">
        <v>1.2030000000000001</v>
      </c>
      <c r="E141" t="s">
        <v>166</v>
      </c>
    </row>
    <row r="142" spans="1:5" x14ac:dyDescent="0.25">
      <c r="A142" t="s">
        <v>162</v>
      </c>
      <c r="B142" t="s">
        <v>135</v>
      </c>
      <c r="C142" t="s">
        <v>158</v>
      </c>
      <c r="D142">
        <v>1.07</v>
      </c>
      <c r="E142" t="s">
        <v>166</v>
      </c>
    </row>
    <row r="143" spans="1:5" x14ac:dyDescent="0.25">
      <c r="A143" t="s">
        <v>162</v>
      </c>
      <c r="B143" t="s">
        <v>135</v>
      </c>
      <c r="C143" t="s">
        <v>159</v>
      </c>
      <c r="D143">
        <v>2.2730000000000001</v>
      </c>
      <c r="E143" t="s">
        <v>166</v>
      </c>
    </row>
    <row r="144" spans="1:5" x14ac:dyDescent="0.25">
      <c r="A144" t="s">
        <v>162</v>
      </c>
      <c r="B144" t="s">
        <v>136</v>
      </c>
      <c r="C144" t="s">
        <v>155</v>
      </c>
      <c r="D144">
        <v>1.2030000000000001</v>
      </c>
      <c r="E144" t="s">
        <v>166</v>
      </c>
    </row>
    <row r="145" spans="1:5" x14ac:dyDescent="0.25">
      <c r="A145" t="s">
        <v>162</v>
      </c>
      <c r="B145" t="s">
        <v>136</v>
      </c>
      <c r="C145" t="s">
        <v>158</v>
      </c>
      <c r="D145">
        <v>1.07</v>
      </c>
      <c r="E145" t="s">
        <v>166</v>
      </c>
    </row>
    <row r="146" spans="1:5" x14ac:dyDescent="0.25">
      <c r="A146" t="s">
        <v>162</v>
      </c>
      <c r="B146" t="s">
        <v>136</v>
      </c>
      <c r="C146" t="s">
        <v>159</v>
      </c>
      <c r="D146">
        <v>2.2730000000000001</v>
      </c>
      <c r="E146" t="s">
        <v>166</v>
      </c>
    </row>
    <row r="147" spans="1:5" x14ac:dyDescent="0.25">
      <c r="A147" t="s">
        <v>140</v>
      </c>
      <c r="B147" t="s">
        <v>131</v>
      </c>
      <c r="C147" t="s">
        <v>155</v>
      </c>
      <c r="D147">
        <v>1.5</v>
      </c>
      <c r="E147" t="s">
        <v>166</v>
      </c>
    </row>
    <row r="148" spans="1:5" x14ac:dyDescent="0.25">
      <c r="A148" t="s">
        <v>140</v>
      </c>
      <c r="B148" t="s">
        <v>131</v>
      </c>
      <c r="C148" t="s">
        <v>158</v>
      </c>
      <c r="D148">
        <v>0.73299999999999998</v>
      </c>
      <c r="E148" t="s">
        <v>166</v>
      </c>
    </row>
    <row r="149" spans="1:5" x14ac:dyDescent="0.25">
      <c r="A149" t="s">
        <v>140</v>
      </c>
      <c r="B149" t="s">
        <v>131</v>
      </c>
      <c r="C149" t="s">
        <v>159</v>
      </c>
      <c r="D149">
        <v>2.2330000000000001</v>
      </c>
      <c r="E149" t="s">
        <v>166</v>
      </c>
    </row>
    <row r="150" spans="1:5" x14ac:dyDescent="0.25">
      <c r="A150" t="s">
        <v>140</v>
      </c>
      <c r="B150" t="s">
        <v>134</v>
      </c>
      <c r="C150" t="s">
        <v>155</v>
      </c>
      <c r="D150">
        <v>1.5</v>
      </c>
      <c r="E150" t="s">
        <v>166</v>
      </c>
    </row>
    <row r="151" spans="1:5" x14ac:dyDescent="0.25">
      <c r="A151" t="s">
        <v>140</v>
      </c>
      <c r="B151" t="s">
        <v>134</v>
      </c>
      <c r="C151" t="s">
        <v>158</v>
      </c>
      <c r="D151">
        <v>0.73299999999999998</v>
      </c>
      <c r="E151" t="s">
        <v>166</v>
      </c>
    </row>
    <row r="152" spans="1:5" x14ac:dyDescent="0.25">
      <c r="A152" t="s">
        <v>140</v>
      </c>
      <c r="B152" t="s">
        <v>134</v>
      </c>
      <c r="C152" t="s">
        <v>159</v>
      </c>
      <c r="D152">
        <v>2.2330000000000001</v>
      </c>
      <c r="E152" t="s">
        <v>166</v>
      </c>
    </row>
    <row r="153" spans="1:5" x14ac:dyDescent="0.25">
      <c r="A153" t="s">
        <v>140</v>
      </c>
      <c r="B153" t="s">
        <v>135</v>
      </c>
      <c r="C153" t="s">
        <v>155</v>
      </c>
      <c r="D153">
        <v>1.5</v>
      </c>
      <c r="E153" t="s">
        <v>166</v>
      </c>
    </row>
    <row r="154" spans="1:5" x14ac:dyDescent="0.25">
      <c r="A154" t="s">
        <v>140</v>
      </c>
      <c r="B154" t="s">
        <v>135</v>
      </c>
      <c r="C154" t="s">
        <v>158</v>
      </c>
      <c r="D154">
        <v>0.73299999999999998</v>
      </c>
      <c r="E154" t="s">
        <v>166</v>
      </c>
    </row>
    <row r="155" spans="1:5" x14ac:dyDescent="0.25">
      <c r="A155" t="s">
        <v>140</v>
      </c>
      <c r="B155" t="s">
        <v>135</v>
      </c>
      <c r="C155" t="s">
        <v>159</v>
      </c>
      <c r="D155">
        <v>2.2330000000000001</v>
      </c>
      <c r="E155" t="s">
        <v>166</v>
      </c>
    </row>
    <row r="156" spans="1:5" x14ac:dyDescent="0.25">
      <c r="A156" t="s">
        <v>140</v>
      </c>
      <c r="B156" t="s">
        <v>136</v>
      </c>
      <c r="C156" t="s">
        <v>155</v>
      </c>
      <c r="D156">
        <v>1.5</v>
      </c>
      <c r="E156" t="s">
        <v>166</v>
      </c>
    </row>
    <row r="157" spans="1:5" x14ac:dyDescent="0.25">
      <c r="A157" t="s">
        <v>140</v>
      </c>
      <c r="B157" t="s">
        <v>136</v>
      </c>
      <c r="C157" t="s">
        <v>158</v>
      </c>
      <c r="D157">
        <v>0.73299999999999998</v>
      </c>
      <c r="E157" t="s">
        <v>166</v>
      </c>
    </row>
    <row r="158" spans="1:5" x14ac:dyDescent="0.25">
      <c r="A158" t="s">
        <v>140</v>
      </c>
      <c r="B158" t="s">
        <v>136</v>
      </c>
      <c r="C158" t="s">
        <v>159</v>
      </c>
      <c r="D158">
        <v>2.2330000000000001</v>
      </c>
      <c r="E158" t="s">
        <v>166</v>
      </c>
    </row>
    <row r="159" spans="1:5" x14ac:dyDescent="0.25">
      <c r="A159" t="s">
        <v>141</v>
      </c>
      <c r="B159" t="s">
        <v>131</v>
      </c>
      <c r="C159" t="s">
        <v>158</v>
      </c>
      <c r="D159">
        <v>0.53</v>
      </c>
      <c r="E159" t="s">
        <v>166</v>
      </c>
    </row>
    <row r="160" spans="1:5" x14ac:dyDescent="0.25">
      <c r="A160" t="s">
        <v>141</v>
      </c>
      <c r="B160" t="s">
        <v>131</v>
      </c>
      <c r="C160" t="s">
        <v>159</v>
      </c>
      <c r="D160">
        <v>0.53</v>
      </c>
      <c r="E160" t="s">
        <v>166</v>
      </c>
    </row>
    <row r="161" spans="1:5" x14ac:dyDescent="0.25">
      <c r="A161" t="s">
        <v>141</v>
      </c>
      <c r="B161" t="s">
        <v>134</v>
      </c>
      <c r="C161" t="s">
        <v>158</v>
      </c>
      <c r="D161">
        <v>0.53</v>
      </c>
      <c r="E161" t="s">
        <v>166</v>
      </c>
    </row>
    <row r="162" spans="1:5" x14ac:dyDescent="0.25">
      <c r="A162" t="s">
        <v>141</v>
      </c>
      <c r="B162" t="s">
        <v>134</v>
      </c>
      <c r="C162" t="s">
        <v>159</v>
      </c>
      <c r="D162">
        <v>0.53</v>
      </c>
      <c r="E162" t="s">
        <v>166</v>
      </c>
    </row>
    <row r="163" spans="1:5" x14ac:dyDescent="0.25">
      <c r="A163" t="s">
        <v>141</v>
      </c>
      <c r="B163" t="s">
        <v>135</v>
      </c>
      <c r="C163" t="s">
        <v>158</v>
      </c>
      <c r="D163">
        <v>0.53</v>
      </c>
      <c r="E163" t="s">
        <v>166</v>
      </c>
    </row>
    <row r="164" spans="1:5" x14ac:dyDescent="0.25">
      <c r="A164" t="s">
        <v>141</v>
      </c>
      <c r="B164" t="s">
        <v>135</v>
      </c>
      <c r="C164" t="s">
        <v>159</v>
      </c>
      <c r="D164">
        <v>0.53</v>
      </c>
      <c r="E164" t="s">
        <v>166</v>
      </c>
    </row>
    <row r="165" spans="1:5" x14ac:dyDescent="0.25">
      <c r="A165" t="s">
        <v>141</v>
      </c>
      <c r="B165" t="s">
        <v>136</v>
      </c>
      <c r="C165" t="s">
        <v>158</v>
      </c>
      <c r="D165">
        <v>0.53</v>
      </c>
      <c r="E165" t="s">
        <v>166</v>
      </c>
    </row>
    <row r="166" spans="1:5" x14ac:dyDescent="0.25">
      <c r="A166" t="s">
        <v>141</v>
      </c>
      <c r="B166" t="s">
        <v>136</v>
      </c>
      <c r="C166" t="s">
        <v>159</v>
      </c>
      <c r="D166">
        <v>0.53</v>
      </c>
      <c r="E166" t="s">
        <v>166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sqref="A1:XFD1048576"/>
    </sheetView>
  </sheetViews>
  <sheetFormatPr defaultRowHeight="15" x14ac:dyDescent="0.25"/>
  <cols>
    <col min="1" max="1" width="30.5703125" customWidth="1"/>
    <col min="2" max="2" width="17.85546875" customWidth="1"/>
    <col min="3" max="3" width="32.7109375" customWidth="1"/>
    <col min="4" max="5" width="6.85546875" customWidth="1"/>
    <col min="6" max="6" width="9.5703125" customWidth="1"/>
    <col min="7" max="7" width="10.7109375" bestFit="1" customWidth="1"/>
    <col min="10" max="10" width="17.85546875" bestFit="1" customWidth="1"/>
    <col min="11" max="11" width="32.7109375" bestFit="1" customWidth="1"/>
  </cols>
  <sheetData>
    <row r="1" spans="1:13" s="2" customFormat="1" x14ac:dyDescent="0.25">
      <c r="A1" s="2" t="s">
        <v>167</v>
      </c>
    </row>
    <row r="2" spans="1:13" s="31" customFormat="1" x14ac:dyDescent="0.25">
      <c r="A2" s="15" t="s">
        <v>111</v>
      </c>
      <c r="B2" t="s">
        <v>112</v>
      </c>
      <c r="I2" s="15" t="s">
        <v>111</v>
      </c>
      <c r="J2" t="s">
        <v>112</v>
      </c>
    </row>
    <row r="3" spans="1:13" x14ac:dyDescent="0.25">
      <c r="A3" s="15" t="s">
        <v>168</v>
      </c>
      <c r="B3" t="s">
        <v>169</v>
      </c>
      <c r="I3" s="15" t="s">
        <v>168</v>
      </c>
      <c r="J3" t="s">
        <v>169</v>
      </c>
    </row>
    <row r="5" spans="1:13" x14ac:dyDescent="0.25">
      <c r="A5" s="15" t="s">
        <v>113</v>
      </c>
      <c r="B5" s="15" t="s">
        <v>114</v>
      </c>
      <c r="C5" t="s">
        <v>88</v>
      </c>
      <c r="D5" t="s">
        <v>115</v>
      </c>
      <c r="E5" t="s">
        <v>116</v>
      </c>
      <c r="I5" s="15" t="s">
        <v>113</v>
      </c>
      <c r="J5" s="15" t="s">
        <v>114</v>
      </c>
      <c r="K5" t="s">
        <v>88</v>
      </c>
      <c r="L5" t="s">
        <v>115</v>
      </c>
      <c r="M5" t="s">
        <v>116</v>
      </c>
    </row>
    <row r="6" spans="1:13" x14ac:dyDescent="0.25">
      <c r="A6" t="s">
        <v>77</v>
      </c>
      <c r="B6" t="s">
        <v>89</v>
      </c>
      <c r="C6" s="8">
        <v>2748.0000000000014</v>
      </c>
      <c r="D6" t="s">
        <v>83</v>
      </c>
      <c r="E6" t="s">
        <v>94</v>
      </c>
      <c r="I6" t="s">
        <v>77</v>
      </c>
      <c r="J6" t="s">
        <v>91</v>
      </c>
      <c r="K6" s="8">
        <v>4158.2999999999984</v>
      </c>
      <c r="L6" t="s">
        <v>126</v>
      </c>
      <c r="M6" t="s">
        <v>117</v>
      </c>
    </row>
    <row r="7" spans="1:13" x14ac:dyDescent="0.25">
      <c r="A7" t="s">
        <v>77</v>
      </c>
      <c r="B7" t="s">
        <v>91</v>
      </c>
      <c r="C7" s="8">
        <v>5498.5999999999976</v>
      </c>
      <c r="D7" t="s">
        <v>25</v>
      </c>
      <c r="E7" t="s">
        <v>94</v>
      </c>
      <c r="I7" t="s">
        <v>76</v>
      </c>
      <c r="J7" t="s">
        <v>91</v>
      </c>
      <c r="K7" s="8">
        <v>147</v>
      </c>
      <c r="L7" t="s">
        <v>126</v>
      </c>
      <c r="M7" t="s">
        <v>117</v>
      </c>
    </row>
    <row r="8" spans="1:13" x14ac:dyDescent="0.25">
      <c r="A8" t="s">
        <v>76</v>
      </c>
      <c r="B8" t="s">
        <v>89</v>
      </c>
      <c r="C8" s="8">
        <v>13054.2</v>
      </c>
      <c r="D8" t="s">
        <v>83</v>
      </c>
      <c r="E8" t="s">
        <v>117</v>
      </c>
      <c r="I8" t="s">
        <v>87</v>
      </c>
      <c r="J8" t="s">
        <v>89</v>
      </c>
      <c r="K8" s="8">
        <v>1020</v>
      </c>
      <c r="L8" t="s">
        <v>126</v>
      </c>
      <c r="M8" t="s">
        <v>117</v>
      </c>
    </row>
    <row r="9" spans="1:13" x14ac:dyDescent="0.25">
      <c r="A9" t="s">
        <v>76</v>
      </c>
      <c r="B9" t="s">
        <v>90</v>
      </c>
      <c r="C9" s="8">
        <v>7853.7400000000034</v>
      </c>
      <c r="D9" t="s">
        <v>71</v>
      </c>
      <c r="E9" t="s">
        <v>117</v>
      </c>
      <c r="I9" t="s">
        <v>87</v>
      </c>
      <c r="J9" t="s">
        <v>91</v>
      </c>
      <c r="K9" s="8">
        <v>2511</v>
      </c>
      <c r="L9" t="s">
        <v>126</v>
      </c>
      <c r="M9" t="s">
        <v>117</v>
      </c>
    </row>
    <row r="10" spans="1:13" x14ac:dyDescent="0.25">
      <c r="A10" t="s">
        <v>76</v>
      </c>
      <c r="B10" t="s">
        <v>91</v>
      </c>
      <c r="C10" s="8">
        <v>8360.7200000000048</v>
      </c>
      <c r="D10" t="s">
        <v>31</v>
      </c>
      <c r="E10" t="s">
        <v>117</v>
      </c>
      <c r="I10" t="s">
        <v>87</v>
      </c>
      <c r="J10" t="s">
        <v>51</v>
      </c>
      <c r="K10" s="8">
        <v>5716.8999999999978</v>
      </c>
      <c r="L10" t="s">
        <v>126</v>
      </c>
      <c r="M10" t="s">
        <v>117</v>
      </c>
    </row>
    <row r="11" spans="1:13" x14ac:dyDescent="0.25">
      <c r="A11" t="s">
        <v>76</v>
      </c>
      <c r="B11" t="s">
        <v>51</v>
      </c>
      <c r="C11" s="8">
        <v>1400</v>
      </c>
      <c r="D11" t="s">
        <v>84</v>
      </c>
      <c r="E11" t="s">
        <v>117</v>
      </c>
    </row>
    <row r="12" spans="1:13" x14ac:dyDescent="0.25">
      <c r="A12" t="s">
        <v>87</v>
      </c>
      <c r="B12" t="s">
        <v>89</v>
      </c>
      <c r="C12" s="8">
        <v>2032</v>
      </c>
      <c r="D12" t="s">
        <v>83</v>
      </c>
      <c r="E12" t="s">
        <v>94</v>
      </c>
    </row>
    <row r="13" spans="1:13" x14ac:dyDescent="0.25">
      <c r="A13" t="s">
        <v>87</v>
      </c>
      <c r="B13" t="s">
        <v>90</v>
      </c>
      <c r="C13" s="8">
        <v>353</v>
      </c>
      <c r="D13" t="s">
        <v>71</v>
      </c>
      <c r="E13" t="s">
        <v>94</v>
      </c>
    </row>
    <row r="14" spans="1:13" x14ac:dyDescent="0.25">
      <c r="A14" t="s">
        <v>87</v>
      </c>
      <c r="B14" t="s">
        <v>91</v>
      </c>
      <c r="C14" s="8">
        <v>10854</v>
      </c>
      <c r="D14" t="s">
        <v>25</v>
      </c>
      <c r="E14" t="s">
        <v>117</v>
      </c>
    </row>
    <row r="15" spans="1:13" x14ac:dyDescent="0.25">
      <c r="A15" t="s">
        <v>87</v>
      </c>
      <c r="B15" t="s">
        <v>51</v>
      </c>
      <c r="C15" s="8">
        <v>12903</v>
      </c>
      <c r="D15" t="s">
        <v>84</v>
      </c>
      <c r="E15" t="s">
        <v>94</v>
      </c>
    </row>
    <row r="16" spans="1:13" x14ac:dyDescent="0.25">
      <c r="B16" s="9"/>
    </row>
    <row r="17" spans="1:6" s="2" customFormat="1" x14ac:dyDescent="0.25">
      <c r="A17" s="2" t="s">
        <v>93</v>
      </c>
      <c r="B17" s="20"/>
    </row>
    <row r="18" spans="1:6" x14ac:dyDescent="0.25">
      <c r="B18" s="9" t="s">
        <v>117</v>
      </c>
      <c r="C18" t="s">
        <v>94</v>
      </c>
      <c r="D18" t="s">
        <v>92</v>
      </c>
      <c r="E18" t="s">
        <v>95</v>
      </c>
    </row>
    <row r="19" spans="1:6" x14ac:dyDescent="0.25">
      <c r="A19" s="18" t="s">
        <v>83</v>
      </c>
      <c r="B19" s="24">
        <v>13054.2</v>
      </c>
      <c r="C19" s="24">
        <v>4780.0000000000018</v>
      </c>
      <c r="D19">
        <v>1</v>
      </c>
      <c r="E19">
        <v>0.7319756423052336</v>
      </c>
      <c r="F19">
        <v>17834.200000000004</v>
      </c>
    </row>
    <row r="20" spans="1:6" x14ac:dyDescent="0.25">
      <c r="A20" t="s">
        <v>25</v>
      </c>
      <c r="B20" s="24">
        <v>10854</v>
      </c>
      <c r="C20" s="24">
        <v>5498.5999999999976</v>
      </c>
      <c r="D20">
        <v>0</v>
      </c>
      <c r="E20">
        <v>0</v>
      </c>
      <c r="F20">
        <v>16352.599999999999</v>
      </c>
    </row>
    <row r="21" spans="1:6" x14ac:dyDescent="0.25">
      <c r="A21" s="19" t="s">
        <v>26</v>
      </c>
      <c r="B21" s="21">
        <v>0</v>
      </c>
      <c r="C21" s="21">
        <v>0</v>
      </c>
      <c r="D21">
        <v>0</v>
      </c>
      <c r="E21">
        <v>0</v>
      </c>
      <c r="F21">
        <v>0</v>
      </c>
    </row>
    <row r="22" spans="1:6" x14ac:dyDescent="0.25">
      <c r="A22" s="19" t="s">
        <v>27</v>
      </c>
      <c r="B22" s="21">
        <v>0</v>
      </c>
      <c r="C22" s="21">
        <v>0</v>
      </c>
      <c r="D22">
        <v>0</v>
      </c>
      <c r="E22">
        <v>0</v>
      </c>
      <c r="F22">
        <v>0</v>
      </c>
    </row>
    <row r="23" spans="1:6" x14ac:dyDescent="0.25">
      <c r="A23" t="s">
        <v>39</v>
      </c>
      <c r="B23" s="21">
        <v>0</v>
      </c>
      <c r="C23" s="21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 s="25">
        <v>15.439562654008</v>
      </c>
      <c r="C24">
        <v>0</v>
      </c>
      <c r="D24">
        <v>0</v>
      </c>
      <c r="E24">
        <v>0</v>
      </c>
      <c r="F24">
        <v>15.439562654008</v>
      </c>
    </row>
    <row r="25" spans="1:6" x14ac:dyDescent="0.25">
      <c r="A25" t="s">
        <v>29</v>
      </c>
      <c r="B25" s="21">
        <v>0</v>
      </c>
      <c r="C25" s="21">
        <v>0</v>
      </c>
      <c r="D25">
        <v>0</v>
      </c>
      <c r="E25">
        <v>0</v>
      </c>
      <c r="F25">
        <v>0</v>
      </c>
    </row>
    <row r="26" spans="1:6" x14ac:dyDescent="0.25">
      <c r="A26" s="18" t="s">
        <v>84</v>
      </c>
      <c r="B26" s="24">
        <v>1400</v>
      </c>
      <c r="C26" s="24">
        <v>12903</v>
      </c>
      <c r="D26">
        <v>1</v>
      </c>
      <c r="E26">
        <v>9.7881563308396841E-2</v>
      </c>
      <c r="F26">
        <v>14303</v>
      </c>
    </row>
    <row r="27" spans="1:6" x14ac:dyDescent="0.25">
      <c r="A27" s="18" t="s">
        <v>126</v>
      </c>
      <c r="B27" s="32">
        <v>13553.199999999997</v>
      </c>
      <c r="C27" s="32">
        <v>0</v>
      </c>
      <c r="D27">
        <v>1</v>
      </c>
      <c r="E27">
        <v>1</v>
      </c>
      <c r="F27">
        <v>13553.199999999997</v>
      </c>
    </row>
    <row r="28" spans="1:6" x14ac:dyDescent="0.25">
      <c r="A28" s="18" t="s">
        <v>71</v>
      </c>
      <c r="B28" s="24">
        <v>7853.7400000000034</v>
      </c>
      <c r="C28" s="24">
        <v>353</v>
      </c>
      <c r="D28">
        <v>1</v>
      </c>
      <c r="E28">
        <v>0.95698657444978152</v>
      </c>
      <c r="F28">
        <v>8206.7400000000034</v>
      </c>
    </row>
    <row r="29" spans="1:6" x14ac:dyDescent="0.25">
      <c r="A29" t="s">
        <v>31</v>
      </c>
      <c r="B29" s="24">
        <v>8360.7200000000048</v>
      </c>
      <c r="C29" s="24">
        <v>0</v>
      </c>
      <c r="D29">
        <v>1</v>
      </c>
      <c r="E29">
        <v>1</v>
      </c>
      <c r="F29">
        <v>8360.7200000000048</v>
      </c>
    </row>
    <row r="30" spans="1:6" x14ac:dyDescent="0.25">
      <c r="A30" s="26" t="s">
        <v>37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</row>
    <row r="34" spans="1:1" x14ac:dyDescent="0.25">
      <c r="A34" s="1" t="s">
        <v>32</v>
      </c>
    </row>
    <row r="35" spans="1:1" x14ac:dyDescent="0.25">
      <c r="A35" t="s">
        <v>118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119</v>
      </c>
    </row>
    <row r="39" spans="1:1" x14ac:dyDescent="0.25">
      <c r="A39" t="s">
        <v>120</v>
      </c>
    </row>
    <row r="40" spans="1:1" x14ac:dyDescent="0.25">
      <c r="A40" t="s">
        <v>121</v>
      </c>
    </row>
    <row r="41" spans="1:1" x14ac:dyDescent="0.25">
      <c r="A41" t="s">
        <v>122</v>
      </c>
    </row>
    <row r="42" spans="1:1" x14ac:dyDescent="0.25">
      <c r="A42" t="s">
        <v>123</v>
      </c>
    </row>
    <row r="43" spans="1:1" x14ac:dyDescent="0.25">
      <c r="A43" t="s">
        <v>124</v>
      </c>
    </row>
    <row r="44" spans="1:1" x14ac:dyDescent="0.25">
      <c r="A44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16" workbookViewId="0">
      <selection activeCell="E26" sqref="E26:E28"/>
    </sheetView>
  </sheetViews>
  <sheetFormatPr defaultRowHeight="15" x14ac:dyDescent="0.25"/>
  <cols>
    <col min="1" max="1" width="46.42578125" bestFit="1" customWidth="1"/>
    <col min="2" max="2" width="16.28515625" bestFit="1" customWidth="1"/>
    <col min="3" max="5" width="7" customWidth="1"/>
    <col min="6" max="6" width="11.28515625" customWidth="1"/>
  </cols>
  <sheetData>
    <row r="2" spans="1:6" x14ac:dyDescent="0.25">
      <c r="A2" s="15" t="s">
        <v>144</v>
      </c>
      <c r="B2" t="s">
        <v>145</v>
      </c>
    </row>
    <row r="4" spans="1:6" x14ac:dyDescent="0.25">
      <c r="A4" s="15" t="s">
        <v>164</v>
      </c>
      <c r="B4" s="15" t="s">
        <v>165</v>
      </c>
    </row>
    <row r="5" spans="1:6" x14ac:dyDescent="0.25">
      <c r="A5" s="15" t="s">
        <v>153</v>
      </c>
      <c r="B5" t="s">
        <v>131</v>
      </c>
      <c r="C5" t="s">
        <v>134</v>
      </c>
      <c r="D5" t="s">
        <v>135</v>
      </c>
      <c r="E5" t="s">
        <v>136</v>
      </c>
      <c r="F5" t="s">
        <v>163</v>
      </c>
    </row>
    <row r="6" spans="1:6" x14ac:dyDescent="0.25">
      <c r="A6" s="3" t="s">
        <v>133</v>
      </c>
      <c r="B6" s="8">
        <v>78.384364167399994</v>
      </c>
      <c r="C6" s="8">
        <v>67.965994613600003</v>
      </c>
      <c r="D6" s="8">
        <v>68.597413539100003</v>
      </c>
      <c r="E6" s="8">
        <v>107.2248615928</v>
      </c>
      <c r="F6" s="8">
        <v>322.17263391289998</v>
      </c>
    </row>
    <row r="7" spans="1:6" x14ac:dyDescent="0.25">
      <c r="A7" s="3" t="s">
        <v>148</v>
      </c>
      <c r="B7" s="8"/>
      <c r="C7" s="8">
        <v>48.523513862199998</v>
      </c>
      <c r="D7" s="8">
        <v>56.536096171099999</v>
      </c>
      <c r="E7" s="8">
        <v>60.566871357899998</v>
      </c>
      <c r="F7" s="8">
        <v>165.6264813912</v>
      </c>
    </row>
    <row r="8" spans="1:6" x14ac:dyDescent="0.25">
      <c r="A8" s="3" t="s">
        <v>132</v>
      </c>
      <c r="B8" s="8">
        <v>34.151626703700003</v>
      </c>
      <c r="C8" s="8">
        <v>18.359961457600001</v>
      </c>
      <c r="D8" s="8">
        <v>18.986192987799999</v>
      </c>
      <c r="E8" s="8">
        <v>2.3448040971999999</v>
      </c>
      <c r="F8" s="8">
        <v>73.842585246300004</v>
      </c>
    </row>
    <row r="9" spans="1:6" x14ac:dyDescent="0.25">
      <c r="A9" s="3" t="s">
        <v>49</v>
      </c>
      <c r="B9" s="8">
        <v>183.88919784550001</v>
      </c>
      <c r="C9" s="8">
        <v>170.40707338179999</v>
      </c>
      <c r="D9" s="8">
        <v>171.69265855450001</v>
      </c>
      <c r="E9" s="8">
        <v>136.74896738379999</v>
      </c>
      <c r="F9" s="8">
        <v>662.73789716560009</v>
      </c>
    </row>
    <row r="10" spans="1:6" x14ac:dyDescent="0.25">
      <c r="A10" s="3" t="s">
        <v>137</v>
      </c>
      <c r="B10" s="8"/>
      <c r="C10" s="8"/>
      <c r="D10" s="8"/>
      <c r="E10" s="8">
        <v>20.466864000000001</v>
      </c>
      <c r="F10" s="8">
        <v>20.466864000000001</v>
      </c>
    </row>
    <row r="11" spans="1:6" x14ac:dyDescent="0.25">
      <c r="A11" s="3" t="s">
        <v>163</v>
      </c>
      <c r="B11" s="8">
        <v>296.42518871660002</v>
      </c>
      <c r="C11" s="8">
        <v>305.25654331520002</v>
      </c>
      <c r="D11" s="8">
        <v>315.81236125250001</v>
      </c>
      <c r="E11" s="8">
        <v>327.35236843170003</v>
      </c>
      <c r="F11" s="8">
        <v>1244.846461716</v>
      </c>
    </row>
    <row r="13" spans="1:6" x14ac:dyDescent="0.25">
      <c r="A13" s="15" t="s">
        <v>144</v>
      </c>
      <c r="B13" t="s">
        <v>145</v>
      </c>
    </row>
    <row r="14" spans="1:6" x14ac:dyDescent="0.25">
      <c r="A14" s="15" t="s">
        <v>151</v>
      </c>
      <c r="B14" t="s">
        <v>159</v>
      </c>
    </row>
    <row r="16" spans="1:6" x14ac:dyDescent="0.25">
      <c r="A16" s="15" t="s">
        <v>154</v>
      </c>
      <c r="B16" s="15" t="s">
        <v>165</v>
      </c>
    </row>
    <row r="17" spans="1:6" x14ac:dyDescent="0.25">
      <c r="A17" s="15" t="s">
        <v>153</v>
      </c>
      <c r="B17" t="s">
        <v>131</v>
      </c>
      <c r="C17" t="s">
        <v>134</v>
      </c>
      <c r="D17" t="s">
        <v>135</v>
      </c>
      <c r="E17" t="s">
        <v>136</v>
      </c>
      <c r="F17" t="s">
        <v>163</v>
      </c>
    </row>
    <row r="18" spans="1:6" x14ac:dyDescent="0.25">
      <c r="A18" s="3" t="s">
        <v>133</v>
      </c>
      <c r="B18" s="8">
        <v>11.945</v>
      </c>
      <c r="C18" s="8">
        <v>11.945</v>
      </c>
      <c r="D18" s="8">
        <v>11.945</v>
      </c>
      <c r="E18" s="8">
        <v>17.931999999999999</v>
      </c>
      <c r="F18" s="8">
        <v>53.766999999999996</v>
      </c>
    </row>
    <row r="19" spans="1:6" x14ac:dyDescent="0.25">
      <c r="A19" s="3" t="s">
        <v>148</v>
      </c>
      <c r="B19" s="8"/>
      <c r="C19" s="8">
        <v>6.3063146404000001</v>
      </c>
      <c r="D19" s="8">
        <v>7.4717299873999998</v>
      </c>
      <c r="E19" s="8">
        <v>7.8158293605000004</v>
      </c>
      <c r="F19" s="8">
        <v>21.5938739883</v>
      </c>
    </row>
    <row r="20" spans="1:6" x14ac:dyDescent="0.25">
      <c r="A20" s="3" t="s">
        <v>132</v>
      </c>
      <c r="B20" s="8">
        <v>39.286287287999997</v>
      </c>
      <c r="C20" s="8">
        <v>34.405077527700001</v>
      </c>
      <c r="D20" s="8">
        <v>32.851133963099997</v>
      </c>
      <c r="E20" s="8">
        <v>31.806734380999998</v>
      </c>
      <c r="F20" s="8">
        <v>138.34923315980001</v>
      </c>
    </row>
    <row r="21" spans="1:6" x14ac:dyDescent="0.25">
      <c r="A21" s="3" t="s">
        <v>161</v>
      </c>
      <c r="B21" s="8">
        <v>1.6E-2</v>
      </c>
      <c r="C21" s="8">
        <v>1.5858000000000001E-2</v>
      </c>
      <c r="D21" s="8">
        <v>1.5717268E-2</v>
      </c>
      <c r="E21" s="8">
        <v>1.5577792599999999E-2</v>
      </c>
      <c r="F21" s="8">
        <v>6.3153060599999991E-2</v>
      </c>
    </row>
    <row r="22" spans="1:6" x14ac:dyDescent="0.25">
      <c r="A22" s="3" t="s">
        <v>49</v>
      </c>
      <c r="B22" s="8">
        <v>25.339600000000001</v>
      </c>
      <c r="C22" s="8">
        <v>25.339600000000001</v>
      </c>
      <c r="D22" s="8">
        <v>25.339600000000001</v>
      </c>
      <c r="E22" s="8">
        <v>27.989599999999999</v>
      </c>
      <c r="F22" s="8">
        <v>104.00839999999999</v>
      </c>
    </row>
    <row r="23" spans="1:6" x14ac:dyDescent="0.25">
      <c r="A23" s="3" t="s">
        <v>137</v>
      </c>
      <c r="B23" s="8"/>
      <c r="C23" s="8"/>
      <c r="D23" s="8"/>
      <c r="E23" s="8">
        <v>2.64</v>
      </c>
      <c r="F23" s="8">
        <v>2.64</v>
      </c>
    </row>
    <row r="24" spans="1:6" x14ac:dyDescent="0.25">
      <c r="A24" s="3" t="s">
        <v>163</v>
      </c>
      <c r="B24" s="8">
        <v>76.586887288</v>
      </c>
      <c r="C24" s="8">
        <v>78.011850168099997</v>
      </c>
      <c r="D24" s="8">
        <v>77.623181218500008</v>
      </c>
      <c r="E24" s="8">
        <v>88.199741534099999</v>
      </c>
      <c r="F24" s="8">
        <v>320.42166020870002</v>
      </c>
    </row>
    <row r="25" spans="1:6" x14ac:dyDescent="0.25">
      <c r="F25" t="s">
        <v>170</v>
      </c>
    </row>
    <row r="26" spans="1:6" x14ac:dyDescent="0.25">
      <c r="A26" s="3" t="s">
        <v>133</v>
      </c>
      <c r="B26">
        <f>SUM(B6:B7)/(SUM(B18:B19)*8760/10^3)</f>
        <v>0.74909893487655554</v>
      </c>
      <c r="C26">
        <f t="shared" ref="C26:E26" si="0">SUM(C6:C7)/(SUM(C18:C19)*8760/10^3)</f>
        <v>0.72859897258992845</v>
      </c>
      <c r="D26">
        <f t="shared" si="0"/>
        <v>0.73568758675953394</v>
      </c>
      <c r="E26" s="18">
        <f t="shared" si="0"/>
        <v>0.74391930854755017</v>
      </c>
      <c r="F26">
        <f>AVERAGE(B26:D26)</f>
        <v>0.73779516474200602</v>
      </c>
    </row>
    <row r="27" spans="1:6" x14ac:dyDescent="0.25">
      <c r="A27" s="3" t="s">
        <v>132</v>
      </c>
      <c r="B27">
        <f>SUM(B8)/(SUM(B20)*8760/10^3)</f>
        <v>9.9235325921068887E-2</v>
      </c>
      <c r="C27">
        <f t="shared" ref="C27:E27" si="1">SUM(C8)/(SUM(C20)*8760/10^3)</f>
        <v>6.0917927287160625E-2</v>
      </c>
      <c r="D27">
        <f t="shared" si="1"/>
        <v>6.5975610801709078E-2</v>
      </c>
      <c r="E27" s="18">
        <f t="shared" si="1"/>
        <v>8.4155668855304764E-3</v>
      </c>
      <c r="F27">
        <f>AVERAGE(B27:D27)</f>
        <v>7.5376288003312863E-2</v>
      </c>
    </row>
    <row r="28" spans="1:6" x14ac:dyDescent="0.25">
      <c r="A28" s="3" t="s">
        <v>49</v>
      </c>
      <c r="B28">
        <f>SUM(B9:B10)/(SUM(B22:B23)*8760/10^3)</f>
        <v>0.82842339903833095</v>
      </c>
      <c r="C28">
        <f t="shared" ref="C28:E28" si="2">SUM(C9:C10)/(SUM(C22:C23)*8760/10^3)</f>
        <v>0.76768624043774747</v>
      </c>
      <c r="D28">
        <f t="shared" si="2"/>
        <v>0.77347781955712691</v>
      </c>
      <c r="E28" s="18">
        <f t="shared" si="2"/>
        <v>0.58593689486789446</v>
      </c>
      <c r="F28">
        <f>AVERAGE(B28:D28)</f>
        <v>0.78986248634440182</v>
      </c>
    </row>
    <row r="30" spans="1:6" s="2" customFormat="1" x14ac:dyDescent="0.25">
      <c r="A30" s="2" t="s">
        <v>166</v>
      </c>
    </row>
    <row r="31" spans="1:6" x14ac:dyDescent="0.25">
      <c r="A31" s="15" t="s">
        <v>144</v>
      </c>
      <c r="B31" t="s">
        <v>147</v>
      </c>
    </row>
    <row r="33" spans="1:6" x14ac:dyDescent="0.25">
      <c r="A33" s="15" t="s">
        <v>164</v>
      </c>
      <c r="B33" s="15" t="s">
        <v>165</v>
      </c>
    </row>
    <row r="34" spans="1:6" x14ac:dyDescent="0.25">
      <c r="A34" s="15" t="s">
        <v>153</v>
      </c>
      <c r="B34" t="s">
        <v>131</v>
      </c>
      <c r="C34" t="s">
        <v>134</v>
      </c>
      <c r="D34" t="s">
        <v>135</v>
      </c>
      <c r="E34" t="s">
        <v>136</v>
      </c>
      <c r="F34" t="s">
        <v>163</v>
      </c>
    </row>
    <row r="35" spans="1:6" x14ac:dyDescent="0.25">
      <c r="A35" s="3" t="s">
        <v>138</v>
      </c>
      <c r="B35" s="8">
        <v>12.5961792</v>
      </c>
      <c r="C35" s="8">
        <v>12.5961792</v>
      </c>
      <c r="D35" s="8">
        <v>12.5961792</v>
      </c>
      <c r="E35" s="8">
        <v>12.5961792</v>
      </c>
      <c r="F35" s="8">
        <v>50.3847168</v>
      </c>
    </row>
    <row r="36" spans="1:6" x14ac:dyDescent="0.25">
      <c r="A36" s="3" t="s">
        <v>139</v>
      </c>
      <c r="B36" s="8">
        <v>16.714079999999999</v>
      </c>
      <c r="C36" s="8">
        <v>16.714079999999999</v>
      </c>
      <c r="D36" s="8">
        <v>16.714079999999999</v>
      </c>
      <c r="E36" s="8">
        <v>16.714079999999999</v>
      </c>
      <c r="F36" s="8">
        <v>66.856319999999997</v>
      </c>
    </row>
    <row r="37" spans="1:6" x14ac:dyDescent="0.25">
      <c r="A37" s="3" t="s">
        <v>146</v>
      </c>
      <c r="B37" s="8">
        <v>14.264706219100001</v>
      </c>
      <c r="C37" s="8">
        <v>15.019920675</v>
      </c>
      <c r="D37" s="8">
        <v>15.776528383</v>
      </c>
      <c r="E37" s="8">
        <v>16.5478019864</v>
      </c>
      <c r="F37" s="8">
        <v>61.608957263500002</v>
      </c>
    </row>
    <row r="38" spans="1:6" x14ac:dyDescent="0.25">
      <c r="A38" s="3" t="s">
        <v>140</v>
      </c>
      <c r="B38" s="8">
        <v>12.853372800000001</v>
      </c>
      <c r="C38" s="8">
        <v>12.853372800000001</v>
      </c>
      <c r="D38" s="8">
        <v>12.853372800000001</v>
      </c>
      <c r="E38" s="8">
        <v>12.853372800000001</v>
      </c>
      <c r="F38" s="8">
        <v>51.413491200000003</v>
      </c>
    </row>
    <row r="39" spans="1:6" x14ac:dyDescent="0.25">
      <c r="A39" s="3" t="s">
        <v>141</v>
      </c>
      <c r="B39" s="8">
        <v>4.1785199999999998</v>
      </c>
      <c r="C39" s="8">
        <v>4.1785199999999998</v>
      </c>
      <c r="D39" s="8">
        <v>4.1785199999999998</v>
      </c>
      <c r="E39" s="8">
        <v>4.1785199999999998</v>
      </c>
      <c r="F39" s="8">
        <v>16.714079999999999</v>
      </c>
    </row>
    <row r="40" spans="1:6" x14ac:dyDescent="0.25">
      <c r="A40" s="3" t="s">
        <v>163</v>
      </c>
      <c r="B40" s="8">
        <v>60.606858219099998</v>
      </c>
      <c r="C40" s="8">
        <v>61.362072675</v>
      </c>
      <c r="D40" s="8">
        <v>62.118680382999997</v>
      </c>
      <c r="E40" s="8">
        <v>62.889953986399995</v>
      </c>
      <c r="F40" s="8">
        <v>246.9775652635</v>
      </c>
    </row>
    <row r="42" spans="1:6" x14ac:dyDescent="0.25">
      <c r="A42" s="15" t="s">
        <v>144</v>
      </c>
      <c r="B42" t="s">
        <v>166</v>
      </c>
    </row>
    <row r="43" spans="1:6" x14ac:dyDescent="0.25">
      <c r="A43" s="15" t="s">
        <v>151</v>
      </c>
      <c r="B43" t="s">
        <v>159</v>
      </c>
    </row>
    <row r="45" spans="1:6" x14ac:dyDescent="0.25">
      <c r="A45" s="15" t="s">
        <v>154</v>
      </c>
      <c r="B45" s="15" t="s">
        <v>165</v>
      </c>
    </row>
    <row r="46" spans="1:6" x14ac:dyDescent="0.25">
      <c r="A46" s="15" t="s">
        <v>153</v>
      </c>
      <c r="B46" t="s">
        <v>131</v>
      </c>
      <c r="C46" t="s">
        <v>134</v>
      </c>
      <c r="D46" t="s">
        <v>135</v>
      </c>
      <c r="E46" t="s">
        <v>136</v>
      </c>
      <c r="F46" t="s">
        <v>163</v>
      </c>
    </row>
    <row r="47" spans="1:6" x14ac:dyDescent="0.25">
      <c r="A47" s="3" t="s">
        <v>138</v>
      </c>
      <c r="B47" s="8">
        <v>3.4369999999999998</v>
      </c>
      <c r="C47" s="8">
        <v>3.4369999999999998</v>
      </c>
      <c r="D47" s="8">
        <v>3.4369999999999998</v>
      </c>
      <c r="E47" s="8">
        <v>3.4369999999999998</v>
      </c>
      <c r="F47" s="8">
        <v>13.747999999999999</v>
      </c>
    </row>
    <row r="48" spans="1:6" x14ac:dyDescent="0.25">
      <c r="A48" s="3" t="s">
        <v>139</v>
      </c>
      <c r="B48" s="8">
        <v>2.12</v>
      </c>
      <c r="C48" s="8">
        <v>2.12</v>
      </c>
      <c r="D48" s="8">
        <v>2.12</v>
      </c>
      <c r="E48" s="8">
        <v>2.12</v>
      </c>
      <c r="F48" s="8">
        <v>8.48</v>
      </c>
    </row>
    <row r="49" spans="1:7" x14ac:dyDescent="0.25">
      <c r="A49" s="3" t="s">
        <v>160</v>
      </c>
      <c r="B49" s="8">
        <v>0.20200000000000001</v>
      </c>
      <c r="C49" s="8">
        <v>0.20200000000000001</v>
      </c>
      <c r="D49" s="8">
        <v>0.20200000000000001</v>
      </c>
      <c r="E49" s="8">
        <v>0.20200000000000001</v>
      </c>
      <c r="F49" s="8">
        <v>0.80800000000000005</v>
      </c>
    </row>
    <row r="50" spans="1:7" x14ac:dyDescent="0.25">
      <c r="A50" s="3" t="s">
        <v>146</v>
      </c>
      <c r="B50" s="8">
        <v>3.9470000000000001</v>
      </c>
      <c r="C50" s="8">
        <v>3.9359999999999999</v>
      </c>
      <c r="D50" s="8">
        <v>3.9359999999999999</v>
      </c>
      <c r="E50" s="8">
        <v>3.9359999999999999</v>
      </c>
      <c r="F50" s="8">
        <v>15.754999999999999</v>
      </c>
    </row>
    <row r="51" spans="1:7" x14ac:dyDescent="0.25">
      <c r="A51" s="3" t="s">
        <v>140</v>
      </c>
      <c r="B51" s="8">
        <v>2.2330000000000001</v>
      </c>
      <c r="C51" s="8">
        <v>2.2330000000000001</v>
      </c>
      <c r="D51" s="8">
        <v>2.2330000000000001</v>
      </c>
      <c r="E51" s="8">
        <v>2.2330000000000001</v>
      </c>
      <c r="F51" s="8">
        <v>8.9320000000000004</v>
      </c>
    </row>
    <row r="52" spans="1:7" x14ac:dyDescent="0.25">
      <c r="A52" s="3" t="s">
        <v>141</v>
      </c>
      <c r="B52" s="8">
        <v>0.53</v>
      </c>
      <c r="C52" s="8">
        <v>0.53</v>
      </c>
      <c r="D52" s="8">
        <v>0.53</v>
      </c>
      <c r="E52" s="8">
        <v>0.53</v>
      </c>
      <c r="F52" s="8">
        <v>2.12</v>
      </c>
    </row>
    <row r="53" spans="1:7" x14ac:dyDescent="0.25">
      <c r="A53" s="3" t="s">
        <v>162</v>
      </c>
      <c r="B53" s="8">
        <v>2.2730000000000001</v>
      </c>
      <c r="C53" s="8">
        <v>2.2730000000000001</v>
      </c>
      <c r="D53" s="8">
        <v>2.2730000000000001</v>
      </c>
      <c r="E53" s="8">
        <v>2.2730000000000001</v>
      </c>
      <c r="F53" s="8">
        <v>9.0920000000000005</v>
      </c>
    </row>
    <row r="54" spans="1:7" x14ac:dyDescent="0.25">
      <c r="A54" s="3" t="s">
        <v>163</v>
      </c>
      <c r="B54" s="8">
        <v>14.741999999999999</v>
      </c>
      <c r="C54" s="8">
        <v>14.731</v>
      </c>
      <c r="D54" s="8">
        <v>14.731</v>
      </c>
      <c r="E54" s="8">
        <v>14.731</v>
      </c>
      <c r="F54" s="8">
        <v>58.934999999999995</v>
      </c>
    </row>
    <row r="55" spans="1:7" ht="15.75" thickBot="1" x14ac:dyDescent="0.3"/>
    <row r="56" spans="1:7" ht="15.75" thickBot="1" x14ac:dyDescent="0.3">
      <c r="B56">
        <f>B40/(B54*8760/10^3)</f>
        <v>0.4693115670127409</v>
      </c>
      <c r="C56">
        <f t="shared" ref="C56:F56" si="3">C40/(C54*8760/10^3)</f>
        <v>0.47551441292382207</v>
      </c>
      <c r="D56">
        <f t="shared" si="3"/>
        <v>0.48137760910346866</v>
      </c>
      <c r="E56">
        <f t="shared" si="3"/>
        <v>0.48735445601779742</v>
      </c>
      <c r="F56">
        <f t="shared" si="3"/>
        <v>0.47838781689970344</v>
      </c>
      <c r="G56" s="30">
        <f>AVERAGE(B56:F56)</f>
        <v>0.47838917239150652</v>
      </c>
    </row>
  </sheetData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"/>
  <sheetViews>
    <sheetView topLeftCell="A70" workbookViewId="0">
      <selection activeCell="A76" sqref="A76:A91"/>
    </sheetView>
  </sheetViews>
  <sheetFormatPr defaultRowHeight="15" x14ac:dyDescent="0.25"/>
  <cols>
    <col min="1" max="1" width="12.42578125" bestFit="1" customWidth="1"/>
    <col min="2" max="2" width="7.7109375" customWidth="1"/>
    <col min="3" max="21" width="12" customWidth="1"/>
    <col min="22" max="22" width="7.85546875" customWidth="1"/>
  </cols>
  <sheetData>
    <row r="1" spans="1:21" s="2" customFormat="1" x14ac:dyDescent="0.25">
      <c r="A1" s="2" t="s">
        <v>80</v>
      </c>
    </row>
    <row r="2" spans="1:21" x14ac:dyDescent="0.25">
      <c r="A2" s="15" t="s">
        <v>79</v>
      </c>
      <c r="C2" s="15" t="s">
        <v>82</v>
      </c>
    </row>
    <row r="3" spans="1:21" x14ac:dyDescent="0.25">
      <c r="A3" s="15" t="s">
        <v>44</v>
      </c>
      <c r="B3" s="15" t="s">
        <v>45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  <c r="U3">
        <v>2033</v>
      </c>
    </row>
    <row r="4" spans="1:21" x14ac:dyDescent="0.25">
      <c r="A4" t="s">
        <v>77</v>
      </c>
      <c r="B4" t="s">
        <v>74</v>
      </c>
      <c r="C4" s="8">
        <v>6.8469999999999995</v>
      </c>
      <c r="D4" s="8">
        <v>6.8469999999999995</v>
      </c>
      <c r="E4" s="8">
        <v>6.8469999999999995</v>
      </c>
      <c r="F4" s="8">
        <v>12.834</v>
      </c>
      <c r="G4" s="8">
        <v>12.834</v>
      </c>
      <c r="H4" s="8">
        <v>13.513140170211116</v>
      </c>
      <c r="I4" s="8">
        <v>14.299292795240534</v>
      </c>
      <c r="J4" s="8">
        <v>15.099445646081058</v>
      </c>
      <c r="K4" s="8">
        <v>16.012609308374053</v>
      </c>
      <c r="L4" s="8">
        <v>16.799753705218652</v>
      </c>
      <c r="M4" s="8">
        <v>17.712917122049738</v>
      </c>
      <c r="N4" s="8">
        <v>18.625080578194961</v>
      </c>
      <c r="O4" s="8">
        <v>19.558196204592811</v>
      </c>
      <c r="P4" s="8">
        <v>22.469967976209027</v>
      </c>
      <c r="Q4" s="8">
        <v>25.637337126563768</v>
      </c>
      <c r="R4" s="8">
        <v>29.214833936640144</v>
      </c>
      <c r="S4" s="8">
        <v>32.126585030229677</v>
      </c>
      <c r="T4" s="8">
        <v>36.144669773218794</v>
      </c>
      <c r="U4" s="8">
        <v>38.118938688485571</v>
      </c>
    </row>
    <row r="5" spans="1:21" x14ac:dyDescent="0.25">
      <c r="A5" t="s">
        <v>77</v>
      </c>
      <c r="B5" t="s">
        <v>50</v>
      </c>
      <c r="C5" s="8">
        <v>5.0979999999999999</v>
      </c>
      <c r="D5" s="8">
        <v>5.0979999999999999</v>
      </c>
      <c r="E5" s="8">
        <v>5.0979999999999999</v>
      </c>
      <c r="F5" s="8">
        <v>5.0979999999999999</v>
      </c>
      <c r="G5" s="8">
        <v>5.0979999999999999</v>
      </c>
      <c r="H5" s="8">
        <v>5.0979999999999999</v>
      </c>
      <c r="I5" s="8">
        <v>5.0979999999999999</v>
      </c>
      <c r="J5" s="8">
        <v>5.0979999999999999</v>
      </c>
      <c r="K5" s="8">
        <v>5.0979999999999999</v>
      </c>
      <c r="L5" s="8">
        <v>5.0979999999999999</v>
      </c>
      <c r="M5" s="8">
        <v>5.0979999999999999</v>
      </c>
      <c r="N5" s="8">
        <v>5.0979999999999999</v>
      </c>
      <c r="O5" s="8">
        <v>5.0979999999999999</v>
      </c>
      <c r="P5" s="8">
        <v>5.0979999999999999</v>
      </c>
      <c r="Q5" s="8">
        <v>5.0979999999999999</v>
      </c>
      <c r="R5" s="8">
        <v>5.0979999999999999</v>
      </c>
      <c r="S5" s="8">
        <v>5.0979999999999999</v>
      </c>
      <c r="T5" s="8">
        <v>5.0979999999999999</v>
      </c>
      <c r="U5" s="8">
        <v>5.0979999999999999</v>
      </c>
    </row>
    <row r="6" spans="1:21" x14ac:dyDescent="0.25">
      <c r="A6" t="s">
        <v>78</v>
      </c>
      <c r="B6" t="s">
        <v>50</v>
      </c>
      <c r="C6" s="8"/>
      <c r="D6" s="8"/>
      <c r="E6" s="8">
        <v>6.3063146403682389</v>
      </c>
      <c r="F6" s="8">
        <v>7.4717299873703862</v>
      </c>
      <c r="G6" s="8">
        <v>7.8158293605389684</v>
      </c>
      <c r="H6" s="8">
        <v>8.1848674516142275</v>
      </c>
      <c r="I6" s="8">
        <v>8.1848674516142275</v>
      </c>
      <c r="J6" s="8">
        <v>8.1848674516142275</v>
      </c>
      <c r="K6" s="8">
        <v>8.1848674516142275</v>
      </c>
      <c r="L6" s="8">
        <v>8.1848674516142275</v>
      </c>
      <c r="M6" s="8">
        <v>8.7006578776963224</v>
      </c>
      <c r="N6" s="8">
        <v>10.850606103292989</v>
      </c>
      <c r="O6" s="8">
        <v>12.549244098992673</v>
      </c>
      <c r="P6" s="8">
        <v>12.774130643567341</v>
      </c>
      <c r="Q6" s="8">
        <v>13.585404</v>
      </c>
      <c r="R6" s="8">
        <v>13.585404</v>
      </c>
      <c r="S6" s="8">
        <v>13.585404</v>
      </c>
      <c r="T6" s="8">
        <v>13.585404</v>
      </c>
      <c r="U6" s="8">
        <v>13.585404</v>
      </c>
    </row>
    <row r="7" spans="1:21" x14ac:dyDescent="0.25">
      <c r="A7" t="s">
        <v>76</v>
      </c>
      <c r="B7" t="s">
        <v>74</v>
      </c>
      <c r="C7" s="8">
        <v>5.3700999999999999</v>
      </c>
      <c r="D7" s="8">
        <v>8.7961872879839333</v>
      </c>
      <c r="E7" s="8">
        <v>8.7961872879839333</v>
      </c>
      <c r="F7" s="8">
        <v>8.7961872879839333</v>
      </c>
      <c r="G7" s="8">
        <v>8.7961872879839333</v>
      </c>
      <c r="H7" s="8">
        <v>8.7961872879839333</v>
      </c>
      <c r="I7" s="8">
        <v>8.7961872879839333</v>
      </c>
      <c r="J7" s="8">
        <v>8.7961872879839333</v>
      </c>
      <c r="K7" s="8">
        <v>8.7961872879839333</v>
      </c>
      <c r="L7" s="8">
        <v>8.7961872879839333</v>
      </c>
      <c r="M7" s="8">
        <v>8.7961872879839333</v>
      </c>
      <c r="N7" s="8">
        <v>8.7961872879839333</v>
      </c>
      <c r="O7" s="8">
        <v>8.7961872879839333</v>
      </c>
      <c r="P7" s="8">
        <v>8.7961872879839333</v>
      </c>
      <c r="Q7" s="8">
        <v>8.8231380245493689</v>
      </c>
      <c r="R7" s="8">
        <v>9.1578310283214659</v>
      </c>
      <c r="S7" s="8">
        <v>10.427351512757692</v>
      </c>
      <c r="T7" s="8">
        <v>10.427351512757692</v>
      </c>
      <c r="U7" s="8">
        <v>10.427351512757692</v>
      </c>
    </row>
    <row r="8" spans="1:21" x14ac:dyDescent="0.25">
      <c r="A8" t="s">
        <v>76</v>
      </c>
      <c r="B8" t="s">
        <v>50</v>
      </c>
      <c r="C8" s="8">
        <v>30.490099999999998</v>
      </c>
      <c r="D8" s="8">
        <v>29.813099999999999</v>
      </c>
      <c r="E8" s="8">
        <v>24.831890239754507</v>
      </c>
      <c r="F8" s="8">
        <v>23.239946675086408</v>
      </c>
      <c r="G8" s="8">
        <v>22.166547092974021</v>
      </c>
      <c r="H8" s="8">
        <v>21.007521698923846</v>
      </c>
      <c r="I8" s="8">
        <v>20.166521698923848</v>
      </c>
      <c r="J8" s="8">
        <v>19.320521698923848</v>
      </c>
      <c r="K8" s="8">
        <v>18.616521698923847</v>
      </c>
      <c r="L8" s="8">
        <v>18.064521698923848</v>
      </c>
      <c r="M8" s="8">
        <v>17.137661414869118</v>
      </c>
      <c r="N8" s="8">
        <v>15.281362597804673</v>
      </c>
      <c r="O8" s="8">
        <v>13.751937267338217</v>
      </c>
      <c r="P8" s="8">
        <v>13.129012904288437</v>
      </c>
      <c r="Q8" s="8">
        <v>11.861163999999999</v>
      </c>
      <c r="R8" s="8">
        <v>11.157163999999998</v>
      </c>
      <c r="S8" s="8">
        <v>10.676163999999996</v>
      </c>
      <c r="T8" s="8">
        <v>10.676163999999996</v>
      </c>
      <c r="U8" s="8">
        <v>10.676163999999996</v>
      </c>
    </row>
    <row r="9" spans="1:21" x14ac:dyDescent="0.25">
      <c r="A9" t="s">
        <v>49</v>
      </c>
      <c r="B9" t="s">
        <v>74</v>
      </c>
      <c r="C9" s="8">
        <v>9.5571999999999999</v>
      </c>
      <c r="D9" s="8">
        <v>9.5571999999999999</v>
      </c>
      <c r="E9" s="8">
        <v>9.5571999999999999</v>
      </c>
      <c r="F9" s="8">
        <v>12.2072</v>
      </c>
      <c r="G9" s="8">
        <v>12.2072</v>
      </c>
      <c r="H9" s="8">
        <v>12.2072</v>
      </c>
      <c r="I9" s="8">
        <v>12.2072</v>
      </c>
      <c r="J9" s="8">
        <v>12.2072</v>
      </c>
      <c r="K9" s="8">
        <v>12.2072</v>
      </c>
      <c r="L9" s="8">
        <v>12.2072</v>
      </c>
      <c r="M9" s="8">
        <v>12.2072</v>
      </c>
      <c r="N9" s="8">
        <v>12.2072</v>
      </c>
      <c r="O9" s="8">
        <v>12.2072</v>
      </c>
      <c r="P9" s="8">
        <v>12.2072</v>
      </c>
      <c r="Q9" s="8">
        <v>12.2072</v>
      </c>
      <c r="R9" s="8">
        <v>12.2072</v>
      </c>
      <c r="S9" s="8">
        <v>12.2072</v>
      </c>
      <c r="T9" s="8">
        <v>12.2072</v>
      </c>
      <c r="U9" s="8">
        <v>12.2072</v>
      </c>
    </row>
    <row r="10" spans="1:21" x14ac:dyDescent="0.25">
      <c r="A10" t="s">
        <v>49</v>
      </c>
      <c r="B10" t="s">
        <v>50</v>
      </c>
      <c r="C10" s="8">
        <v>15.782399999999999</v>
      </c>
      <c r="D10" s="8">
        <v>15.782399999999999</v>
      </c>
      <c r="E10" s="8">
        <v>15.782399999999999</v>
      </c>
      <c r="F10" s="8">
        <v>15.782399999999999</v>
      </c>
      <c r="G10" s="8">
        <v>15.782399999999999</v>
      </c>
      <c r="H10" s="8">
        <v>15.782399999999999</v>
      </c>
      <c r="I10" s="8">
        <v>15.782399999999999</v>
      </c>
      <c r="J10" s="8">
        <v>15.782399999999999</v>
      </c>
      <c r="K10" s="8">
        <v>15.782399999999999</v>
      </c>
      <c r="L10" s="8">
        <v>15.782399999999999</v>
      </c>
      <c r="M10" s="8">
        <v>15.352399999999999</v>
      </c>
      <c r="N10" s="8">
        <v>14.6624</v>
      </c>
      <c r="O10" s="8">
        <v>13.9724</v>
      </c>
      <c r="P10" s="8">
        <v>13.282400000000001</v>
      </c>
      <c r="Q10" s="8">
        <v>12.657400000000001</v>
      </c>
      <c r="R10" s="8">
        <v>12.032400000000001</v>
      </c>
      <c r="S10" s="8">
        <v>11.147400000000001</v>
      </c>
      <c r="T10" s="8">
        <v>11.147400000000001</v>
      </c>
      <c r="U10" s="8">
        <v>11.147400000000001</v>
      </c>
    </row>
    <row r="11" spans="1:21" x14ac:dyDescent="0.25">
      <c r="A11" t="s">
        <v>75</v>
      </c>
      <c r="B11" t="s">
        <v>74</v>
      </c>
      <c r="C11" s="8"/>
      <c r="D11" s="8"/>
      <c r="E11" s="8"/>
      <c r="F11" s="8">
        <v>2.64</v>
      </c>
      <c r="G11" s="8">
        <v>2.64</v>
      </c>
      <c r="H11" s="8">
        <v>2.64</v>
      </c>
      <c r="I11" s="8">
        <v>2.64</v>
      </c>
      <c r="J11" s="8">
        <v>2.64</v>
      </c>
      <c r="K11" s="8">
        <v>2.64</v>
      </c>
      <c r="L11" s="8">
        <v>2.64</v>
      </c>
      <c r="M11" s="8">
        <v>2.64</v>
      </c>
      <c r="N11" s="8">
        <v>2.64</v>
      </c>
      <c r="O11" s="8">
        <v>2.64</v>
      </c>
      <c r="P11" s="8">
        <v>2.64</v>
      </c>
      <c r="Q11" s="8">
        <v>2.64</v>
      </c>
      <c r="R11" s="8">
        <v>2.64</v>
      </c>
      <c r="S11" s="8">
        <v>2.64</v>
      </c>
      <c r="T11" s="8">
        <v>2.64</v>
      </c>
      <c r="U11" s="8">
        <v>2.64</v>
      </c>
    </row>
    <row r="14" spans="1:21" s="2" customFormat="1" x14ac:dyDescent="0.25">
      <c r="A14" s="16" t="s">
        <v>81</v>
      </c>
    </row>
    <row r="15" spans="1:21" x14ac:dyDescent="0.25">
      <c r="A15" s="15" t="s">
        <v>79</v>
      </c>
      <c r="C15" s="15" t="s">
        <v>82</v>
      </c>
    </row>
    <row r="16" spans="1:21" x14ac:dyDescent="0.25">
      <c r="A16" s="15" t="s">
        <v>44</v>
      </c>
      <c r="B16" s="15" t="s">
        <v>45</v>
      </c>
      <c r="C16">
        <v>2015</v>
      </c>
      <c r="D16">
        <v>2016</v>
      </c>
      <c r="E16">
        <v>2017</v>
      </c>
      <c r="F16">
        <v>2018</v>
      </c>
      <c r="G16">
        <v>2019</v>
      </c>
      <c r="H16">
        <v>2020</v>
      </c>
      <c r="I16">
        <v>2021</v>
      </c>
      <c r="J16">
        <v>2022</v>
      </c>
      <c r="K16">
        <v>2023</v>
      </c>
      <c r="L16">
        <v>2024</v>
      </c>
      <c r="M16">
        <v>2025</v>
      </c>
      <c r="N16">
        <v>2026</v>
      </c>
      <c r="O16">
        <v>2027</v>
      </c>
      <c r="P16">
        <v>2028</v>
      </c>
      <c r="Q16">
        <v>2029</v>
      </c>
      <c r="R16">
        <v>2030</v>
      </c>
      <c r="S16">
        <v>2031</v>
      </c>
      <c r="T16">
        <v>2032</v>
      </c>
      <c r="U16">
        <v>2033</v>
      </c>
    </row>
    <row r="17" spans="1:21" x14ac:dyDescent="0.25">
      <c r="A17" t="s">
        <v>77</v>
      </c>
      <c r="B17" t="s">
        <v>74</v>
      </c>
      <c r="C17" s="8">
        <v>53.082052199999694</v>
      </c>
      <c r="D17" s="8">
        <v>53.082052199999993</v>
      </c>
      <c r="E17" s="8">
        <v>53.082052199999993</v>
      </c>
      <c r="F17" s="8">
        <v>99.496868400000011</v>
      </c>
      <c r="G17" s="8">
        <v>104.76197048357845</v>
      </c>
      <c r="H17" s="8">
        <v>110.85669732438176</v>
      </c>
      <c r="I17" s="8">
        <v>117.05996231580799</v>
      </c>
      <c r="J17" s="8">
        <v>124.13935492410073</v>
      </c>
      <c r="K17" s="8">
        <v>130.24177057507814</v>
      </c>
      <c r="L17" s="8">
        <v>137.32116128040278</v>
      </c>
      <c r="M17" s="8">
        <v>144.38753678456862</v>
      </c>
      <c r="N17" s="8">
        <v>151.62687189572611</v>
      </c>
      <c r="O17" s="8">
        <v>174.20067373235815</v>
      </c>
      <c r="P17" s="8">
        <v>198.75601980739813</v>
      </c>
      <c r="Q17" s="8">
        <v>226.3619190622305</v>
      </c>
      <c r="R17" s="8">
        <v>248.10984840474177</v>
      </c>
      <c r="S17" s="8">
        <v>277.15454495131604</v>
      </c>
      <c r="T17" s="8">
        <v>291.84357133240354</v>
      </c>
      <c r="U17" s="8">
        <v>307.54411193644677</v>
      </c>
    </row>
    <row r="18" spans="1:21" x14ac:dyDescent="0.25">
      <c r="A18" t="s">
        <v>77</v>
      </c>
      <c r="B18" t="s">
        <v>50</v>
      </c>
      <c r="C18" s="8">
        <v>25.302311967398019</v>
      </c>
      <c r="D18" s="8">
        <v>14.883942413648784</v>
      </c>
      <c r="E18" s="8">
        <v>15.515361339098295</v>
      </c>
      <c r="F18" s="8">
        <v>7.7279931927553367</v>
      </c>
      <c r="G18" s="8">
        <v>7.8679045467081856</v>
      </c>
      <c r="H18" s="8">
        <v>8.4797479177684689</v>
      </c>
      <c r="I18" s="8">
        <v>9.0093943529645912</v>
      </c>
      <c r="J18" s="8">
        <v>10.699428428513276</v>
      </c>
      <c r="K18" s="8">
        <v>13.79457900977363</v>
      </c>
      <c r="L18" s="8">
        <v>14.771855713662951</v>
      </c>
      <c r="M18" s="8">
        <v>13.719884159936441</v>
      </c>
      <c r="N18" s="8">
        <v>13.939533938546534</v>
      </c>
      <c r="O18" s="8">
        <v>13.371697745427481</v>
      </c>
      <c r="P18" s="8">
        <v>12.491387527544722</v>
      </c>
      <c r="Q18" s="8">
        <v>11.015869719695717</v>
      </c>
      <c r="R18" s="8">
        <v>10.450042056129874</v>
      </c>
      <c r="S18" s="8">
        <v>17.420705475013634</v>
      </c>
      <c r="T18" s="8">
        <v>17.430512998357671</v>
      </c>
      <c r="U18" s="8">
        <v>16.889179153730971</v>
      </c>
    </row>
    <row r="19" spans="1:21" x14ac:dyDescent="0.25">
      <c r="A19" t="s">
        <v>78</v>
      </c>
      <c r="B19" t="s">
        <v>50</v>
      </c>
      <c r="C19" s="8"/>
      <c r="D19" s="8">
        <v>48.523513862221996</v>
      </c>
      <c r="E19" s="8">
        <v>56.536096171148387</v>
      </c>
      <c r="F19" s="8">
        <v>60.566871357869189</v>
      </c>
      <c r="G19" s="8">
        <v>63.401721961350823</v>
      </c>
      <c r="H19" s="8">
        <v>63.413456404264878</v>
      </c>
      <c r="I19" s="8">
        <v>59.004174560200319</v>
      </c>
      <c r="J19" s="8">
        <v>57.207984773013237</v>
      </c>
      <c r="K19" s="8">
        <v>55.94005288128298</v>
      </c>
      <c r="L19" s="8">
        <v>58.83103122025792</v>
      </c>
      <c r="M19" s="8">
        <v>73.888594329770342</v>
      </c>
      <c r="N19" s="8">
        <v>85.838483504182165</v>
      </c>
      <c r="O19" s="8">
        <v>90.985593366074667</v>
      </c>
      <c r="P19" s="8">
        <v>99.04590088239614</v>
      </c>
      <c r="Q19" s="8">
        <v>95.526888126260431</v>
      </c>
      <c r="R19" s="8">
        <v>94.979491982939464</v>
      </c>
      <c r="S19" s="8">
        <v>91.416410600184832</v>
      </c>
      <c r="T19" s="8">
        <v>90.53926533559067</v>
      </c>
      <c r="U19" s="8">
        <v>89.516169780461979</v>
      </c>
    </row>
    <row r="20" spans="1:21" x14ac:dyDescent="0.25">
      <c r="A20" t="s">
        <v>76</v>
      </c>
      <c r="B20" t="s">
        <v>74</v>
      </c>
      <c r="C20" s="8">
        <v>22.872388288131216</v>
      </c>
      <c r="D20" s="8">
        <v>16.123367910304651</v>
      </c>
      <c r="E20" s="8">
        <v>16.391799835440064</v>
      </c>
      <c r="F20" s="8">
        <v>2.3448040972479491</v>
      </c>
      <c r="G20" s="8">
        <v>2.5792537604910599</v>
      </c>
      <c r="H20" s="8">
        <v>3.6991620385070774</v>
      </c>
      <c r="I20" s="8">
        <v>4.9517976740901917</v>
      </c>
      <c r="J20" s="8">
        <v>7.1417441264404067</v>
      </c>
      <c r="K20" s="8">
        <v>8.609217759671262</v>
      </c>
      <c r="L20" s="8">
        <v>9.9992005622407216</v>
      </c>
      <c r="M20" s="8">
        <v>9.7195033317908148</v>
      </c>
      <c r="N20" s="8">
        <v>10.633315624968384</v>
      </c>
      <c r="O20" s="8">
        <v>10.628368977634295</v>
      </c>
      <c r="P20" s="8">
        <v>9.0842444854929205</v>
      </c>
      <c r="Q20" s="8">
        <v>8.6079202160178472</v>
      </c>
      <c r="R20" s="8">
        <v>9.1340580515522021</v>
      </c>
      <c r="S20" s="8">
        <v>18.94204368525784</v>
      </c>
      <c r="T20" s="8">
        <v>18.215861216332883</v>
      </c>
      <c r="U20" s="8">
        <v>18.140004054647235</v>
      </c>
    </row>
    <row r="21" spans="1:21" x14ac:dyDescent="0.25">
      <c r="A21" t="s">
        <v>76</v>
      </c>
      <c r="B21" t="s">
        <v>50</v>
      </c>
      <c r="C21" s="8">
        <v>11.279238415520393</v>
      </c>
      <c r="D21" s="8">
        <v>2.2365935473374128</v>
      </c>
      <c r="E21" s="8">
        <v>2.5943931523159214</v>
      </c>
      <c r="F21" s="8"/>
      <c r="G21" s="8"/>
      <c r="H21" s="8"/>
      <c r="I21" s="8"/>
      <c r="J21" s="8">
        <v>0.114438717069808</v>
      </c>
      <c r="K21" s="8">
        <v>0.35660139264753243</v>
      </c>
      <c r="L21" s="8">
        <v>0.83491461931166233</v>
      </c>
      <c r="M21" s="8">
        <v>0.85346628339701325</v>
      </c>
      <c r="N21" s="8">
        <v>1.3352334462496533</v>
      </c>
      <c r="O21" s="8">
        <v>1.356447737848701</v>
      </c>
      <c r="P21" s="8">
        <v>0.83169932840493555</v>
      </c>
      <c r="Q21" s="8">
        <v>0.61660088780150746</v>
      </c>
      <c r="R21" s="8">
        <v>0.26600435967626007</v>
      </c>
      <c r="S21" s="8">
        <v>5.5500209343190434</v>
      </c>
      <c r="T21" s="8">
        <v>5.5378943219198913</v>
      </c>
      <c r="U21" s="8">
        <v>5.4733015039150068</v>
      </c>
    </row>
    <row r="22" spans="1:21" x14ac:dyDescent="0.25">
      <c r="A22" t="s">
        <v>49</v>
      </c>
      <c r="B22" t="s">
        <v>74</v>
      </c>
      <c r="C22" s="8">
        <v>74.002339078306406</v>
      </c>
      <c r="D22" s="8">
        <v>73.198329540879627</v>
      </c>
      <c r="E22" s="8">
        <v>72.568851569334029</v>
      </c>
      <c r="F22" s="8">
        <v>69.364723600648261</v>
      </c>
      <c r="G22" s="8">
        <v>67.593331478015756</v>
      </c>
      <c r="H22" s="8">
        <v>69.457985877032399</v>
      </c>
      <c r="I22" s="8">
        <v>74.602607916159698</v>
      </c>
      <c r="J22" s="8">
        <v>78.59074947049865</v>
      </c>
      <c r="K22" s="8">
        <v>77.323328420561438</v>
      </c>
      <c r="L22" s="8">
        <v>79.784212714440457</v>
      </c>
      <c r="M22" s="8">
        <v>80.610823343375188</v>
      </c>
      <c r="N22" s="8">
        <v>82.415315704131046</v>
      </c>
      <c r="O22" s="8">
        <v>79.304170559757154</v>
      </c>
      <c r="P22" s="8">
        <v>71.077970557067474</v>
      </c>
      <c r="Q22" s="8">
        <v>70.456229936624553</v>
      </c>
      <c r="R22" s="8">
        <v>71.732963551740298</v>
      </c>
      <c r="S22" s="8">
        <v>92.412393816430836</v>
      </c>
      <c r="T22" s="8">
        <v>92.442449158804109</v>
      </c>
      <c r="U22" s="8">
        <v>92.37465507896205</v>
      </c>
    </row>
    <row r="23" spans="1:21" x14ac:dyDescent="0.25">
      <c r="A23" t="s">
        <v>49</v>
      </c>
      <c r="B23" t="s">
        <v>50</v>
      </c>
      <c r="C23" s="8">
        <v>109.88685876723223</v>
      </c>
      <c r="D23" s="8">
        <v>97.208743840888403</v>
      </c>
      <c r="E23" s="8">
        <v>99.123806985159362</v>
      </c>
      <c r="F23" s="8">
        <v>67.38424378319516</v>
      </c>
      <c r="G23" s="8">
        <v>68.986728706546131</v>
      </c>
      <c r="H23" s="8">
        <v>71.359693071917576</v>
      </c>
      <c r="I23" s="8">
        <v>74.722429386262803</v>
      </c>
      <c r="J23" s="8">
        <v>77.222719043000154</v>
      </c>
      <c r="K23" s="8">
        <v>79.092875123355483</v>
      </c>
      <c r="L23" s="8">
        <v>81.160390990559748</v>
      </c>
      <c r="M23" s="8">
        <v>77.319370212300143</v>
      </c>
      <c r="N23" s="8">
        <v>74.776424543241859</v>
      </c>
      <c r="O23" s="8">
        <v>67.179964016239552</v>
      </c>
      <c r="P23" s="8">
        <v>60.429981613671373</v>
      </c>
      <c r="Q23" s="8">
        <v>56.85165022685247</v>
      </c>
      <c r="R23" s="8">
        <v>50.917116724723989</v>
      </c>
      <c r="S23" s="8">
        <v>64.260790028616512</v>
      </c>
      <c r="T23" s="8">
        <v>64.269876161194418</v>
      </c>
      <c r="U23" s="8">
        <v>64.308642375018437</v>
      </c>
    </row>
    <row r="24" spans="1:21" x14ac:dyDescent="0.25">
      <c r="A24" t="s">
        <v>75</v>
      </c>
      <c r="B24" t="s">
        <v>74</v>
      </c>
      <c r="C24" s="8"/>
      <c r="D24" s="8"/>
      <c r="E24" s="8"/>
      <c r="F24" s="8">
        <v>20.46686400000009</v>
      </c>
      <c r="G24" s="8">
        <v>20.46686400000009</v>
      </c>
      <c r="H24" s="8">
        <v>20.466864000000093</v>
      </c>
      <c r="I24" s="8">
        <v>20.466864000000069</v>
      </c>
      <c r="J24" s="8">
        <v>20.466864000000044</v>
      </c>
      <c r="K24" s="8">
        <v>20.466864000000097</v>
      </c>
      <c r="L24" s="8">
        <v>20.466864000000015</v>
      </c>
      <c r="M24" s="8">
        <v>20.466864000000005</v>
      </c>
      <c r="N24" s="8">
        <v>20.466864000000005</v>
      </c>
      <c r="O24" s="8">
        <v>20.466864000000001</v>
      </c>
      <c r="P24" s="8">
        <v>20.466864000000005</v>
      </c>
      <c r="Q24" s="8">
        <v>20.466864000000008</v>
      </c>
      <c r="R24" s="8">
        <v>20.466864000000005</v>
      </c>
      <c r="S24" s="8">
        <v>20.466864000000111</v>
      </c>
      <c r="T24" s="8">
        <v>20.466863999962527</v>
      </c>
      <c r="U24" s="8">
        <v>20.466864000000005</v>
      </c>
    </row>
    <row r="26" spans="1:21" s="2" customFormat="1" x14ac:dyDescent="0.25">
      <c r="A26" s="2" t="s">
        <v>125</v>
      </c>
    </row>
    <row r="28" spans="1:21" x14ac:dyDescent="0.25">
      <c r="A28" s="3" t="str">
        <f t="shared" ref="A28:B35" si="0">A4</f>
        <v>CC</v>
      </c>
      <c r="B28" s="17" t="str">
        <f t="shared" si="0"/>
        <v>new</v>
      </c>
      <c r="C28" s="17">
        <f t="shared" ref="C28:S28" si="1">IFERROR(C17/(C4*8760/10^3),"")</f>
        <v>0.88499999999999501</v>
      </c>
      <c r="D28" s="17">
        <f t="shared" si="1"/>
        <v>0.88500000000000001</v>
      </c>
      <c r="E28" s="17">
        <f t="shared" si="1"/>
        <v>0.88500000000000001</v>
      </c>
      <c r="F28" s="17">
        <f t="shared" si="1"/>
        <v>0.88500000000000012</v>
      </c>
      <c r="G28" s="17">
        <f t="shared" si="1"/>
        <v>0.9318317789182492</v>
      </c>
      <c r="H28" s="17">
        <f t="shared" si="1"/>
        <v>0.93648655785313029</v>
      </c>
      <c r="I28" s="17">
        <f t="shared" si="1"/>
        <v>0.93452239828458949</v>
      </c>
      <c r="J28" s="17">
        <f t="shared" si="1"/>
        <v>0.93852182193119504</v>
      </c>
      <c r="K28" s="17">
        <f t="shared" si="1"/>
        <v>0.9285046392372267</v>
      </c>
      <c r="L28" s="17">
        <f t="shared" si="1"/>
        <v>0.93310484951600603</v>
      </c>
      <c r="M28" s="17">
        <f t="shared" si="1"/>
        <v>0.93054099501399434</v>
      </c>
      <c r="N28" s="17">
        <f t="shared" si="1"/>
        <v>0.92933845673284687</v>
      </c>
      <c r="O28" s="17">
        <f t="shared" si="1"/>
        <v>1.0167564253330899</v>
      </c>
      <c r="P28" s="17">
        <f t="shared" si="1"/>
        <v>1.0097496970637363</v>
      </c>
      <c r="Q28" s="17">
        <f t="shared" si="1"/>
        <v>1.0079206585249658</v>
      </c>
      <c r="R28" s="17">
        <f t="shared" si="1"/>
        <v>0.96947468935683823</v>
      </c>
      <c r="S28" s="17">
        <f t="shared" si="1"/>
        <v>0.98481200707045713</v>
      </c>
      <c r="T28" s="17">
        <f t="shared" ref="T28:U28" si="2">IFERROR(T17/(T4*8760/10^3),"")</f>
        <v>0.92172584197139484</v>
      </c>
      <c r="U28" s="17">
        <f t="shared" si="2"/>
        <v>0.92100610728219667</v>
      </c>
    </row>
    <row r="29" spans="1:21" x14ac:dyDescent="0.25">
      <c r="A29" s="3" t="str">
        <f t="shared" si="0"/>
        <v>CC</v>
      </c>
      <c r="B29" s="17" t="str">
        <f t="shared" si="0"/>
        <v>old</v>
      </c>
      <c r="C29" s="17">
        <f t="shared" ref="C29:S29" si="3">IFERROR(C18/(C5*8760/10^3),"")</f>
        <v>0.56657351453515703</v>
      </c>
      <c r="D29" s="17">
        <f t="shared" si="3"/>
        <v>0.33328367677647752</v>
      </c>
      <c r="E29" s="17">
        <f t="shared" si="3"/>
        <v>0.347422512792605</v>
      </c>
      <c r="F29" s="17">
        <f t="shared" si="3"/>
        <v>0.17304648955260765</v>
      </c>
      <c r="G29" s="17">
        <f t="shared" si="3"/>
        <v>0.17617940751024636</v>
      </c>
      <c r="H29" s="17">
        <f t="shared" si="3"/>
        <v>0.18987990450567216</v>
      </c>
      <c r="I29" s="17">
        <f t="shared" si="3"/>
        <v>0.20173983424793213</v>
      </c>
      <c r="J29" s="17">
        <f t="shared" si="3"/>
        <v>0.23958335412475473</v>
      </c>
      <c r="K29" s="17">
        <f t="shared" si="3"/>
        <v>0.308890472980129</v>
      </c>
      <c r="L29" s="17">
        <f t="shared" si="3"/>
        <v>0.33077381302863312</v>
      </c>
      <c r="M29" s="17">
        <f t="shared" si="3"/>
        <v>0.30721789366625202</v>
      </c>
      <c r="N29" s="17">
        <f t="shared" si="3"/>
        <v>0.31213632749136411</v>
      </c>
      <c r="O29" s="17">
        <f t="shared" si="3"/>
        <v>0.29942124643354368</v>
      </c>
      <c r="P29" s="17">
        <f t="shared" si="3"/>
        <v>0.2797091958245046</v>
      </c>
      <c r="Q29" s="17">
        <f t="shared" si="3"/>
        <v>0.24666915935552927</v>
      </c>
      <c r="R29" s="17">
        <f t="shared" si="3"/>
        <v>0.23399905362049658</v>
      </c>
      <c r="S29" s="17">
        <f t="shared" si="3"/>
        <v>0.39008729081271093</v>
      </c>
      <c r="T29" s="17">
        <f t="shared" ref="T29:U29" si="4">IFERROR(T18/(T5*8760/10^3),"")</f>
        <v>0.39030690248207445</v>
      </c>
      <c r="U29" s="17">
        <f t="shared" si="4"/>
        <v>0.37818526635324295</v>
      </c>
    </row>
    <row r="30" spans="1:21" x14ac:dyDescent="0.25">
      <c r="A30" s="3" t="str">
        <f t="shared" si="0"/>
        <v>CCcon</v>
      </c>
      <c r="B30" s="17" t="str">
        <f t="shared" si="0"/>
        <v>old</v>
      </c>
      <c r="C30" s="17" t="str">
        <f t="shared" ref="C30:S30" si="5">IFERROR(C19/(C6*8760/10^3),"")</f>
        <v/>
      </c>
      <c r="D30" s="17" t="str">
        <f t="shared" si="5"/>
        <v/>
      </c>
      <c r="E30" s="17">
        <f t="shared" si="5"/>
        <v>1.0234015625651613</v>
      </c>
      <c r="F30" s="17">
        <f t="shared" si="5"/>
        <v>0.92535817306066692</v>
      </c>
      <c r="G30" s="17">
        <f t="shared" si="5"/>
        <v>0.92602322280047722</v>
      </c>
      <c r="H30" s="17">
        <f t="shared" si="5"/>
        <v>0.88443448649312828</v>
      </c>
      <c r="I30" s="17">
        <f t="shared" si="5"/>
        <v>0.82293774519112861</v>
      </c>
      <c r="J30" s="17">
        <f t="shared" si="5"/>
        <v>0.79788608766993141</v>
      </c>
      <c r="K30" s="17">
        <f t="shared" si="5"/>
        <v>0.78020210141279234</v>
      </c>
      <c r="L30" s="17">
        <f t="shared" si="5"/>
        <v>0.82052289588886973</v>
      </c>
      <c r="M30" s="17">
        <f t="shared" si="5"/>
        <v>0.96944060561596346</v>
      </c>
      <c r="N30" s="17">
        <f t="shared" si="5"/>
        <v>0.90307523365502218</v>
      </c>
      <c r="O30" s="17">
        <f t="shared" si="5"/>
        <v>0.82765807876835784</v>
      </c>
      <c r="P30" s="17">
        <f t="shared" si="5"/>
        <v>0.88511774345011174</v>
      </c>
      <c r="Q30" s="17">
        <f t="shared" si="5"/>
        <v>0.80269205868476567</v>
      </c>
      <c r="R30" s="17">
        <f t="shared" si="5"/>
        <v>0.79809240568845263</v>
      </c>
      <c r="S30" s="17">
        <f t="shared" si="5"/>
        <v>0.76815259307145978</v>
      </c>
      <c r="T30" s="17">
        <f t="shared" ref="T30:U30" si="6">IFERROR(T19/(T6*8760/10^3),"")</f>
        <v>0.76078212856651239</v>
      </c>
      <c r="U30" s="17">
        <f t="shared" si="6"/>
        <v>0.75218527491110976</v>
      </c>
    </row>
    <row r="31" spans="1:21" x14ac:dyDescent="0.25">
      <c r="A31" s="3" t="str">
        <f t="shared" si="0"/>
        <v>GT</v>
      </c>
      <c r="B31" s="17" t="str">
        <f t="shared" si="0"/>
        <v>new</v>
      </c>
      <c r="C31" s="17">
        <f t="shared" ref="C31:S31" si="7">IFERROR(C20/(C7*8760/10^3),"")</f>
        <v>0.48621128642645822</v>
      </c>
      <c r="D31" s="17">
        <f t="shared" si="7"/>
        <v>0.20924601225383072</v>
      </c>
      <c r="E31" s="17">
        <f t="shared" si="7"/>
        <v>0.21272967089194356</v>
      </c>
      <c r="F31" s="17">
        <f t="shared" si="7"/>
        <v>3.0430423072589068E-2</v>
      </c>
      <c r="G31" s="17">
        <f t="shared" si="7"/>
        <v>3.3473066357837249E-2</v>
      </c>
      <c r="H31" s="17">
        <f t="shared" si="7"/>
        <v>4.8007023690358246E-2</v>
      </c>
      <c r="I31" s="17">
        <f t="shared" si="7"/>
        <v>6.4263491508430678E-2</v>
      </c>
      <c r="J31" s="17">
        <f t="shared" si="7"/>
        <v>9.268420142170139E-2</v>
      </c>
      <c r="K31" s="17">
        <f t="shared" si="7"/>
        <v>0.1117287960466835</v>
      </c>
      <c r="L31" s="17">
        <f t="shared" si="7"/>
        <v>0.12976772936117906</v>
      </c>
      <c r="M31" s="17">
        <f t="shared" si="7"/>
        <v>0.12613787172624416</v>
      </c>
      <c r="N31" s="17">
        <f t="shared" si="7"/>
        <v>0.13799715443688235</v>
      </c>
      <c r="O31" s="17">
        <f t="shared" si="7"/>
        <v>0.13793295778551012</v>
      </c>
      <c r="P31" s="17">
        <f t="shared" si="7"/>
        <v>0.11789360284419195</v>
      </c>
      <c r="Q31" s="17">
        <f t="shared" si="7"/>
        <v>0.11137072675638568</v>
      </c>
      <c r="R31" s="17">
        <f t="shared" si="7"/>
        <v>0.11385891349073926</v>
      </c>
      <c r="S31" s="17">
        <f t="shared" si="7"/>
        <v>0.20737133023465143</v>
      </c>
      <c r="T31" s="17">
        <f t="shared" ref="T31:U31" si="8">IFERROR(T20/(T7*8760/10^3),"")</f>
        <v>0.19942132087577469</v>
      </c>
      <c r="U31" s="17">
        <f t="shared" si="8"/>
        <v>0.19859086135472415</v>
      </c>
    </row>
    <row r="32" spans="1:21" x14ac:dyDescent="0.25">
      <c r="A32" s="3" t="str">
        <f t="shared" si="0"/>
        <v>GT</v>
      </c>
      <c r="B32" s="17" t="str">
        <f t="shared" si="0"/>
        <v>old</v>
      </c>
      <c r="C32" s="17">
        <f t="shared" ref="C32:S32" si="9">IFERROR(C21/(C8*8760/10^3),"")</f>
        <v>4.2229585800281966E-2</v>
      </c>
      <c r="D32" s="17">
        <f t="shared" si="9"/>
        <v>8.5639835541382204E-3</v>
      </c>
      <c r="E32" s="17">
        <f t="shared" si="9"/>
        <v>1.1926744158541997E-2</v>
      </c>
      <c r="F32" s="17">
        <f t="shared" si="9"/>
        <v>0</v>
      </c>
      <c r="G32" s="17">
        <f t="shared" si="9"/>
        <v>0</v>
      </c>
      <c r="H32" s="17">
        <f t="shared" si="9"/>
        <v>0</v>
      </c>
      <c r="I32" s="17">
        <f t="shared" si="9"/>
        <v>0</v>
      </c>
      <c r="J32" s="17">
        <f t="shared" si="9"/>
        <v>6.761608558504223E-4</v>
      </c>
      <c r="K32" s="17">
        <f t="shared" si="9"/>
        <v>2.1866556058890217E-3</v>
      </c>
      <c r="L32" s="17">
        <f t="shared" si="9"/>
        <v>5.2760814616505669E-3</v>
      </c>
      <c r="M32" s="17">
        <f t="shared" si="9"/>
        <v>5.6850030796793839E-3</v>
      </c>
      <c r="N32" s="17">
        <f t="shared" si="9"/>
        <v>9.9744972618558986E-3</v>
      </c>
      <c r="O32" s="17">
        <f t="shared" si="9"/>
        <v>1.1259914088052023E-2</v>
      </c>
      <c r="P32" s="17">
        <f t="shared" si="9"/>
        <v>7.2315296207313513E-3</v>
      </c>
      <c r="Q32" s="17">
        <f t="shared" si="9"/>
        <v>5.934344150463255E-3</v>
      </c>
      <c r="R32" s="17">
        <f t="shared" si="9"/>
        <v>2.7216409549587458E-3</v>
      </c>
      <c r="S32" s="17">
        <f t="shared" si="9"/>
        <v>5.9343789922865979E-2</v>
      </c>
      <c r="T32" s="17">
        <f t="shared" ref="T32:U32" si="10">IFERROR(T21/(T8*8760/10^3),"")</f>
        <v>5.9214125702278748E-2</v>
      </c>
      <c r="U32" s="17">
        <f t="shared" si="10"/>
        <v>5.852346477188388E-2</v>
      </c>
    </row>
    <row r="33" spans="1:21" x14ac:dyDescent="0.25">
      <c r="A33" s="3" t="str">
        <f t="shared" si="0"/>
        <v>Steam</v>
      </c>
      <c r="B33" s="17" t="str">
        <f t="shared" si="0"/>
        <v>new</v>
      </c>
      <c r="C33" s="17">
        <f t="shared" ref="C33:S33" si="11">IFERROR(C22/(C9*8760/10^3),"")</f>
        <v>0.88391533111647691</v>
      </c>
      <c r="D33" s="17">
        <f t="shared" si="11"/>
        <v>0.87431190012568905</v>
      </c>
      <c r="E33" s="17">
        <f t="shared" si="11"/>
        <v>0.86679314819731434</v>
      </c>
      <c r="F33" s="17">
        <f t="shared" si="11"/>
        <v>0.64866205542600897</v>
      </c>
      <c r="G33" s="17">
        <f t="shared" si="11"/>
        <v>0.63209693708361414</v>
      </c>
      <c r="H33" s="17">
        <f t="shared" si="11"/>
        <v>0.64953419470304741</v>
      </c>
      <c r="I33" s="17">
        <f t="shared" si="11"/>
        <v>0.69764396769807846</v>
      </c>
      <c r="J33" s="17">
        <f t="shared" si="11"/>
        <v>0.73493894940753068</v>
      </c>
      <c r="K33" s="17">
        <f t="shared" si="11"/>
        <v>0.72308670087734583</v>
      </c>
      <c r="L33" s="17">
        <f t="shared" si="11"/>
        <v>0.7460995838151252</v>
      </c>
      <c r="M33" s="17">
        <f t="shared" si="11"/>
        <v>0.75382960740303406</v>
      </c>
      <c r="N33" s="17">
        <f t="shared" si="11"/>
        <v>0.7707042615927826</v>
      </c>
      <c r="O33" s="17">
        <f t="shared" si="11"/>
        <v>0.74161048453548661</v>
      </c>
      <c r="P33" s="17">
        <f t="shared" si="11"/>
        <v>0.66468343105494399</v>
      </c>
      <c r="Q33" s="17">
        <f t="shared" si="11"/>
        <v>0.65886924297974525</v>
      </c>
      <c r="R33" s="17">
        <f t="shared" si="11"/>
        <v>0.67080857767356528</v>
      </c>
      <c r="S33" s="17">
        <f t="shared" si="11"/>
        <v>0.86419162663892746</v>
      </c>
      <c r="T33" s="17">
        <f t="shared" ref="T33:U33" si="12">IFERROR(T22/(T9*8760/10^3),"")</f>
        <v>0.86447268823837431</v>
      </c>
      <c r="U33" s="17">
        <f t="shared" si="12"/>
        <v>0.86383871400920775</v>
      </c>
    </row>
    <row r="34" spans="1:21" x14ac:dyDescent="0.25">
      <c r="A34" s="3" t="str">
        <f t="shared" si="0"/>
        <v>Steam</v>
      </c>
      <c r="B34" s="17" t="str">
        <f t="shared" si="0"/>
        <v>old</v>
      </c>
      <c r="C34" s="17">
        <f t="shared" ref="C34:S34" si="13">IFERROR(C23/(C10*8760/10^3),"")</f>
        <v>0.79481966999503928</v>
      </c>
      <c r="D34" s="17">
        <f t="shared" si="13"/>
        <v>0.70311793936989708</v>
      </c>
      <c r="E34" s="17">
        <f t="shared" si="13"/>
        <v>0.71696973087094773</v>
      </c>
      <c r="F34" s="17">
        <f t="shared" si="13"/>
        <v>0.48739515359224472</v>
      </c>
      <c r="G34" s="17">
        <f t="shared" si="13"/>
        <v>0.49898604400661017</v>
      </c>
      <c r="H34" s="17">
        <f t="shared" si="13"/>
        <v>0.5161498684616318</v>
      </c>
      <c r="I34" s="17">
        <f t="shared" si="13"/>
        <v>0.54047278566604284</v>
      </c>
      <c r="J34" s="17">
        <f t="shared" si="13"/>
        <v>0.55855756324685935</v>
      </c>
      <c r="K34" s="17">
        <f t="shared" si="13"/>
        <v>0.5720845386768868</v>
      </c>
      <c r="L34" s="17">
        <f t="shared" si="13"/>
        <v>0.5870390318502855</v>
      </c>
      <c r="M34" s="17">
        <f t="shared" si="13"/>
        <v>0.57492067199211838</v>
      </c>
      <c r="N34" s="17">
        <f t="shared" si="13"/>
        <v>0.58217764644267822</v>
      </c>
      <c r="O34" s="17">
        <f t="shared" si="13"/>
        <v>0.5488638790726208</v>
      </c>
      <c r="P34" s="17">
        <f t="shared" si="13"/>
        <v>0.51936394985756007</v>
      </c>
      <c r="Q34" s="17">
        <f t="shared" si="13"/>
        <v>0.51273677133203055</v>
      </c>
      <c r="R34" s="17">
        <f t="shared" si="13"/>
        <v>0.48306707282957762</v>
      </c>
      <c r="S34" s="17">
        <f t="shared" si="13"/>
        <v>0.65806435799121676</v>
      </c>
      <c r="T34" s="17">
        <f t="shared" ref="T34:U34" si="14">IFERROR(T23/(T10*8760/10^3),"")</f>
        <v>0.65815740477758278</v>
      </c>
      <c r="U34" s="17">
        <f t="shared" si="14"/>
        <v>0.6585543912385412</v>
      </c>
    </row>
    <row r="35" spans="1:21" x14ac:dyDescent="0.25">
      <c r="A35" s="3" t="str">
        <f t="shared" si="0"/>
        <v>Stscrub</v>
      </c>
      <c r="B35" s="17" t="str">
        <f t="shared" si="0"/>
        <v>new</v>
      </c>
      <c r="C35" s="17" t="str">
        <f t="shared" ref="C35:S35" si="15">IFERROR(C24/(C11*8760/10^3),"")</f>
        <v/>
      </c>
      <c r="D35" s="17" t="str">
        <f t="shared" si="15"/>
        <v/>
      </c>
      <c r="E35" s="17" t="str">
        <f t="shared" si="15"/>
        <v/>
      </c>
      <c r="F35" s="17">
        <f t="shared" si="15"/>
        <v>0.88500000000000389</v>
      </c>
      <c r="G35" s="17">
        <f t="shared" si="15"/>
        <v>0.88500000000000389</v>
      </c>
      <c r="H35" s="17">
        <f t="shared" si="15"/>
        <v>0.88500000000000401</v>
      </c>
      <c r="I35" s="17">
        <f t="shared" si="15"/>
        <v>0.88500000000000301</v>
      </c>
      <c r="J35" s="17">
        <f t="shared" si="15"/>
        <v>0.8850000000000019</v>
      </c>
      <c r="K35" s="17">
        <f t="shared" si="15"/>
        <v>0.88500000000000423</v>
      </c>
      <c r="L35" s="17">
        <f t="shared" si="15"/>
        <v>0.88500000000000068</v>
      </c>
      <c r="M35" s="17">
        <f t="shared" si="15"/>
        <v>0.88500000000000023</v>
      </c>
      <c r="N35" s="17">
        <f t="shared" si="15"/>
        <v>0.88500000000000023</v>
      </c>
      <c r="O35" s="17">
        <f t="shared" si="15"/>
        <v>0.88500000000000001</v>
      </c>
      <c r="P35" s="17">
        <f t="shared" si="15"/>
        <v>0.88500000000000023</v>
      </c>
      <c r="Q35" s="17">
        <f t="shared" si="15"/>
        <v>0.88500000000000034</v>
      </c>
      <c r="R35" s="17">
        <f t="shared" si="15"/>
        <v>0.88500000000000023</v>
      </c>
      <c r="S35" s="17">
        <f t="shared" si="15"/>
        <v>0.88500000000000478</v>
      </c>
      <c r="T35" s="17">
        <f t="shared" ref="T35:U35" si="16">IFERROR(T24/(T11*8760/10^3),"")</f>
        <v>0.88499999999837964</v>
      </c>
      <c r="U35" s="17">
        <f t="shared" si="16"/>
        <v>0.88500000000000023</v>
      </c>
    </row>
    <row r="36" spans="1:21" x14ac:dyDescent="0.25">
      <c r="A36" s="3"/>
      <c r="B36" s="3"/>
      <c r="C36" s="3"/>
      <c r="D36" s="3"/>
      <c r="E36" s="3"/>
      <c r="F36" s="3"/>
    </row>
    <row r="37" spans="1:21" x14ac:dyDescent="0.25">
      <c r="A37" s="3"/>
      <c r="B37" s="3"/>
      <c r="C37" s="3"/>
      <c r="D37" s="3"/>
      <c r="E37" s="3"/>
      <c r="F37" s="3"/>
    </row>
    <row r="38" spans="1:21" x14ac:dyDescent="0.25">
      <c r="A38" s="3"/>
      <c r="B38" s="17"/>
    </row>
    <row r="39" spans="1:21" x14ac:dyDescent="0.25">
      <c r="B39" s="9" t="s">
        <v>117</v>
      </c>
      <c r="C39" t="s">
        <v>94</v>
      </c>
      <c r="D39" t="s">
        <v>110</v>
      </c>
    </row>
    <row r="40" spans="1:21" x14ac:dyDescent="0.25">
      <c r="A40" s="18" t="s">
        <v>83</v>
      </c>
      <c r="B40" s="23">
        <f>Calculations!F27</f>
        <v>7.5376288003312863E-2</v>
      </c>
      <c r="C40" s="23">
        <f>(Calculations!F28*'Start Year Capacity'!C12+'Start Year Capacity'!C6*Calculations!F26)/SUM('Start Year Capacity'!C6,'Start Year Capacity'!C12)</f>
        <v>0.75992922279557673</v>
      </c>
      <c r="D40" s="22">
        <f>AVERAGE(C28:T28)</f>
        <v>0.9396272676004287</v>
      </c>
      <c r="E40" t="s">
        <v>96</v>
      </c>
    </row>
    <row r="41" spans="1:21" x14ac:dyDescent="0.25">
      <c r="A41" t="s">
        <v>25</v>
      </c>
      <c r="B41" s="23">
        <f>Calculations!F28</f>
        <v>0.78986248634440182</v>
      </c>
      <c r="C41" s="23">
        <f>Calculations!F26</f>
        <v>0.73779516474200602</v>
      </c>
      <c r="D41" s="22">
        <f>AVERAGE(C28:T28)</f>
        <v>0.9396272676004287</v>
      </c>
      <c r="E41" t="s">
        <v>97</v>
      </c>
    </row>
    <row r="42" spans="1:21" x14ac:dyDescent="0.25">
      <c r="A42" s="19" t="s">
        <v>26</v>
      </c>
      <c r="B42" s="21"/>
      <c r="C42" s="21"/>
      <c r="D42" s="21"/>
      <c r="E42" t="s">
        <v>98</v>
      </c>
    </row>
    <row r="43" spans="1:21" x14ac:dyDescent="0.25">
      <c r="A43" s="19" t="s">
        <v>27</v>
      </c>
      <c r="B43" s="21"/>
      <c r="C43" s="21"/>
      <c r="D43" s="21"/>
      <c r="E43" t="s">
        <v>119</v>
      </c>
    </row>
    <row r="44" spans="1:21" x14ac:dyDescent="0.25">
      <c r="A44" t="s">
        <v>39</v>
      </c>
      <c r="B44" s="21"/>
      <c r="C44" s="21"/>
      <c r="D44" s="21"/>
      <c r="E44" t="s">
        <v>120</v>
      </c>
    </row>
    <row r="45" spans="1:21" x14ac:dyDescent="0.25">
      <c r="A45" t="s">
        <v>28</v>
      </c>
      <c r="B45" s="21"/>
      <c r="C45" s="21"/>
      <c r="D45" s="21"/>
      <c r="E45" t="s">
        <v>121</v>
      </c>
    </row>
    <row r="46" spans="1:21" x14ac:dyDescent="0.25">
      <c r="A46" t="s">
        <v>29</v>
      </c>
      <c r="B46" s="21"/>
      <c r="C46" s="21"/>
      <c r="D46" s="21"/>
      <c r="E46" t="s">
        <v>122</v>
      </c>
    </row>
    <row r="47" spans="1:21" x14ac:dyDescent="0.25">
      <c r="A47" s="18" t="s">
        <v>84</v>
      </c>
      <c r="B47" s="23">
        <f>Calculations!F27</f>
        <v>7.5376288003312863E-2</v>
      </c>
      <c r="C47" s="23">
        <f>Calculations!F28</f>
        <v>0.78986248634440182</v>
      </c>
      <c r="D47" s="22">
        <f>AVERAGE(C28:T28)</f>
        <v>0.9396272676004287</v>
      </c>
      <c r="E47" t="s">
        <v>123</v>
      </c>
    </row>
    <row r="48" spans="1:21" x14ac:dyDescent="0.25">
      <c r="A48" s="18" t="s">
        <v>126</v>
      </c>
      <c r="B48" s="27">
        <f>Calculations!G56</f>
        <v>0.47838917239150652</v>
      </c>
      <c r="C48" s="28">
        <f>B48</f>
        <v>0.47838917239150652</v>
      </c>
      <c r="D48" s="28">
        <f>C48</f>
        <v>0.47838917239150652</v>
      </c>
      <c r="E48" t="s">
        <v>124</v>
      </c>
    </row>
    <row r="49" spans="1:36" x14ac:dyDescent="0.25">
      <c r="A49" s="18" t="s">
        <v>71</v>
      </c>
      <c r="B49" s="23">
        <f>Calculations!F27</f>
        <v>7.5376288003312863E-2</v>
      </c>
      <c r="C49" s="23">
        <f>Calculations!F28</f>
        <v>0.78986248634440182</v>
      </c>
      <c r="D49" s="22">
        <f>AVERAGE(C31:T31)</f>
        <v>0.14280697662118838</v>
      </c>
      <c r="E49" t="s">
        <v>128</v>
      </c>
    </row>
    <row r="50" spans="1:36" x14ac:dyDescent="0.25">
      <c r="A50" t="s">
        <v>31</v>
      </c>
      <c r="B50" s="23">
        <f>Calculations!F27</f>
        <v>7.5376288003312863E-2</v>
      </c>
      <c r="C50" s="23">
        <f>B50</f>
        <v>7.5376288003312863E-2</v>
      </c>
      <c r="D50" s="22">
        <f>AVERAGE(C31:T31)</f>
        <v>0.14280697662118838</v>
      </c>
    </row>
    <row r="51" spans="1:36" x14ac:dyDescent="0.25">
      <c r="A51" s="19" t="s">
        <v>37</v>
      </c>
      <c r="B51" s="21"/>
      <c r="C51" s="21"/>
      <c r="D51" s="21"/>
    </row>
    <row r="52" spans="1:36" x14ac:dyDescent="0.25">
      <c r="A52" t="s">
        <v>38</v>
      </c>
    </row>
    <row r="55" spans="1:36" s="2" customFormat="1" x14ac:dyDescent="0.25">
      <c r="A55" s="2" t="s">
        <v>85</v>
      </c>
    </row>
    <row r="56" spans="1:36" x14ac:dyDescent="0.25">
      <c r="B56">
        <v>2016</v>
      </c>
      <c r="C56" s="6">
        <v>2017</v>
      </c>
      <c r="D56">
        <v>2018</v>
      </c>
      <c r="E56" s="6">
        <v>2019</v>
      </c>
      <c r="F56">
        <v>2020</v>
      </c>
      <c r="G56" s="6">
        <v>2021</v>
      </c>
      <c r="H56">
        <v>2022</v>
      </c>
      <c r="I56" s="6">
        <v>2023</v>
      </c>
      <c r="J56">
        <v>2024</v>
      </c>
      <c r="K56" s="6">
        <v>2025</v>
      </c>
      <c r="L56">
        <v>2026</v>
      </c>
      <c r="M56" s="6">
        <v>2027</v>
      </c>
      <c r="N56">
        <v>2028</v>
      </c>
      <c r="O56" s="6">
        <v>2029</v>
      </c>
      <c r="P56">
        <v>2030</v>
      </c>
      <c r="Q56" s="6">
        <v>2031</v>
      </c>
      <c r="R56">
        <v>2032</v>
      </c>
      <c r="S56" s="6">
        <v>2033</v>
      </c>
      <c r="T56">
        <v>2034</v>
      </c>
      <c r="U56" s="6">
        <v>2035</v>
      </c>
      <c r="V56">
        <v>2036</v>
      </c>
      <c r="W56" s="6">
        <v>2037</v>
      </c>
      <c r="X56">
        <v>2038</v>
      </c>
      <c r="Y56" s="6">
        <v>2039</v>
      </c>
      <c r="Z56">
        <v>2040</v>
      </c>
      <c r="AA56" s="6">
        <v>2041</v>
      </c>
      <c r="AB56">
        <v>2042</v>
      </c>
      <c r="AC56" s="6">
        <v>2043</v>
      </c>
      <c r="AD56">
        <v>2044</v>
      </c>
      <c r="AE56" s="6">
        <v>2045</v>
      </c>
      <c r="AF56">
        <v>2046</v>
      </c>
      <c r="AG56" s="6">
        <v>2047</v>
      </c>
      <c r="AH56">
        <v>2048</v>
      </c>
      <c r="AI56" s="6">
        <v>2049</v>
      </c>
      <c r="AJ56">
        <v>2050</v>
      </c>
    </row>
    <row r="57" spans="1:36" x14ac:dyDescent="0.25">
      <c r="A57" t="s">
        <v>172</v>
      </c>
      <c r="B57" s="7">
        <v>1</v>
      </c>
      <c r="C57" s="7">
        <f>B57</f>
        <v>1</v>
      </c>
      <c r="D57" s="7">
        <f t="shared" ref="D57:AJ57" si="17">C57</f>
        <v>1</v>
      </c>
      <c r="E57" s="7">
        <f t="shared" si="17"/>
        <v>1</v>
      </c>
      <c r="F57" s="7">
        <f t="shared" si="17"/>
        <v>1</v>
      </c>
      <c r="G57" s="7">
        <f t="shared" si="17"/>
        <v>1</v>
      </c>
      <c r="H57" s="7">
        <f t="shared" si="17"/>
        <v>1</v>
      </c>
      <c r="I57" s="7">
        <f t="shared" si="17"/>
        <v>1</v>
      </c>
      <c r="J57" s="7">
        <f t="shared" si="17"/>
        <v>1</v>
      </c>
      <c r="K57" s="7">
        <f t="shared" si="17"/>
        <v>1</v>
      </c>
      <c r="L57" s="7">
        <f t="shared" si="17"/>
        <v>1</v>
      </c>
      <c r="M57" s="7">
        <f t="shared" si="17"/>
        <v>1</v>
      </c>
      <c r="N57" s="7">
        <f t="shared" si="17"/>
        <v>1</v>
      </c>
      <c r="O57" s="7">
        <f t="shared" si="17"/>
        <v>1</v>
      </c>
      <c r="P57" s="7">
        <f t="shared" si="17"/>
        <v>1</v>
      </c>
      <c r="Q57" s="7">
        <f t="shared" si="17"/>
        <v>1</v>
      </c>
      <c r="R57" s="7">
        <f t="shared" si="17"/>
        <v>1</v>
      </c>
      <c r="S57" s="7">
        <f t="shared" si="17"/>
        <v>1</v>
      </c>
      <c r="T57" s="7">
        <f t="shared" si="17"/>
        <v>1</v>
      </c>
      <c r="U57" s="7">
        <f t="shared" si="17"/>
        <v>1</v>
      </c>
      <c r="V57" s="7">
        <f t="shared" si="17"/>
        <v>1</v>
      </c>
      <c r="W57" s="7">
        <f t="shared" si="17"/>
        <v>1</v>
      </c>
      <c r="X57" s="7">
        <f t="shared" si="17"/>
        <v>1</v>
      </c>
      <c r="Y57" s="7">
        <f t="shared" si="17"/>
        <v>1</v>
      </c>
      <c r="Z57" s="7">
        <f t="shared" si="17"/>
        <v>1</v>
      </c>
      <c r="AA57" s="7">
        <f t="shared" si="17"/>
        <v>1</v>
      </c>
      <c r="AB57" s="7">
        <f t="shared" si="17"/>
        <v>1</v>
      </c>
      <c r="AC57" s="7">
        <f t="shared" si="17"/>
        <v>1</v>
      </c>
      <c r="AD57" s="7">
        <f t="shared" si="17"/>
        <v>1</v>
      </c>
      <c r="AE57" s="7">
        <f t="shared" si="17"/>
        <v>1</v>
      </c>
      <c r="AF57" s="7">
        <f t="shared" si="17"/>
        <v>1</v>
      </c>
      <c r="AG57" s="7">
        <f t="shared" si="17"/>
        <v>1</v>
      </c>
      <c r="AH57" s="7">
        <f t="shared" si="17"/>
        <v>1</v>
      </c>
      <c r="AI57" s="7">
        <f t="shared" si="17"/>
        <v>1</v>
      </c>
      <c r="AJ57" s="7">
        <f t="shared" si="17"/>
        <v>1</v>
      </c>
    </row>
    <row r="58" spans="1:36" x14ac:dyDescent="0.25">
      <c r="A58" t="s">
        <v>25</v>
      </c>
      <c r="B58" s="7">
        <f>B41</f>
        <v>0.78986248634440182</v>
      </c>
      <c r="C58" s="7">
        <f t="shared" ref="C58:R69" si="18">B58</f>
        <v>0.78986248634440182</v>
      </c>
      <c r="D58" s="7">
        <f t="shared" si="18"/>
        <v>0.78986248634440182</v>
      </c>
      <c r="E58" s="7">
        <f t="shared" si="18"/>
        <v>0.78986248634440182</v>
      </c>
      <c r="F58" s="7">
        <f t="shared" si="18"/>
        <v>0.78986248634440182</v>
      </c>
      <c r="G58" s="7">
        <f t="shared" si="18"/>
        <v>0.78986248634440182</v>
      </c>
      <c r="H58" s="7">
        <f t="shared" si="18"/>
        <v>0.78986248634440182</v>
      </c>
      <c r="I58" s="7">
        <f t="shared" si="18"/>
        <v>0.78986248634440182</v>
      </c>
      <c r="J58" s="7">
        <f t="shared" si="18"/>
        <v>0.78986248634440182</v>
      </c>
      <c r="K58" s="7">
        <f t="shared" si="18"/>
        <v>0.78986248634440182</v>
      </c>
      <c r="L58" s="7">
        <f t="shared" si="18"/>
        <v>0.78986248634440182</v>
      </c>
      <c r="M58" s="7">
        <f t="shared" si="18"/>
        <v>0.78986248634440182</v>
      </c>
      <c r="N58" s="7">
        <f t="shared" si="18"/>
        <v>0.78986248634440182</v>
      </c>
      <c r="O58" s="7">
        <f t="shared" si="18"/>
        <v>0.78986248634440182</v>
      </c>
      <c r="P58" s="7">
        <f t="shared" si="18"/>
        <v>0.78986248634440182</v>
      </c>
      <c r="Q58" s="7">
        <f t="shared" si="18"/>
        <v>0.78986248634440182</v>
      </c>
      <c r="R58" s="7">
        <f t="shared" si="18"/>
        <v>0.78986248634440182</v>
      </c>
      <c r="S58" s="7">
        <f t="shared" ref="D57:AJ65" si="19">R58</f>
        <v>0.78986248634440182</v>
      </c>
      <c r="T58" s="7">
        <f t="shared" si="19"/>
        <v>0.78986248634440182</v>
      </c>
      <c r="U58" s="7">
        <f t="shared" si="19"/>
        <v>0.78986248634440182</v>
      </c>
      <c r="V58" s="7">
        <f t="shared" si="19"/>
        <v>0.78986248634440182</v>
      </c>
      <c r="W58" s="7">
        <f t="shared" si="19"/>
        <v>0.78986248634440182</v>
      </c>
      <c r="X58" s="7">
        <f t="shared" si="19"/>
        <v>0.78986248634440182</v>
      </c>
      <c r="Y58" s="7">
        <f t="shared" si="19"/>
        <v>0.78986248634440182</v>
      </c>
      <c r="Z58" s="7">
        <f t="shared" si="19"/>
        <v>0.78986248634440182</v>
      </c>
      <c r="AA58" s="7">
        <f t="shared" si="19"/>
        <v>0.78986248634440182</v>
      </c>
      <c r="AB58" s="7">
        <f t="shared" si="19"/>
        <v>0.78986248634440182</v>
      </c>
      <c r="AC58" s="7">
        <f t="shared" si="19"/>
        <v>0.78986248634440182</v>
      </c>
      <c r="AD58" s="7">
        <f t="shared" si="19"/>
        <v>0.78986248634440182</v>
      </c>
      <c r="AE58" s="7">
        <f t="shared" si="19"/>
        <v>0.78986248634440182</v>
      </c>
      <c r="AF58" s="7">
        <f t="shared" si="19"/>
        <v>0.78986248634440182</v>
      </c>
      <c r="AG58" s="7">
        <f t="shared" si="19"/>
        <v>0.78986248634440182</v>
      </c>
      <c r="AH58" s="7">
        <f t="shared" si="19"/>
        <v>0.78986248634440182</v>
      </c>
      <c r="AI58" s="7">
        <f t="shared" si="19"/>
        <v>0.78986248634440182</v>
      </c>
      <c r="AJ58" s="7">
        <f t="shared" si="19"/>
        <v>0.78986248634440182</v>
      </c>
    </row>
    <row r="59" spans="1:36" x14ac:dyDescent="0.25">
      <c r="A59" t="s">
        <v>26</v>
      </c>
      <c r="B59" s="7">
        <f>'Table 4.8.B'!B8</f>
        <v>0.92200000000000004</v>
      </c>
      <c r="C59" s="7">
        <f t="shared" si="18"/>
        <v>0.92200000000000004</v>
      </c>
      <c r="D59" s="7">
        <f t="shared" si="19"/>
        <v>0.92200000000000004</v>
      </c>
      <c r="E59" s="7">
        <f t="shared" si="19"/>
        <v>0.92200000000000004</v>
      </c>
      <c r="F59" s="7">
        <f t="shared" si="19"/>
        <v>0.92200000000000004</v>
      </c>
      <c r="G59" s="7">
        <f t="shared" si="19"/>
        <v>0.92200000000000004</v>
      </c>
      <c r="H59" s="7">
        <f t="shared" si="19"/>
        <v>0.92200000000000004</v>
      </c>
      <c r="I59" s="7">
        <f t="shared" si="19"/>
        <v>0.92200000000000004</v>
      </c>
      <c r="J59" s="7">
        <f t="shared" si="19"/>
        <v>0.92200000000000004</v>
      </c>
      <c r="K59" s="7">
        <f t="shared" si="19"/>
        <v>0.92200000000000004</v>
      </c>
      <c r="L59" s="7">
        <f t="shared" si="19"/>
        <v>0.92200000000000004</v>
      </c>
      <c r="M59" s="7">
        <f t="shared" si="19"/>
        <v>0.92200000000000004</v>
      </c>
      <c r="N59" s="7">
        <f t="shared" si="19"/>
        <v>0.92200000000000004</v>
      </c>
      <c r="O59" s="7">
        <f t="shared" si="19"/>
        <v>0.92200000000000004</v>
      </c>
      <c r="P59" s="7">
        <f t="shared" si="19"/>
        <v>0.92200000000000004</v>
      </c>
      <c r="Q59" s="7">
        <f t="shared" si="19"/>
        <v>0.92200000000000004</v>
      </c>
      <c r="R59" s="7">
        <f t="shared" si="19"/>
        <v>0.92200000000000004</v>
      </c>
      <c r="S59" s="7">
        <f t="shared" si="19"/>
        <v>0.92200000000000004</v>
      </c>
      <c r="T59" s="7">
        <f t="shared" si="19"/>
        <v>0.92200000000000004</v>
      </c>
      <c r="U59" s="7">
        <f t="shared" si="19"/>
        <v>0.92200000000000004</v>
      </c>
      <c r="V59" s="7">
        <f t="shared" si="19"/>
        <v>0.92200000000000004</v>
      </c>
      <c r="W59" s="7">
        <f t="shared" si="19"/>
        <v>0.92200000000000004</v>
      </c>
      <c r="X59" s="7">
        <f t="shared" si="19"/>
        <v>0.92200000000000004</v>
      </c>
      <c r="Y59" s="7">
        <f t="shared" si="19"/>
        <v>0.92200000000000004</v>
      </c>
      <c r="Z59" s="7">
        <f t="shared" si="19"/>
        <v>0.92200000000000004</v>
      </c>
      <c r="AA59" s="7">
        <f t="shared" si="19"/>
        <v>0.92200000000000004</v>
      </c>
      <c r="AB59" s="7">
        <f t="shared" si="19"/>
        <v>0.92200000000000004</v>
      </c>
      <c r="AC59" s="7">
        <f t="shared" si="19"/>
        <v>0.92200000000000004</v>
      </c>
      <c r="AD59" s="7">
        <f t="shared" si="19"/>
        <v>0.92200000000000004</v>
      </c>
      <c r="AE59" s="7">
        <f t="shared" si="19"/>
        <v>0.92200000000000004</v>
      </c>
      <c r="AF59" s="7">
        <f t="shared" si="19"/>
        <v>0.92200000000000004</v>
      </c>
      <c r="AG59" s="7">
        <f t="shared" si="19"/>
        <v>0.92200000000000004</v>
      </c>
      <c r="AH59" s="7">
        <f t="shared" si="19"/>
        <v>0.92200000000000004</v>
      </c>
      <c r="AI59" s="7">
        <f t="shared" si="19"/>
        <v>0.92200000000000004</v>
      </c>
      <c r="AJ59" s="7">
        <f t="shared" si="19"/>
        <v>0.92200000000000004</v>
      </c>
    </row>
    <row r="60" spans="1:36" x14ac:dyDescent="0.25">
      <c r="A60" t="s">
        <v>27</v>
      </c>
      <c r="B60" s="7">
        <v>1</v>
      </c>
      <c r="C60" s="7">
        <f t="shared" si="18"/>
        <v>1</v>
      </c>
      <c r="D60" s="7">
        <f t="shared" si="19"/>
        <v>1</v>
      </c>
      <c r="E60" s="7">
        <f t="shared" si="19"/>
        <v>1</v>
      </c>
      <c r="F60" s="7">
        <f t="shared" si="19"/>
        <v>1</v>
      </c>
      <c r="G60" s="7">
        <f t="shared" si="19"/>
        <v>1</v>
      </c>
      <c r="H60" s="7">
        <f t="shared" si="19"/>
        <v>1</v>
      </c>
      <c r="I60" s="7">
        <f t="shared" si="19"/>
        <v>1</v>
      </c>
      <c r="J60" s="7">
        <f t="shared" si="19"/>
        <v>1</v>
      </c>
      <c r="K60" s="7">
        <f t="shared" si="19"/>
        <v>1</v>
      </c>
      <c r="L60" s="7">
        <f t="shared" si="19"/>
        <v>1</v>
      </c>
      <c r="M60" s="7">
        <f t="shared" si="19"/>
        <v>1</v>
      </c>
      <c r="N60" s="7">
        <f t="shared" si="19"/>
        <v>1</v>
      </c>
      <c r="O60" s="7">
        <f t="shared" si="19"/>
        <v>1</v>
      </c>
      <c r="P60" s="7">
        <f t="shared" si="19"/>
        <v>1</v>
      </c>
      <c r="Q60" s="7">
        <f t="shared" si="19"/>
        <v>1</v>
      </c>
      <c r="R60" s="7">
        <f t="shared" si="19"/>
        <v>1</v>
      </c>
      <c r="S60" s="7">
        <f t="shared" si="19"/>
        <v>1</v>
      </c>
      <c r="T60" s="7">
        <f t="shared" si="19"/>
        <v>1</v>
      </c>
      <c r="U60" s="7">
        <f t="shared" si="19"/>
        <v>1</v>
      </c>
      <c r="V60" s="7">
        <f t="shared" si="19"/>
        <v>1</v>
      </c>
      <c r="W60" s="7">
        <f t="shared" si="19"/>
        <v>1</v>
      </c>
      <c r="X60" s="7">
        <f t="shared" si="19"/>
        <v>1</v>
      </c>
      <c r="Y60" s="7">
        <f t="shared" si="19"/>
        <v>1</v>
      </c>
      <c r="Z60" s="7">
        <f t="shared" si="19"/>
        <v>1</v>
      </c>
      <c r="AA60" s="7">
        <f t="shared" si="19"/>
        <v>1</v>
      </c>
      <c r="AB60" s="7">
        <f t="shared" si="19"/>
        <v>1</v>
      </c>
      <c r="AC60" s="7">
        <f t="shared" si="19"/>
        <v>1</v>
      </c>
      <c r="AD60" s="7">
        <f t="shared" si="19"/>
        <v>1</v>
      </c>
      <c r="AE60" s="7">
        <f t="shared" si="19"/>
        <v>1</v>
      </c>
      <c r="AF60" s="7">
        <f t="shared" si="19"/>
        <v>1</v>
      </c>
      <c r="AG60" s="7">
        <f t="shared" si="19"/>
        <v>1</v>
      </c>
      <c r="AH60" s="7">
        <f t="shared" si="19"/>
        <v>1</v>
      </c>
      <c r="AI60" s="7">
        <f t="shared" si="19"/>
        <v>1</v>
      </c>
      <c r="AJ60" s="7">
        <f t="shared" si="19"/>
        <v>1</v>
      </c>
    </row>
    <row r="61" spans="1:36" x14ac:dyDescent="0.25">
      <c r="A61" t="s">
        <v>39</v>
      </c>
      <c r="B61" s="7">
        <v>0.24</v>
      </c>
      <c r="C61" s="7">
        <f t="shared" si="18"/>
        <v>0.24</v>
      </c>
      <c r="D61" s="7">
        <f t="shared" si="19"/>
        <v>0.24</v>
      </c>
      <c r="E61" s="7">
        <f t="shared" si="19"/>
        <v>0.24</v>
      </c>
      <c r="F61" s="7">
        <f t="shared" si="19"/>
        <v>0.24</v>
      </c>
      <c r="G61" s="7">
        <f t="shared" si="19"/>
        <v>0.24</v>
      </c>
      <c r="H61" s="7">
        <f t="shared" si="19"/>
        <v>0.24</v>
      </c>
      <c r="I61" s="7">
        <f t="shared" si="19"/>
        <v>0.24</v>
      </c>
      <c r="J61" s="7">
        <f t="shared" si="19"/>
        <v>0.24</v>
      </c>
      <c r="K61" s="7">
        <f t="shared" si="19"/>
        <v>0.24</v>
      </c>
      <c r="L61" s="7">
        <f t="shared" si="19"/>
        <v>0.24</v>
      </c>
      <c r="M61" s="7">
        <f t="shared" si="19"/>
        <v>0.24</v>
      </c>
      <c r="N61" s="7">
        <f t="shared" si="19"/>
        <v>0.24</v>
      </c>
      <c r="O61" s="7">
        <f t="shared" si="19"/>
        <v>0.24</v>
      </c>
      <c r="P61" s="7">
        <f t="shared" si="19"/>
        <v>0.24</v>
      </c>
      <c r="Q61" s="7">
        <f t="shared" si="19"/>
        <v>0.24</v>
      </c>
      <c r="R61" s="7">
        <f t="shared" si="19"/>
        <v>0.24</v>
      </c>
      <c r="S61" s="7">
        <f t="shared" si="19"/>
        <v>0.24</v>
      </c>
      <c r="T61" s="7">
        <f t="shared" si="19"/>
        <v>0.24</v>
      </c>
      <c r="U61" s="7">
        <f t="shared" si="19"/>
        <v>0.24</v>
      </c>
      <c r="V61" s="7">
        <f t="shared" si="19"/>
        <v>0.24</v>
      </c>
      <c r="W61" s="7">
        <f t="shared" si="19"/>
        <v>0.24</v>
      </c>
      <c r="X61" s="7">
        <f t="shared" si="19"/>
        <v>0.24</v>
      </c>
      <c r="Y61" s="7">
        <f t="shared" si="19"/>
        <v>0.24</v>
      </c>
      <c r="Z61" s="7">
        <f t="shared" si="19"/>
        <v>0.24</v>
      </c>
      <c r="AA61" s="7">
        <f t="shared" si="19"/>
        <v>0.24</v>
      </c>
      <c r="AB61" s="7">
        <f t="shared" si="19"/>
        <v>0.24</v>
      </c>
      <c r="AC61" s="7">
        <f t="shared" si="19"/>
        <v>0.24</v>
      </c>
      <c r="AD61" s="7">
        <f t="shared" si="19"/>
        <v>0.24</v>
      </c>
      <c r="AE61" s="7">
        <f t="shared" si="19"/>
        <v>0.24</v>
      </c>
      <c r="AF61" s="7">
        <f t="shared" si="19"/>
        <v>0.24</v>
      </c>
      <c r="AG61" s="7">
        <f t="shared" si="19"/>
        <v>0.24</v>
      </c>
      <c r="AH61" s="7">
        <f t="shared" si="19"/>
        <v>0.24</v>
      </c>
      <c r="AI61" s="7">
        <f t="shared" si="19"/>
        <v>0.24</v>
      </c>
      <c r="AJ61" s="7">
        <f t="shared" si="19"/>
        <v>0.24</v>
      </c>
    </row>
    <row r="62" spans="1:36" x14ac:dyDescent="0.25">
      <c r="A62" t="s">
        <v>28</v>
      </c>
      <c r="B62" s="7">
        <v>0.22</v>
      </c>
      <c r="C62" s="7">
        <f t="shared" si="18"/>
        <v>0.22</v>
      </c>
      <c r="D62" s="7">
        <f t="shared" si="19"/>
        <v>0.22</v>
      </c>
      <c r="E62" s="7">
        <f t="shared" si="19"/>
        <v>0.22</v>
      </c>
      <c r="F62" s="7">
        <f t="shared" si="19"/>
        <v>0.22</v>
      </c>
      <c r="G62" s="7">
        <f t="shared" si="19"/>
        <v>0.22</v>
      </c>
      <c r="H62" s="7">
        <f t="shared" si="19"/>
        <v>0.22</v>
      </c>
      <c r="I62" s="7">
        <f t="shared" si="19"/>
        <v>0.22</v>
      </c>
      <c r="J62" s="7">
        <f t="shared" si="19"/>
        <v>0.22</v>
      </c>
      <c r="K62" s="7">
        <f t="shared" si="19"/>
        <v>0.22</v>
      </c>
      <c r="L62" s="7">
        <f t="shared" si="19"/>
        <v>0.22</v>
      </c>
      <c r="M62" s="7">
        <f t="shared" si="19"/>
        <v>0.22</v>
      </c>
      <c r="N62" s="7">
        <f t="shared" si="19"/>
        <v>0.22</v>
      </c>
      <c r="O62" s="7">
        <f t="shared" si="19"/>
        <v>0.22</v>
      </c>
      <c r="P62" s="7">
        <f t="shared" si="19"/>
        <v>0.22</v>
      </c>
      <c r="Q62" s="7">
        <f t="shared" si="19"/>
        <v>0.22</v>
      </c>
      <c r="R62" s="7">
        <f t="shared" si="19"/>
        <v>0.22</v>
      </c>
      <c r="S62" s="7">
        <f t="shared" si="19"/>
        <v>0.22</v>
      </c>
      <c r="T62" s="7">
        <f t="shared" si="19"/>
        <v>0.22</v>
      </c>
      <c r="U62" s="7">
        <f t="shared" si="19"/>
        <v>0.22</v>
      </c>
      <c r="V62" s="7">
        <f t="shared" si="19"/>
        <v>0.22</v>
      </c>
      <c r="W62" s="7">
        <f t="shared" si="19"/>
        <v>0.22</v>
      </c>
      <c r="X62" s="7">
        <f t="shared" si="19"/>
        <v>0.22</v>
      </c>
      <c r="Y62" s="7">
        <f t="shared" si="19"/>
        <v>0.22</v>
      </c>
      <c r="Z62" s="7">
        <f t="shared" si="19"/>
        <v>0.22</v>
      </c>
      <c r="AA62" s="7">
        <f t="shared" si="19"/>
        <v>0.22</v>
      </c>
      <c r="AB62" s="7">
        <f t="shared" si="19"/>
        <v>0.22</v>
      </c>
      <c r="AC62" s="7">
        <f t="shared" si="19"/>
        <v>0.22</v>
      </c>
      <c r="AD62" s="7">
        <f t="shared" si="19"/>
        <v>0.22</v>
      </c>
      <c r="AE62" s="7">
        <f t="shared" si="19"/>
        <v>0.22</v>
      </c>
      <c r="AF62" s="7">
        <f t="shared" si="19"/>
        <v>0.22</v>
      </c>
      <c r="AG62" s="7">
        <f t="shared" si="19"/>
        <v>0.22</v>
      </c>
      <c r="AH62" s="7">
        <f t="shared" si="19"/>
        <v>0.22</v>
      </c>
      <c r="AI62" s="7">
        <f t="shared" si="19"/>
        <v>0.22</v>
      </c>
      <c r="AJ62" s="7">
        <f t="shared" si="19"/>
        <v>0.22</v>
      </c>
    </row>
    <row r="63" spans="1:36" x14ac:dyDescent="0.25">
      <c r="A63" t="s">
        <v>29</v>
      </c>
      <c r="B63" s="7">
        <v>0.4</v>
      </c>
      <c r="C63" s="7">
        <f t="shared" si="18"/>
        <v>0.4</v>
      </c>
      <c r="D63" s="7">
        <f t="shared" si="19"/>
        <v>0.4</v>
      </c>
      <c r="E63" s="7">
        <f t="shared" si="19"/>
        <v>0.4</v>
      </c>
      <c r="F63" s="7">
        <f t="shared" si="19"/>
        <v>0.4</v>
      </c>
      <c r="G63" s="7">
        <f t="shared" si="19"/>
        <v>0.4</v>
      </c>
      <c r="H63" s="7">
        <f t="shared" si="19"/>
        <v>0.4</v>
      </c>
      <c r="I63" s="7">
        <f t="shared" si="19"/>
        <v>0.4</v>
      </c>
      <c r="J63" s="7">
        <f t="shared" si="19"/>
        <v>0.4</v>
      </c>
      <c r="K63" s="7">
        <f t="shared" si="19"/>
        <v>0.4</v>
      </c>
      <c r="L63" s="7">
        <f t="shared" si="19"/>
        <v>0.4</v>
      </c>
      <c r="M63" s="7">
        <f t="shared" si="19"/>
        <v>0.4</v>
      </c>
      <c r="N63" s="7">
        <f t="shared" si="19"/>
        <v>0.4</v>
      </c>
      <c r="O63" s="7">
        <f t="shared" si="19"/>
        <v>0.4</v>
      </c>
      <c r="P63" s="7">
        <f t="shared" si="19"/>
        <v>0.4</v>
      </c>
      <c r="Q63" s="7">
        <f t="shared" si="19"/>
        <v>0.4</v>
      </c>
      <c r="R63" s="7">
        <f t="shared" si="19"/>
        <v>0.4</v>
      </c>
      <c r="S63" s="7">
        <f t="shared" si="19"/>
        <v>0.4</v>
      </c>
      <c r="T63" s="7">
        <f t="shared" si="19"/>
        <v>0.4</v>
      </c>
      <c r="U63" s="7">
        <f t="shared" si="19"/>
        <v>0.4</v>
      </c>
      <c r="V63" s="7">
        <f t="shared" si="19"/>
        <v>0.4</v>
      </c>
      <c r="W63" s="7">
        <f t="shared" si="19"/>
        <v>0.4</v>
      </c>
      <c r="X63" s="7">
        <f t="shared" si="19"/>
        <v>0.4</v>
      </c>
      <c r="Y63" s="7">
        <f t="shared" si="19"/>
        <v>0.4</v>
      </c>
      <c r="Z63" s="7">
        <f t="shared" si="19"/>
        <v>0.4</v>
      </c>
      <c r="AA63" s="7">
        <f t="shared" si="19"/>
        <v>0.4</v>
      </c>
      <c r="AB63" s="7">
        <f t="shared" si="19"/>
        <v>0.4</v>
      </c>
      <c r="AC63" s="7">
        <f t="shared" si="19"/>
        <v>0.4</v>
      </c>
      <c r="AD63" s="7">
        <f t="shared" si="19"/>
        <v>0.4</v>
      </c>
      <c r="AE63" s="7">
        <f t="shared" si="19"/>
        <v>0.4</v>
      </c>
      <c r="AF63" s="7">
        <f t="shared" si="19"/>
        <v>0.4</v>
      </c>
      <c r="AG63" s="7">
        <f t="shared" si="19"/>
        <v>0.4</v>
      </c>
      <c r="AH63" s="7">
        <f t="shared" si="19"/>
        <v>0.4</v>
      </c>
      <c r="AI63" s="7">
        <f t="shared" si="19"/>
        <v>0.4</v>
      </c>
      <c r="AJ63" s="7">
        <f t="shared" si="19"/>
        <v>0.4</v>
      </c>
    </row>
    <row r="64" spans="1:36" x14ac:dyDescent="0.25">
      <c r="A64" t="s">
        <v>173</v>
      </c>
      <c r="B64" s="7">
        <v>1</v>
      </c>
      <c r="C64" s="7">
        <f t="shared" si="18"/>
        <v>1</v>
      </c>
      <c r="D64" s="7">
        <f t="shared" si="19"/>
        <v>1</v>
      </c>
      <c r="E64" s="7">
        <f t="shared" si="19"/>
        <v>1</v>
      </c>
      <c r="F64" s="7">
        <f t="shared" si="19"/>
        <v>1</v>
      </c>
      <c r="G64" s="7">
        <f t="shared" si="19"/>
        <v>1</v>
      </c>
      <c r="H64" s="7">
        <f t="shared" si="19"/>
        <v>1</v>
      </c>
      <c r="I64" s="7">
        <f t="shared" si="19"/>
        <v>1</v>
      </c>
      <c r="J64" s="7">
        <f t="shared" si="19"/>
        <v>1</v>
      </c>
      <c r="K64" s="7">
        <f t="shared" si="19"/>
        <v>1</v>
      </c>
      <c r="L64" s="7">
        <f t="shared" si="19"/>
        <v>1</v>
      </c>
      <c r="M64" s="7">
        <f t="shared" si="19"/>
        <v>1</v>
      </c>
      <c r="N64" s="7">
        <f t="shared" si="19"/>
        <v>1</v>
      </c>
      <c r="O64" s="7">
        <f t="shared" si="19"/>
        <v>1</v>
      </c>
      <c r="P64" s="7">
        <f t="shared" si="19"/>
        <v>1</v>
      </c>
      <c r="Q64" s="7">
        <f t="shared" si="19"/>
        <v>1</v>
      </c>
      <c r="R64" s="7">
        <f t="shared" si="19"/>
        <v>1</v>
      </c>
      <c r="S64" s="7">
        <f t="shared" si="19"/>
        <v>1</v>
      </c>
      <c r="T64" s="7">
        <f t="shared" si="19"/>
        <v>1</v>
      </c>
      <c r="U64" s="7">
        <f t="shared" si="19"/>
        <v>1</v>
      </c>
      <c r="V64" s="7">
        <f t="shared" si="19"/>
        <v>1</v>
      </c>
      <c r="W64" s="7">
        <f t="shared" si="19"/>
        <v>1</v>
      </c>
      <c r="X64" s="7">
        <f t="shared" si="19"/>
        <v>1</v>
      </c>
      <c r="Y64" s="7">
        <f t="shared" si="19"/>
        <v>1</v>
      </c>
      <c r="Z64" s="7">
        <f t="shared" si="19"/>
        <v>1</v>
      </c>
      <c r="AA64" s="7">
        <f t="shared" si="19"/>
        <v>1</v>
      </c>
      <c r="AB64" s="7">
        <f t="shared" si="19"/>
        <v>1</v>
      </c>
      <c r="AC64" s="7">
        <f t="shared" si="19"/>
        <v>1</v>
      </c>
      <c r="AD64" s="7">
        <f t="shared" si="19"/>
        <v>1</v>
      </c>
      <c r="AE64" s="7">
        <f t="shared" si="19"/>
        <v>1</v>
      </c>
      <c r="AF64" s="7">
        <f t="shared" si="19"/>
        <v>1</v>
      </c>
      <c r="AG64" s="7">
        <f t="shared" si="19"/>
        <v>1</v>
      </c>
      <c r="AH64" s="7">
        <f t="shared" si="19"/>
        <v>1</v>
      </c>
      <c r="AI64" s="7">
        <f t="shared" si="19"/>
        <v>1</v>
      </c>
      <c r="AJ64" s="7">
        <f t="shared" si="19"/>
        <v>1</v>
      </c>
    </row>
    <row r="65" spans="1:36" x14ac:dyDescent="0.25">
      <c r="A65" t="s">
        <v>126</v>
      </c>
      <c r="B65" s="7">
        <f>B48</f>
        <v>0.47838917239150652</v>
      </c>
      <c r="C65" s="7">
        <f t="shared" si="18"/>
        <v>0.47838917239150652</v>
      </c>
      <c r="D65" s="7">
        <f t="shared" si="19"/>
        <v>0.47838917239150652</v>
      </c>
      <c r="E65" s="7">
        <f t="shared" si="19"/>
        <v>0.47838917239150652</v>
      </c>
      <c r="F65" s="7">
        <f t="shared" si="19"/>
        <v>0.47838917239150652</v>
      </c>
      <c r="G65" s="7">
        <f t="shared" si="19"/>
        <v>0.47838917239150652</v>
      </c>
      <c r="H65" s="7">
        <f t="shared" si="19"/>
        <v>0.47838917239150652</v>
      </c>
      <c r="I65" s="7">
        <f t="shared" si="19"/>
        <v>0.47838917239150652</v>
      </c>
      <c r="J65" s="7">
        <f t="shared" ref="D65:AJ69" si="20">I65</f>
        <v>0.47838917239150652</v>
      </c>
      <c r="K65" s="7">
        <f t="shared" si="20"/>
        <v>0.47838917239150652</v>
      </c>
      <c r="L65" s="7">
        <f t="shared" si="20"/>
        <v>0.47838917239150652</v>
      </c>
      <c r="M65" s="7">
        <f t="shared" si="20"/>
        <v>0.47838917239150652</v>
      </c>
      <c r="N65" s="7">
        <f t="shared" si="20"/>
        <v>0.47838917239150652</v>
      </c>
      <c r="O65" s="7">
        <f t="shared" si="20"/>
        <v>0.47838917239150652</v>
      </c>
      <c r="P65" s="7">
        <f t="shared" si="20"/>
        <v>0.47838917239150652</v>
      </c>
      <c r="Q65" s="7">
        <f t="shared" si="20"/>
        <v>0.47838917239150652</v>
      </c>
      <c r="R65" s="7">
        <f t="shared" si="20"/>
        <v>0.47838917239150652</v>
      </c>
      <c r="S65" s="7">
        <f t="shared" si="20"/>
        <v>0.47838917239150652</v>
      </c>
      <c r="T65" s="7">
        <f t="shared" si="20"/>
        <v>0.47838917239150652</v>
      </c>
      <c r="U65" s="7">
        <f t="shared" si="20"/>
        <v>0.47838917239150652</v>
      </c>
      <c r="V65" s="7">
        <f t="shared" si="20"/>
        <v>0.47838917239150652</v>
      </c>
      <c r="W65" s="7">
        <f t="shared" si="20"/>
        <v>0.47838917239150652</v>
      </c>
      <c r="X65" s="7">
        <f t="shared" si="20"/>
        <v>0.47838917239150652</v>
      </c>
      <c r="Y65" s="7">
        <f t="shared" si="20"/>
        <v>0.47838917239150652</v>
      </c>
      <c r="Z65" s="7">
        <f t="shared" si="20"/>
        <v>0.47838917239150652</v>
      </c>
      <c r="AA65" s="7">
        <f t="shared" si="20"/>
        <v>0.47838917239150652</v>
      </c>
      <c r="AB65" s="7">
        <f t="shared" si="20"/>
        <v>0.47838917239150652</v>
      </c>
      <c r="AC65" s="7">
        <f t="shared" si="20"/>
        <v>0.47838917239150652</v>
      </c>
      <c r="AD65" s="7">
        <f t="shared" si="20"/>
        <v>0.47838917239150652</v>
      </c>
      <c r="AE65" s="7">
        <f t="shared" si="20"/>
        <v>0.47838917239150652</v>
      </c>
      <c r="AF65" s="7">
        <f t="shared" si="20"/>
        <v>0.47838917239150652</v>
      </c>
      <c r="AG65" s="7">
        <f t="shared" si="20"/>
        <v>0.47838917239150652</v>
      </c>
      <c r="AH65" s="7">
        <f t="shared" si="20"/>
        <v>0.47838917239150652</v>
      </c>
      <c r="AI65" s="7">
        <f t="shared" si="20"/>
        <v>0.47838917239150652</v>
      </c>
      <c r="AJ65" s="7">
        <f t="shared" si="20"/>
        <v>0.47838917239150652</v>
      </c>
    </row>
    <row r="66" spans="1:36" x14ac:dyDescent="0.25">
      <c r="A66" t="s">
        <v>30</v>
      </c>
      <c r="B66" s="7">
        <f>B49</f>
        <v>7.5376288003312863E-2</v>
      </c>
      <c r="C66" s="7">
        <f t="shared" si="18"/>
        <v>7.5376288003312863E-2</v>
      </c>
      <c r="D66" s="7">
        <f t="shared" si="20"/>
        <v>7.5376288003312863E-2</v>
      </c>
      <c r="E66" s="7">
        <f t="shared" si="20"/>
        <v>7.5376288003312863E-2</v>
      </c>
      <c r="F66" s="7">
        <f t="shared" si="20"/>
        <v>7.5376288003312863E-2</v>
      </c>
      <c r="G66" s="7">
        <f t="shared" si="20"/>
        <v>7.5376288003312863E-2</v>
      </c>
      <c r="H66" s="7">
        <f t="shared" si="20"/>
        <v>7.5376288003312863E-2</v>
      </c>
      <c r="I66" s="7">
        <f t="shared" si="20"/>
        <v>7.5376288003312863E-2</v>
      </c>
      <c r="J66" s="7">
        <f t="shared" si="20"/>
        <v>7.5376288003312863E-2</v>
      </c>
      <c r="K66" s="7">
        <f t="shared" si="20"/>
        <v>7.5376288003312863E-2</v>
      </c>
      <c r="L66" s="7">
        <f t="shared" si="20"/>
        <v>7.5376288003312863E-2</v>
      </c>
      <c r="M66" s="7">
        <f t="shared" si="20"/>
        <v>7.5376288003312863E-2</v>
      </c>
      <c r="N66" s="7">
        <f t="shared" si="20"/>
        <v>7.5376288003312863E-2</v>
      </c>
      <c r="O66" s="7">
        <f t="shared" si="20"/>
        <v>7.5376288003312863E-2</v>
      </c>
      <c r="P66" s="7">
        <f t="shared" si="20"/>
        <v>7.5376288003312863E-2</v>
      </c>
      <c r="Q66" s="7">
        <f t="shared" si="20"/>
        <v>7.5376288003312863E-2</v>
      </c>
      <c r="R66" s="7">
        <f t="shared" si="20"/>
        <v>7.5376288003312863E-2</v>
      </c>
      <c r="S66" s="7">
        <f t="shared" si="20"/>
        <v>7.5376288003312863E-2</v>
      </c>
      <c r="T66" s="7">
        <f t="shared" si="20"/>
        <v>7.5376288003312863E-2</v>
      </c>
      <c r="U66" s="7">
        <f t="shared" si="20"/>
        <v>7.5376288003312863E-2</v>
      </c>
      <c r="V66" s="7">
        <f t="shared" si="20"/>
        <v>7.5376288003312863E-2</v>
      </c>
      <c r="W66" s="7">
        <f t="shared" si="20"/>
        <v>7.5376288003312863E-2</v>
      </c>
      <c r="X66" s="7">
        <f t="shared" si="20"/>
        <v>7.5376288003312863E-2</v>
      </c>
      <c r="Y66" s="7">
        <f t="shared" si="20"/>
        <v>7.5376288003312863E-2</v>
      </c>
      <c r="Z66" s="7">
        <f t="shared" si="20"/>
        <v>7.5376288003312863E-2</v>
      </c>
      <c r="AA66" s="7">
        <f t="shared" si="20"/>
        <v>7.5376288003312863E-2</v>
      </c>
      <c r="AB66" s="7">
        <f t="shared" si="20"/>
        <v>7.5376288003312863E-2</v>
      </c>
      <c r="AC66" s="7">
        <f t="shared" si="20"/>
        <v>7.5376288003312863E-2</v>
      </c>
      <c r="AD66" s="7">
        <f t="shared" si="20"/>
        <v>7.5376288003312863E-2</v>
      </c>
      <c r="AE66" s="7">
        <f t="shared" si="20"/>
        <v>7.5376288003312863E-2</v>
      </c>
      <c r="AF66" s="7">
        <f t="shared" si="20"/>
        <v>7.5376288003312863E-2</v>
      </c>
      <c r="AG66" s="7">
        <f t="shared" si="20"/>
        <v>7.5376288003312863E-2</v>
      </c>
      <c r="AH66" s="7">
        <f t="shared" si="20"/>
        <v>7.5376288003312863E-2</v>
      </c>
      <c r="AI66" s="7">
        <f t="shared" si="20"/>
        <v>7.5376288003312863E-2</v>
      </c>
      <c r="AJ66" s="7">
        <f t="shared" si="20"/>
        <v>7.5376288003312863E-2</v>
      </c>
    </row>
    <row r="67" spans="1:36" x14ac:dyDescent="0.25">
      <c r="A67" t="s">
        <v>31</v>
      </c>
      <c r="B67" s="7">
        <f t="shared" ref="B67" si="21">B50</f>
        <v>7.5376288003312863E-2</v>
      </c>
      <c r="C67" s="7">
        <f t="shared" si="18"/>
        <v>7.5376288003312863E-2</v>
      </c>
      <c r="D67" s="7">
        <f t="shared" si="20"/>
        <v>7.5376288003312863E-2</v>
      </c>
      <c r="E67" s="7">
        <f t="shared" si="20"/>
        <v>7.5376288003312863E-2</v>
      </c>
      <c r="F67" s="7">
        <f t="shared" si="20"/>
        <v>7.5376288003312863E-2</v>
      </c>
      <c r="G67" s="7">
        <f t="shared" si="20"/>
        <v>7.5376288003312863E-2</v>
      </c>
      <c r="H67" s="7">
        <f t="shared" si="20"/>
        <v>7.5376288003312863E-2</v>
      </c>
      <c r="I67" s="7">
        <f t="shared" si="20"/>
        <v>7.5376288003312863E-2</v>
      </c>
      <c r="J67" s="7">
        <f t="shared" si="20"/>
        <v>7.5376288003312863E-2</v>
      </c>
      <c r="K67" s="7">
        <f t="shared" si="20"/>
        <v>7.5376288003312863E-2</v>
      </c>
      <c r="L67" s="7">
        <f t="shared" si="20"/>
        <v>7.5376288003312863E-2</v>
      </c>
      <c r="M67" s="7">
        <f t="shared" si="20"/>
        <v>7.5376288003312863E-2</v>
      </c>
      <c r="N67" s="7">
        <f t="shared" si="20"/>
        <v>7.5376288003312863E-2</v>
      </c>
      <c r="O67" s="7">
        <f t="shared" si="20"/>
        <v>7.5376288003312863E-2</v>
      </c>
      <c r="P67" s="7">
        <f t="shared" si="20"/>
        <v>7.5376288003312863E-2</v>
      </c>
      <c r="Q67" s="7">
        <f t="shared" si="20"/>
        <v>7.5376288003312863E-2</v>
      </c>
      <c r="R67" s="7">
        <f t="shared" si="20"/>
        <v>7.5376288003312863E-2</v>
      </c>
      <c r="S67" s="7">
        <f t="shared" si="20"/>
        <v>7.5376288003312863E-2</v>
      </c>
      <c r="T67" s="7">
        <f t="shared" si="20"/>
        <v>7.5376288003312863E-2</v>
      </c>
      <c r="U67" s="7">
        <f t="shared" si="20"/>
        <v>7.5376288003312863E-2</v>
      </c>
      <c r="V67" s="7">
        <f t="shared" si="20"/>
        <v>7.5376288003312863E-2</v>
      </c>
      <c r="W67" s="7">
        <f t="shared" si="20"/>
        <v>7.5376288003312863E-2</v>
      </c>
      <c r="X67" s="7">
        <f t="shared" si="20"/>
        <v>7.5376288003312863E-2</v>
      </c>
      <c r="Y67" s="7">
        <f t="shared" si="20"/>
        <v>7.5376288003312863E-2</v>
      </c>
      <c r="Z67" s="7">
        <f t="shared" si="20"/>
        <v>7.5376288003312863E-2</v>
      </c>
      <c r="AA67" s="7">
        <f t="shared" si="20"/>
        <v>7.5376288003312863E-2</v>
      </c>
      <c r="AB67" s="7">
        <f t="shared" si="20"/>
        <v>7.5376288003312863E-2</v>
      </c>
      <c r="AC67" s="7">
        <f t="shared" si="20"/>
        <v>7.5376288003312863E-2</v>
      </c>
      <c r="AD67" s="7">
        <f t="shared" si="20"/>
        <v>7.5376288003312863E-2</v>
      </c>
      <c r="AE67" s="7">
        <f t="shared" si="20"/>
        <v>7.5376288003312863E-2</v>
      </c>
      <c r="AF67" s="7">
        <f t="shared" si="20"/>
        <v>7.5376288003312863E-2</v>
      </c>
      <c r="AG67" s="7">
        <f t="shared" si="20"/>
        <v>7.5376288003312863E-2</v>
      </c>
      <c r="AH67" s="7">
        <f t="shared" si="20"/>
        <v>7.5376288003312863E-2</v>
      </c>
      <c r="AI67" s="7">
        <f t="shared" si="20"/>
        <v>7.5376288003312863E-2</v>
      </c>
      <c r="AJ67" s="7">
        <f t="shared" si="20"/>
        <v>7.5376288003312863E-2</v>
      </c>
    </row>
    <row r="68" spans="1:36" x14ac:dyDescent="0.25">
      <c r="A68" t="s">
        <v>37</v>
      </c>
      <c r="B68" s="7">
        <v>1</v>
      </c>
      <c r="C68" s="7">
        <f t="shared" si="18"/>
        <v>1</v>
      </c>
      <c r="D68" s="7">
        <f t="shared" si="20"/>
        <v>1</v>
      </c>
      <c r="E68" s="7">
        <f t="shared" si="20"/>
        <v>1</v>
      </c>
      <c r="F68" s="7">
        <f t="shared" si="20"/>
        <v>1</v>
      </c>
      <c r="G68" s="7">
        <f t="shared" si="20"/>
        <v>1</v>
      </c>
      <c r="H68" s="7">
        <f t="shared" si="20"/>
        <v>1</v>
      </c>
      <c r="I68" s="7">
        <f t="shared" si="20"/>
        <v>1</v>
      </c>
      <c r="J68" s="7">
        <f t="shared" si="20"/>
        <v>1</v>
      </c>
      <c r="K68" s="7">
        <f t="shared" si="20"/>
        <v>1</v>
      </c>
      <c r="L68" s="7">
        <f t="shared" si="20"/>
        <v>1</v>
      </c>
      <c r="M68" s="7">
        <f t="shared" si="20"/>
        <v>1</v>
      </c>
      <c r="N68" s="7">
        <f t="shared" si="20"/>
        <v>1</v>
      </c>
      <c r="O68" s="7">
        <f t="shared" si="20"/>
        <v>1</v>
      </c>
      <c r="P68" s="7">
        <f t="shared" si="20"/>
        <v>1</v>
      </c>
      <c r="Q68" s="7">
        <f t="shared" si="20"/>
        <v>1</v>
      </c>
      <c r="R68" s="7">
        <f t="shared" si="20"/>
        <v>1</v>
      </c>
      <c r="S68" s="7">
        <f t="shared" si="20"/>
        <v>1</v>
      </c>
      <c r="T68" s="7">
        <f t="shared" si="20"/>
        <v>1</v>
      </c>
      <c r="U68" s="7">
        <f t="shared" si="20"/>
        <v>1</v>
      </c>
      <c r="V68" s="7">
        <f t="shared" si="20"/>
        <v>1</v>
      </c>
      <c r="W68" s="7">
        <f t="shared" si="20"/>
        <v>1</v>
      </c>
      <c r="X68" s="7">
        <f t="shared" si="20"/>
        <v>1</v>
      </c>
      <c r="Y68" s="7">
        <f t="shared" si="20"/>
        <v>1</v>
      </c>
      <c r="Z68" s="7">
        <f t="shared" si="20"/>
        <v>1</v>
      </c>
      <c r="AA68" s="7">
        <f t="shared" si="20"/>
        <v>1</v>
      </c>
      <c r="AB68" s="7">
        <f t="shared" si="20"/>
        <v>1</v>
      </c>
      <c r="AC68" s="7">
        <f t="shared" si="20"/>
        <v>1</v>
      </c>
      <c r="AD68" s="7">
        <f t="shared" si="20"/>
        <v>1</v>
      </c>
      <c r="AE68" s="7">
        <f t="shared" si="20"/>
        <v>1</v>
      </c>
      <c r="AF68" s="7">
        <f t="shared" si="20"/>
        <v>1</v>
      </c>
      <c r="AG68" s="7">
        <f t="shared" si="20"/>
        <v>1</v>
      </c>
      <c r="AH68" s="7">
        <f t="shared" si="20"/>
        <v>1</v>
      </c>
      <c r="AI68" s="7">
        <f t="shared" si="20"/>
        <v>1</v>
      </c>
      <c r="AJ68" s="7">
        <f t="shared" si="20"/>
        <v>1</v>
      </c>
    </row>
    <row r="69" spans="1:36" x14ac:dyDescent="0.25">
      <c r="A69" t="s">
        <v>38</v>
      </c>
      <c r="B69" s="7">
        <v>1</v>
      </c>
      <c r="C69" s="7">
        <f t="shared" si="18"/>
        <v>1</v>
      </c>
      <c r="D69" s="7">
        <f t="shared" si="20"/>
        <v>1</v>
      </c>
      <c r="E69" s="7">
        <f t="shared" si="20"/>
        <v>1</v>
      </c>
      <c r="F69" s="7">
        <f t="shared" si="20"/>
        <v>1</v>
      </c>
      <c r="G69" s="7">
        <f t="shared" si="20"/>
        <v>1</v>
      </c>
      <c r="H69" s="7">
        <f t="shared" si="20"/>
        <v>1</v>
      </c>
      <c r="I69" s="7">
        <f t="shared" si="20"/>
        <v>1</v>
      </c>
      <c r="J69" s="7">
        <f t="shared" si="20"/>
        <v>1</v>
      </c>
      <c r="K69" s="7">
        <f t="shared" si="20"/>
        <v>1</v>
      </c>
      <c r="L69" s="7">
        <f t="shared" si="20"/>
        <v>1</v>
      </c>
      <c r="M69" s="7">
        <f t="shared" si="20"/>
        <v>1</v>
      </c>
      <c r="N69" s="7">
        <f t="shared" si="20"/>
        <v>1</v>
      </c>
      <c r="O69" s="7">
        <f t="shared" si="20"/>
        <v>1</v>
      </c>
      <c r="P69" s="7">
        <f t="shared" si="20"/>
        <v>1</v>
      </c>
      <c r="Q69" s="7">
        <f t="shared" si="20"/>
        <v>1</v>
      </c>
      <c r="R69" s="7">
        <f t="shared" si="20"/>
        <v>1</v>
      </c>
      <c r="S69" s="7">
        <f t="shared" si="20"/>
        <v>1</v>
      </c>
      <c r="T69" s="7">
        <f t="shared" si="20"/>
        <v>1</v>
      </c>
      <c r="U69" s="7">
        <f t="shared" si="20"/>
        <v>1</v>
      </c>
      <c r="V69" s="7">
        <f t="shared" si="20"/>
        <v>1</v>
      </c>
      <c r="W69" s="7">
        <f t="shared" si="20"/>
        <v>1</v>
      </c>
      <c r="X69" s="7">
        <f t="shared" si="20"/>
        <v>1</v>
      </c>
      <c r="Y69" s="7">
        <f t="shared" si="20"/>
        <v>1</v>
      </c>
      <c r="Z69" s="7">
        <f t="shared" si="20"/>
        <v>1</v>
      </c>
      <c r="AA69" s="7">
        <f t="shared" si="20"/>
        <v>1</v>
      </c>
      <c r="AB69" s="7">
        <f t="shared" si="20"/>
        <v>1</v>
      </c>
      <c r="AC69" s="7">
        <f t="shared" si="20"/>
        <v>1</v>
      </c>
      <c r="AD69" s="7">
        <f t="shared" si="20"/>
        <v>1</v>
      </c>
      <c r="AE69" s="7">
        <f t="shared" si="20"/>
        <v>1</v>
      </c>
      <c r="AF69" s="7">
        <f t="shared" si="20"/>
        <v>1</v>
      </c>
      <c r="AG69" s="7">
        <f t="shared" si="20"/>
        <v>1</v>
      </c>
      <c r="AH69" s="7">
        <f t="shared" si="20"/>
        <v>1</v>
      </c>
      <c r="AI69" s="7">
        <f t="shared" si="20"/>
        <v>1</v>
      </c>
      <c r="AJ69" s="7">
        <f t="shared" si="20"/>
        <v>1</v>
      </c>
    </row>
    <row r="70" spans="1:36" x14ac:dyDescent="0.25">
      <c r="A70" t="s">
        <v>174</v>
      </c>
      <c r="B70" s="7">
        <f>B40</f>
        <v>7.5376288003312863E-2</v>
      </c>
      <c r="C70" s="7">
        <f>B70</f>
        <v>7.5376288003312863E-2</v>
      </c>
      <c r="D70" s="7">
        <f>C70</f>
        <v>7.5376288003312863E-2</v>
      </c>
      <c r="E70" s="7">
        <f>D70</f>
        <v>7.5376288003312863E-2</v>
      </c>
      <c r="F70" s="7">
        <f>E70</f>
        <v>7.5376288003312863E-2</v>
      </c>
      <c r="G70" s="7">
        <f>F70</f>
        <v>7.5376288003312863E-2</v>
      </c>
      <c r="H70" s="7">
        <f>G70</f>
        <v>7.5376288003312863E-2</v>
      </c>
      <c r="I70" s="7">
        <f>H70</f>
        <v>7.5376288003312863E-2</v>
      </c>
      <c r="J70" s="7">
        <f>I70</f>
        <v>7.5376288003312863E-2</v>
      </c>
      <c r="K70" s="7">
        <f>J70</f>
        <v>7.5376288003312863E-2</v>
      </c>
      <c r="L70" s="7">
        <f>K70</f>
        <v>7.5376288003312863E-2</v>
      </c>
      <c r="M70" s="7">
        <f>L70</f>
        <v>7.5376288003312863E-2</v>
      </c>
      <c r="N70" s="7">
        <f>M70</f>
        <v>7.5376288003312863E-2</v>
      </c>
      <c r="O70" s="7">
        <f>N70</f>
        <v>7.5376288003312863E-2</v>
      </c>
      <c r="P70" s="7">
        <f>O70</f>
        <v>7.5376288003312863E-2</v>
      </c>
      <c r="Q70" s="7">
        <f>P70</f>
        <v>7.5376288003312863E-2</v>
      </c>
      <c r="R70" s="7">
        <f>Q70</f>
        <v>7.5376288003312863E-2</v>
      </c>
      <c r="S70" s="7">
        <f>R70</f>
        <v>7.5376288003312863E-2</v>
      </c>
      <c r="T70" s="7">
        <f>S70</f>
        <v>7.5376288003312863E-2</v>
      </c>
      <c r="U70" s="7">
        <f>T70</f>
        <v>7.5376288003312863E-2</v>
      </c>
      <c r="V70" s="7">
        <f>U70</f>
        <v>7.5376288003312863E-2</v>
      </c>
      <c r="W70" s="7">
        <f>V70</f>
        <v>7.5376288003312863E-2</v>
      </c>
      <c r="X70" s="7">
        <f>W70</f>
        <v>7.5376288003312863E-2</v>
      </c>
      <c r="Y70" s="7">
        <f>X70</f>
        <v>7.5376288003312863E-2</v>
      </c>
      <c r="Z70" s="7">
        <f>Y70</f>
        <v>7.5376288003312863E-2</v>
      </c>
      <c r="AA70" s="7">
        <f>Z70</f>
        <v>7.5376288003312863E-2</v>
      </c>
      <c r="AB70" s="7">
        <f>AA70</f>
        <v>7.5376288003312863E-2</v>
      </c>
      <c r="AC70" s="7">
        <f>AB70</f>
        <v>7.5376288003312863E-2</v>
      </c>
      <c r="AD70" s="7">
        <f>AC70</f>
        <v>7.5376288003312863E-2</v>
      </c>
      <c r="AE70" s="7">
        <f>AD70</f>
        <v>7.5376288003312863E-2</v>
      </c>
      <c r="AF70" s="7">
        <f>AE70</f>
        <v>7.5376288003312863E-2</v>
      </c>
      <c r="AG70" s="7">
        <f>AF70</f>
        <v>7.5376288003312863E-2</v>
      </c>
      <c r="AH70" s="7">
        <f>AG70</f>
        <v>7.5376288003312863E-2</v>
      </c>
      <c r="AI70" s="7">
        <f>AH70</f>
        <v>7.5376288003312863E-2</v>
      </c>
      <c r="AJ70" s="7">
        <f>AI70</f>
        <v>7.5376288003312863E-2</v>
      </c>
    </row>
    <row r="71" spans="1:36" x14ac:dyDescent="0.25">
      <c r="A71" t="s">
        <v>175</v>
      </c>
      <c r="B71" s="7">
        <f>B47</f>
        <v>7.5376288003312863E-2</v>
      </c>
      <c r="C71" s="7">
        <f>B71</f>
        <v>7.5376288003312863E-2</v>
      </c>
      <c r="D71" s="7">
        <f>C71</f>
        <v>7.5376288003312863E-2</v>
      </c>
      <c r="E71" s="7">
        <f>D71</f>
        <v>7.5376288003312863E-2</v>
      </c>
      <c r="F71" s="7">
        <f>E71</f>
        <v>7.5376288003312863E-2</v>
      </c>
      <c r="G71" s="7">
        <f>F71</f>
        <v>7.5376288003312863E-2</v>
      </c>
      <c r="H71" s="7">
        <f>G71</f>
        <v>7.5376288003312863E-2</v>
      </c>
      <c r="I71" s="7">
        <f>H71</f>
        <v>7.5376288003312863E-2</v>
      </c>
      <c r="J71" s="7">
        <f>I71</f>
        <v>7.5376288003312863E-2</v>
      </c>
      <c r="K71" s="7">
        <f>J71</f>
        <v>7.5376288003312863E-2</v>
      </c>
      <c r="L71" s="7">
        <f>K71</f>
        <v>7.5376288003312863E-2</v>
      </c>
      <c r="M71" s="7">
        <f>L71</f>
        <v>7.5376288003312863E-2</v>
      </c>
      <c r="N71" s="7">
        <f>M71</f>
        <v>7.5376288003312863E-2</v>
      </c>
      <c r="O71" s="7">
        <f>N71</f>
        <v>7.5376288003312863E-2</v>
      </c>
      <c r="P71" s="7">
        <f>O71</f>
        <v>7.5376288003312863E-2</v>
      </c>
      <c r="Q71" s="7">
        <f>P71</f>
        <v>7.5376288003312863E-2</v>
      </c>
      <c r="R71" s="7">
        <f>Q71</f>
        <v>7.5376288003312863E-2</v>
      </c>
      <c r="S71" s="7">
        <f>R71</f>
        <v>7.5376288003312863E-2</v>
      </c>
      <c r="T71" s="7">
        <f>S71</f>
        <v>7.5376288003312863E-2</v>
      </c>
      <c r="U71" s="7">
        <f>T71</f>
        <v>7.5376288003312863E-2</v>
      </c>
      <c r="V71" s="7">
        <f>U71</f>
        <v>7.5376288003312863E-2</v>
      </c>
      <c r="W71" s="7">
        <f>V71</f>
        <v>7.5376288003312863E-2</v>
      </c>
      <c r="X71" s="7">
        <f>W71</f>
        <v>7.5376288003312863E-2</v>
      </c>
      <c r="Y71" s="7">
        <f>X71</f>
        <v>7.5376288003312863E-2</v>
      </c>
      <c r="Z71" s="7">
        <f>Y71</f>
        <v>7.5376288003312863E-2</v>
      </c>
      <c r="AA71" s="7">
        <f>Z71</f>
        <v>7.5376288003312863E-2</v>
      </c>
      <c r="AB71" s="7">
        <f>AA71</f>
        <v>7.5376288003312863E-2</v>
      </c>
      <c r="AC71" s="7">
        <f>AB71</f>
        <v>7.5376288003312863E-2</v>
      </c>
      <c r="AD71" s="7">
        <f>AC71</f>
        <v>7.5376288003312863E-2</v>
      </c>
      <c r="AE71" s="7">
        <f>AD71</f>
        <v>7.5376288003312863E-2</v>
      </c>
      <c r="AF71" s="7">
        <f>AE71</f>
        <v>7.5376288003312863E-2</v>
      </c>
      <c r="AG71" s="7">
        <f>AF71</f>
        <v>7.5376288003312863E-2</v>
      </c>
      <c r="AH71" s="7">
        <f>AG71</f>
        <v>7.5376288003312863E-2</v>
      </c>
      <c r="AI71" s="7">
        <f>AH71</f>
        <v>7.5376288003312863E-2</v>
      </c>
      <c r="AJ71" s="7">
        <f>AI71</f>
        <v>7.5376288003312863E-2</v>
      </c>
    </row>
    <row r="72" spans="1:36" x14ac:dyDescent="0.25">
      <c r="A72" t="s">
        <v>176</v>
      </c>
      <c r="B72" s="7">
        <f>B68</f>
        <v>1</v>
      </c>
      <c r="C72" s="7">
        <f>B72</f>
        <v>1</v>
      </c>
      <c r="D72" s="7">
        <f>C72</f>
        <v>1</v>
      </c>
      <c r="E72" s="7">
        <f>D72</f>
        <v>1</v>
      </c>
      <c r="F72" s="7">
        <f>E72</f>
        <v>1</v>
      </c>
      <c r="G72" s="7">
        <f>F72</f>
        <v>1</v>
      </c>
      <c r="H72" s="7">
        <f>G72</f>
        <v>1</v>
      </c>
      <c r="I72" s="7">
        <f>H72</f>
        <v>1</v>
      </c>
      <c r="J72" s="7">
        <f>I72</f>
        <v>1</v>
      </c>
      <c r="K72" s="7">
        <f>J72</f>
        <v>1</v>
      </c>
      <c r="L72" s="7">
        <f>K72</f>
        <v>1</v>
      </c>
      <c r="M72" s="7">
        <f>L72</f>
        <v>1</v>
      </c>
      <c r="N72" s="7">
        <f>M72</f>
        <v>1</v>
      </c>
      <c r="O72" s="7">
        <f>N72</f>
        <v>1</v>
      </c>
      <c r="P72" s="7">
        <f>O72</f>
        <v>1</v>
      </c>
      <c r="Q72" s="7">
        <f>P72</f>
        <v>1</v>
      </c>
      <c r="R72" s="7">
        <f>Q72</f>
        <v>1</v>
      </c>
      <c r="S72" s="7">
        <f>R72</f>
        <v>1</v>
      </c>
      <c r="T72" s="7">
        <f>S72</f>
        <v>1</v>
      </c>
      <c r="U72" s="7">
        <f>T72</f>
        <v>1</v>
      </c>
      <c r="V72" s="7">
        <f>U72</f>
        <v>1</v>
      </c>
      <c r="W72" s="7">
        <f>V72</f>
        <v>1</v>
      </c>
      <c r="X72" s="7">
        <f>W72</f>
        <v>1</v>
      </c>
      <c r="Y72" s="7">
        <f>X72</f>
        <v>1</v>
      </c>
      <c r="Z72" s="7">
        <f>Y72</f>
        <v>1</v>
      </c>
      <c r="AA72" s="7">
        <f>Z72</f>
        <v>1</v>
      </c>
      <c r="AB72" s="7">
        <f>AA72</f>
        <v>1</v>
      </c>
      <c r="AC72" s="7">
        <f>AB72</f>
        <v>1</v>
      </c>
      <c r="AD72" s="7">
        <f>AC72</f>
        <v>1</v>
      </c>
      <c r="AE72" s="7">
        <f>AD72</f>
        <v>1</v>
      </c>
      <c r="AF72" s="7">
        <f>AE72</f>
        <v>1</v>
      </c>
      <c r="AG72" s="7">
        <f>AF72</f>
        <v>1</v>
      </c>
      <c r="AH72" s="7">
        <f>AG72</f>
        <v>1</v>
      </c>
      <c r="AI72" s="7">
        <f>AH72</f>
        <v>1</v>
      </c>
      <c r="AJ72" s="7">
        <f>AI72</f>
        <v>1</v>
      </c>
    </row>
    <row r="74" spans="1:36" s="2" customFormat="1" x14ac:dyDescent="0.25">
      <c r="A74" s="2" t="s">
        <v>99</v>
      </c>
    </row>
    <row r="75" spans="1:36" x14ac:dyDescent="0.25">
      <c r="B75">
        <v>2016</v>
      </c>
      <c r="C75" s="6">
        <v>2017</v>
      </c>
      <c r="D75">
        <v>2018</v>
      </c>
      <c r="E75" s="6">
        <v>2019</v>
      </c>
      <c r="F75">
        <v>2020</v>
      </c>
      <c r="G75" s="6">
        <v>2021</v>
      </c>
      <c r="H75">
        <v>2022</v>
      </c>
      <c r="I75" s="6">
        <v>2023</v>
      </c>
      <c r="J75">
        <v>2024</v>
      </c>
      <c r="K75" s="6">
        <v>2025</v>
      </c>
      <c r="L75">
        <v>2026</v>
      </c>
      <c r="M75" s="6">
        <v>2027</v>
      </c>
      <c r="N75">
        <v>2028</v>
      </c>
      <c r="O75" s="6">
        <v>2029</v>
      </c>
      <c r="P75">
        <v>2030</v>
      </c>
      <c r="Q75" s="6">
        <v>2031</v>
      </c>
      <c r="R75">
        <v>2032</v>
      </c>
      <c r="S75" s="6">
        <v>2033</v>
      </c>
      <c r="T75">
        <v>2034</v>
      </c>
      <c r="U75" s="6">
        <v>2035</v>
      </c>
      <c r="V75">
        <v>2036</v>
      </c>
      <c r="W75" s="6">
        <v>2037</v>
      </c>
      <c r="X75">
        <v>2038</v>
      </c>
      <c r="Y75" s="6">
        <v>2039</v>
      </c>
      <c r="Z75">
        <v>2040</v>
      </c>
      <c r="AA75" s="6">
        <v>2041</v>
      </c>
      <c r="AB75">
        <v>2042</v>
      </c>
      <c r="AC75" s="6">
        <v>2043</v>
      </c>
      <c r="AD75">
        <v>2044</v>
      </c>
      <c r="AE75" s="6">
        <v>2045</v>
      </c>
      <c r="AF75">
        <v>2046</v>
      </c>
      <c r="AG75" s="6">
        <v>2047</v>
      </c>
      <c r="AH75">
        <v>2048</v>
      </c>
      <c r="AI75" s="6">
        <v>2049</v>
      </c>
      <c r="AJ75">
        <v>2050</v>
      </c>
    </row>
    <row r="76" spans="1:36" x14ac:dyDescent="0.25">
      <c r="A76" t="s">
        <v>172</v>
      </c>
      <c r="B76" s="7">
        <v>1</v>
      </c>
      <c r="C76" s="7">
        <f>B76</f>
        <v>1</v>
      </c>
      <c r="D76" s="7">
        <f t="shared" ref="D76:AJ76" si="22">C76</f>
        <v>1</v>
      </c>
      <c r="E76" s="7">
        <f t="shared" si="22"/>
        <v>1</v>
      </c>
      <c r="F76" s="7">
        <f t="shared" si="22"/>
        <v>1</v>
      </c>
      <c r="G76" s="7">
        <f t="shared" si="22"/>
        <v>1</v>
      </c>
      <c r="H76" s="7">
        <f t="shared" si="22"/>
        <v>1</v>
      </c>
      <c r="I76" s="7">
        <f t="shared" si="22"/>
        <v>1</v>
      </c>
      <c r="J76" s="7">
        <f t="shared" si="22"/>
        <v>1</v>
      </c>
      <c r="K76" s="7">
        <f t="shared" si="22"/>
        <v>1</v>
      </c>
      <c r="L76" s="7">
        <f t="shared" si="22"/>
        <v>1</v>
      </c>
      <c r="M76" s="7">
        <f t="shared" si="22"/>
        <v>1</v>
      </c>
      <c r="N76" s="7">
        <f t="shared" si="22"/>
        <v>1</v>
      </c>
      <c r="O76" s="7">
        <f t="shared" si="22"/>
        <v>1</v>
      </c>
      <c r="P76" s="7">
        <f t="shared" si="22"/>
        <v>1</v>
      </c>
      <c r="Q76" s="7">
        <f t="shared" si="22"/>
        <v>1</v>
      </c>
      <c r="R76" s="7">
        <f t="shared" si="22"/>
        <v>1</v>
      </c>
      <c r="S76" s="7">
        <f t="shared" si="22"/>
        <v>1</v>
      </c>
      <c r="T76" s="7">
        <f t="shared" si="22"/>
        <v>1</v>
      </c>
      <c r="U76" s="7">
        <f t="shared" si="22"/>
        <v>1</v>
      </c>
      <c r="V76" s="7">
        <f t="shared" si="22"/>
        <v>1</v>
      </c>
      <c r="W76" s="7">
        <f t="shared" si="22"/>
        <v>1</v>
      </c>
      <c r="X76" s="7">
        <f t="shared" si="22"/>
        <v>1</v>
      </c>
      <c r="Y76" s="7">
        <f t="shared" si="22"/>
        <v>1</v>
      </c>
      <c r="Z76" s="7">
        <f t="shared" si="22"/>
        <v>1</v>
      </c>
      <c r="AA76" s="7">
        <f t="shared" si="22"/>
        <v>1</v>
      </c>
      <c r="AB76" s="7">
        <f t="shared" si="22"/>
        <v>1</v>
      </c>
      <c r="AC76" s="7">
        <f t="shared" si="22"/>
        <v>1</v>
      </c>
      <c r="AD76" s="7">
        <f t="shared" si="22"/>
        <v>1</v>
      </c>
      <c r="AE76" s="7">
        <f t="shared" si="22"/>
        <v>1</v>
      </c>
      <c r="AF76" s="7">
        <f t="shared" si="22"/>
        <v>1</v>
      </c>
      <c r="AG76" s="7">
        <f t="shared" si="22"/>
        <v>1</v>
      </c>
      <c r="AH76" s="7">
        <f t="shared" si="22"/>
        <v>1</v>
      </c>
      <c r="AI76" s="7">
        <f t="shared" si="22"/>
        <v>1</v>
      </c>
      <c r="AJ76" s="7">
        <f t="shared" si="22"/>
        <v>1</v>
      </c>
    </row>
    <row r="77" spans="1:36" x14ac:dyDescent="0.25">
      <c r="A77" t="s">
        <v>25</v>
      </c>
      <c r="B77" s="7">
        <f>C41</f>
        <v>0.73779516474200602</v>
      </c>
      <c r="C77" s="7">
        <f t="shared" ref="C77:R88" si="23">B77</f>
        <v>0.73779516474200602</v>
      </c>
      <c r="D77" s="7">
        <f t="shared" si="23"/>
        <v>0.73779516474200602</v>
      </c>
      <c r="E77" s="7">
        <f t="shared" si="23"/>
        <v>0.73779516474200602</v>
      </c>
      <c r="F77" s="7">
        <f t="shared" si="23"/>
        <v>0.73779516474200602</v>
      </c>
      <c r="G77" s="7">
        <f t="shared" si="23"/>
        <v>0.73779516474200602</v>
      </c>
      <c r="H77" s="7">
        <f t="shared" si="23"/>
        <v>0.73779516474200602</v>
      </c>
      <c r="I77" s="7">
        <f t="shared" si="23"/>
        <v>0.73779516474200602</v>
      </c>
      <c r="J77" s="7">
        <f t="shared" si="23"/>
        <v>0.73779516474200602</v>
      </c>
      <c r="K77" s="7">
        <f t="shared" si="23"/>
        <v>0.73779516474200602</v>
      </c>
      <c r="L77" s="7">
        <f t="shared" si="23"/>
        <v>0.73779516474200602</v>
      </c>
      <c r="M77" s="7">
        <f t="shared" si="23"/>
        <v>0.73779516474200602</v>
      </c>
      <c r="N77" s="7">
        <f t="shared" si="23"/>
        <v>0.73779516474200602</v>
      </c>
      <c r="O77" s="7">
        <f t="shared" si="23"/>
        <v>0.73779516474200602</v>
      </c>
      <c r="P77" s="7">
        <f t="shared" si="23"/>
        <v>0.73779516474200602</v>
      </c>
      <c r="Q77" s="7">
        <f t="shared" si="23"/>
        <v>0.73779516474200602</v>
      </c>
      <c r="R77" s="7">
        <f t="shared" si="23"/>
        <v>0.73779516474200602</v>
      </c>
      <c r="S77" s="7">
        <f t="shared" ref="D76:AJ84" si="24">R77</f>
        <v>0.73779516474200602</v>
      </c>
      <c r="T77" s="7">
        <f t="shared" si="24"/>
        <v>0.73779516474200602</v>
      </c>
      <c r="U77" s="7">
        <f t="shared" si="24"/>
        <v>0.73779516474200602</v>
      </c>
      <c r="V77" s="7">
        <f t="shared" si="24"/>
        <v>0.73779516474200602</v>
      </c>
      <c r="W77" s="7">
        <f t="shared" si="24"/>
        <v>0.73779516474200602</v>
      </c>
      <c r="X77" s="7">
        <f t="shared" si="24"/>
        <v>0.73779516474200602</v>
      </c>
      <c r="Y77" s="7">
        <f t="shared" si="24"/>
        <v>0.73779516474200602</v>
      </c>
      <c r="Z77" s="7">
        <f t="shared" si="24"/>
        <v>0.73779516474200602</v>
      </c>
      <c r="AA77" s="7">
        <f t="shared" si="24"/>
        <v>0.73779516474200602</v>
      </c>
      <c r="AB77" s="7">
        <f t="shared" si="24"/>
        <v>0.73779516474200602</v>
      </c>
      <c r="AC77" s="7">
        <f t="shared" si="24"/>
        <v>0.73779516474200602</v>
      </c>
      <c r="AD77" s="7">
        <f t="shared" si="24"/>
        <v>0.73779516474200602</v>
      </c>
      <c r="AE77" s="7">
        <f t="shared" si="24"/>
        <v>0.73779516474200602</v>
      </c>
      <c r="AF77" s="7">
        <f t="shared" si="24"/>
        <v>0.73779516474200602</v>
      </c>
      <c r="AG77" s="7">
        <f t="shared" si="24"/>
        <v>0.73779516474200602</v>
      </c>
      <c r="AH77" s="7">
        <f t="shared" si="24"/>
        <v>0.73779516474200602</v>
      </c>
      <c r="AI77" s="7">
        <f t="shared" si="24"/>
        <v>0.73779516474200602</v>
      </c>
      <c r="AJ77" s="7">
        <f t="shared" si="24"/>
        <v>0.73779516474200602</v>
      </c>
    </row>
    <row r="78" spans="1:36" x14ac:dyDescent="0.25">
      <c r="A78" t="s">
        <v>26</v>
      </c>
      <c r="B78" s="7">
        <f>'Table 4.8.B'!B8</f>
        <v>0.92200000000000004</v>
      </c>
      <c r="C78" s="7">
        <f t="shared" si="23"/>
        <v>0.92200000000000004</v>
      </c>
      <c r="D78" s="7">
        <f t="shared" si="24"/>
        <v>0.92200000000000004</v>
      </c>
      <c r="E78" s="7">
        <f t="shared" si="24"/>
        <v>0.92200000000000004</v>
      </c>
      <c r="F78" s="7">
        <f t="shared" si="24"/>
        <v>0.92200000000000004</v>
      </c>
      <c r="G78" s="7">
        <f t="shared" si="24"/>
        <v>0.92200000000000004</v>
      </c>
      <c r="H78" s="7">
        <f t="shared" si="24"/>
        <v>0.92200000000000004</v>
      </c>
      <c r="I78" s="7">
        <f t="shared" si="24"/>
        <v>0.92200000000000004</v>
      </c>
      <c r="J78" s="7">
        <f t="shared" si="24"/>
        <v>0.92200000000000004</v>
      </c>
      <c r="K78" s="7">
        <f t="shared" si="24"/>
        <v>0.92200000000000004</v>
      </c>
      <c r="L78" s="7">
        <f t="shared" si="24"/>
        <v>0.92200000000000004</v>
      </c>
      <c r="M78" s="7">
        <f t="shared" si="24"/>
        <v>0.92200000000000004</v>
      </c>
      <c r="N78" s="7">
        <f t="shared" si="24"/>
        <v>0.92200000000000004</v>
      </c>
      <c r="O78" s="7">
        <f t="shared" si="24"/>
        <v>0.92200000000000004</v>
      </c>
      <c r="P78" s="7">
        <f t="shared" si="24"/>
        <v>0.92200000000000004</v>
      </c>
      <c r="Q78" s="7">
        <f t="shared" si="24"/>
        <v>0.92200000000000004</v>
      </c>
      <c r="R78" s="7">
        <f t="shared" si="24"/>
        <v>0.92200000000000004</v>
      </c>
      <c r="S78" s="7">
        <f t="shared" si="24"/>
        <v>0.92200000000000004</v>
      </c>
      <c r="T78" s="7">
        <f t="shared" si="24"/>
        <v>0.92200000000000004</v>
      </c>
      <c r="U78" s="7">
        <f t="shared" si="24"/>
        <v>0.92200000000000004</v>
      </c>
      <c r="V78" s="7">
        <f t="shared" si="24"/>
        <v>0.92200000000000004</v>
      </c>
      <c r="W78" s="7">
        <f t="shared" si="24"/>
        <v>0.92200000000000004</v>
      </c>
      <c r="X78" s="7">
        <f t="shared" si="24"/>
        <v>0.92200000000000004</v>
      </c>
      <c r="Y78" s="7">
        <f t="shared" si="24"/>
        <v>0.92200000000000004</v>
      </c>
      <c r="Z78" s="7">
        <f t="shared" si="24"/>
        <v>0.92200000000000004</v>
      </c>
      <c r="AA78" s="7">
        <f t="shared" si="24"/>
        <v>0.92200000000000004</v>
      </c>
      <c r="AB78" s="7">
        <f t="shared" si="24"/>
        <v>0.92200000000000004</v>
      </c>
      <c r="AC78" s="7">
        <f t="shared" si="24"/>
        <v>0.92200000000000004</v>
      </c>
      <c r="AD78" s="7">
        <f t="shared" si="24"/>
        <v>0.92200000000000004</v>
      </c>
      <c r="AE78" s="7">
        <f t="shared" si="24"/>
        <v>0.92200000000000004</v>
      </c>
      <c r="AF78" s="7">
        <f t="shared" si="24"/>
        <v>0.92200000000000004</v>
      </c>
      <c r="AG78" s="7">
        <f t="shared" si="24"/>
        <v>0.92200000000000004</v>
      </c>
      <c r="AH78" s="7">
        <f t="shared" si="24"/>
        <v>0.92200000000000004</v>
      </c>
      <c r="AI78" s="7">
        <f t="shared" si="24"/>
        <v>0.92200000000000004</v>
      </c>
      <c r="AJ78" s="7">
        <f t="shared" si="24"/>
        <v>0.92200000000000004</v>
      </c>
    </row>
    <row r="79" spans="1:36" x14ac:dyDescent="0.25">
      <c r="A79" t="s">
        <v>27</v>
      </c>
      <c r="B79" s="7">
        <v>1</v>
      </c>
      <c r="C79" s="7">
        <f t="shared" si="23"/>
        <v>1</v>
      </c>
      <c r="D79" s="7">
        <f t="shared" si="24"/>
        <v>1</v>
      </c>
      <c r="E79" s="7">
        <f t="shared" si="24"/>
        <v>1</v>
      </c>
      <c r="F79" s="7">
        <f t="shared" si="24"/>
        <v>1</v>
      </c>
      <c r="G79" s="7">
        <f t="shared" si="24"/>
        <v>1</v>
      </c>
      <c r="H79" s="7">
        <f t="shared" si="24"/>
        <v>1</v>
      </c>
      <c r="I79" s="7">
        <f t="shared" si="24"/>
        <v>1</v>
      </c>
      <c r="J79" s="7">
        <f t="shared" si="24"/>
        <v>1</v>
      </c>
      <c r="K79" s="7">
        <f t="shared" si="24"/>
        <v>1</v>
      </c>
      <c r="L79" s="7">
        <f t="shared" si="24"/>
        <v>1</v>
      </c>
      <c r="M79" s="7">
        <f t="shared" si="24"/>
        <v>1</v>
      </c>
      <c r="N79" s="7">
        <f t="shared" si="24"/>
        <v>1</v>
      </c>
      <c r="O79" s="7">
        <f t="shared" si="24"/>
        <v>1</v>
      </c>
      <c r="P79" s="7">
        <f t="shared" si="24"/>
        <v>1</v>
      </c>
      <c r="Q79" s="7">
        <f t="shared" si="24"/>
        <v>1</v>
      </c>
      <c r="R79" s="7">
        <f t="shared" si="24"/>
        <v>1</v>
      </c>
      <c r="S79" s="7">
        <f t="shared" si="24"/>
        <v>1</v>
      </c>
      <c r="T79" s="7">
        <f t="shared" si="24"/>
        <v>1</v>
      </c>
      <c r="U79" s="7">
        <f t="shared" si="24"/>
        <v>1</v>
      </c>
      <c r="V79" s="7">
        <f t="shared" si="24"/>
        <v>1</v>
      </c>
      <c r="W79" s="7">
        <f t="shared" si="24"/>
        <v>1</v>
      </c>
      <c r="X79" s="7">
        <f t="shared" si="24"/>
        <v>1</v>
      </c>
      <c r="Y79" s="7">
        <f t="shared" si="24"/>
        <v>1</v>
      </c>
      <c r="Z79" s="7">
        <f t="shared" si="24"/>
        <v>1</v>
      </c>
      <c r="AA79" s="7">
        <f t="shared" si="24"/>
        <v>1</v>
      </c>
      <c r="AB79" s="7">
        <f t="shared" si="24"/>
        <v>1</v>
      </c>
      <c r="AC79" s="7">
        <f t="shared" si="24"/>
        <v>1</v>
      </c>
      <c r="AD79" s="7">
        <f t="shared" si="24"/>
        <v>1</v>
      </c>
      <c r="AE79" s="7">
        <f t="shared" si="24"/>
        <v>1</v>
      </c>
      <c r="AF79" s="7">
        <f t="shared" si="24"/>
        <v>1</v>
      </c>
      <c r="AG79" s="7">
        <f t="shared" si="24"/>
        <v>1</v>
      </c>
      <c r="AH79" s="7">
        <f t="shared" si="24"/>
        <v>1</v>
      </c>
      <c r="AI79" s="7">
        <f t="shared" si="24"/>
        <v>1</v>
      </c>
      <c r="AJ79" s="7">
        <f t="shared" si="24"/>
        <v>1</v>
      </c>
    </row>
    <row r="80" spans="1:36" x14ac:dyDescent="0.25">
      <c r="A80" t="s">
        <v>39</v>
      </c>
      <c r="B80" s="7">
        <v>0.24</v>
      </c>
      <c r="C80" s="7">
        <f t="shared" si="23"/>
        <v>0.24</v>
      </c>
      <c r="D80" s="7">
        <f t="shared" si="24"/>
        <v>0.24</v>
      </c>
      <c r="E80" s="7">
        <f t="shared" si="24"/>
        <v>0.24</v>
      </c>
      <c r="F80" s="7">
        <f t="shared" si="24"/>
        <v>0.24</v>
      </c>
      <c r="G80" s="7">
        <f t="shared" si="24"/>
        <v>0.24</v>
      </c>
      <c r="H80" s="7">
        <f t="shared" si="24"/>
        <v>0.24</v>
      </c>
      <c r="I80" s="7">
        <f t="shared" si="24"/>
        <v>0.24</v>
      </c>
      <c r="J80" s="7">
        <f t="shared" si="24"/>
        <v>0.24</v>
      </c>
      <c r="K80" s="7">
        <f t="shared" si="24"/>
        <v>0.24</v>
      </c>
      <c r="L80" s="7">
        <f t="shared" si="24"/>
        <v>0.24</v>
      </c>
      <c r="M80" s="7">
        <f t="shared" si="24"/>
        <v>0.24</v>
      </c>
      <c r="N80" s="7">
        <f t="shared" si="24"/>
        <v>0.24</v>
      </c>
      <c r="O80" s="7">
        <f t="shared" si="24"/>
        <v>0.24</v>
      </c>
      <c r="P80" s="7">
        <f t="shared" si="24"/>
        <v>0.24</v>
      </c>
      <c r="Q80" s="7">
        <f t="shared" si="24"/>
        <v>0.24</v>
      </c>
      <c r="R80" s="7">
        <f t="shared" si="24"/>
        <v>0.24</v>
      </c>
      <c r="S80" s="7">
        <f t="shared" si="24"/>
        <v>0.24</v>
      </c>
      <c r="T80" s="7">
        <f t="shared" si="24"/>
        <v>0.24</v>
      </c>
      <c r="U80" s="7">
        <f t="shared" si="24"/>
        <v>0.24</v>
      </c>
      <c r="V80" s="7">
        <f t="shared" si="24"/>
        <v>0.24</v>
      </c>
      <c r="W80" s="7">
        <f t="shared" si="24"/>
        <v>0.24</v>
      </c>
      <c r="X80" s="7">
        <f t="shared" si="24"/>
        <v>0.24</v>
      </c>
      <c r="Y80" s="7">
        <f t="shared" si="24"/>
        <v>0.24</v>
      </c>
      <c r="Z80" s="7">
        <f t="shared" si="24"/>
        <v>0.24</v>
      </c>
      <c r="AA80" s="7">
        <f t="shared" si="24"/>
        <v>0.24</v>
      </c>
      <c r="AB80" s="7">
        <f t="shared" si="24"/>
        <v>0.24</v>
      </c>
      <c r="AC80" s="7">
        <f t="shared" si="24"/>
        <v>0.24</v>
      </c>
      <c r="AD80" s="7">
        <f t="shared" si="24"/>
        <v>0.24</v>
      </c>
      <c r="AE80" s="7">
        <f t="shared" si="24"/>
        <v>0.24</v>
      </c>
      <c r="AF80" s="7">
        <f t="shared" si="24"/>
        <v>0.24</v>
      </c>
      <c r="AG80" s="7">
        <f t="shared" si="24"/>
        <v>0.24</v>
      </c>
      <c r="AH80" s="7">
        <f t="shared" si="24"/>
        <v>0.24</v>
      </c>
      <c r="AI80" s="7">
        <f t="shared" si="24"/>
        <v>0.24</v>
      </c>
      <c r="AJ80" s="7">
        <f t="shared" si="24"/>
        <v>0.24</v>
      </c>
    </row>
    <row r="81" spans="1:36" x14ac:dyDescent="0.25">
      <c r="A81" t="s">
        <v>28</v>
      </c>
      <c r="B81" s="7">
        <v>0.22</v>
      </c>
      <c r="C81" s="7">
        <f t="shared" si="23"/>
        <v>0.22</v>
      </c>
      <c r="D81" s="7">
        <f t="shared" si="24"/>
        <v>0.22</v>
      </c>
      <c r="E81" s="7">
        <f t="shared" si="24"/>
        <v>0.22</v>
      </c>
      <c r="F81" s="7">
        <f t="shared" si="24"/>
        <v>0.22</v>
      </c>
      <c r="G81" s="7">
        <f t="shared" si="24"/>
        <v>0.22</v>
      </c>
      <c r="H81" s="7">
        <f t="shared" si="24"/>
        <v>0.22</v>
      </c>
      <c r="I81" s="7">
        <f t="shared" si="24"/>
        <v>0.22</v>
      </c>
      <c r="J81" s="7">
        <f t="shared" si="24"/>
        <v>0.22</v>
      </c>
      <c r="K81" s="7">
        <f t="shared" si="24"/>
        <v>0.22</v>
      </c>
      <c r="L81" s="7">
        <f t="shared" si="24"/>
        <v>0.22</v>
      </c>
      <c r="M81" s="7">
        <f t="shared" si="24"/>
        <v>0.22</v>
      </c>
      <c r="N81" s="7">
        <f t="shared" si="24"/>
        <v>0.22</v>
      </c>
      <c r="O81" s="7">
        <f t="shared" si="24"/>
        <v>0.22</v>
      </c>
      <c r="P81" s="7">
        <f t="shared" si="24"/>
        <v>0.22</v>
      </c>
      <c r="Q81" s="7">
        <f t="shared" si="24"/>
        <v>0.22</v>
      </c>
      <c r="R81" s="7">
        <f t="shared" si="24"/>
        <v>0.22</v>
      </c>
      <c r="S81" s="7">
        <f t="shared" si="24"/>
        <v>0.22</v>
      </c>
      <c r="T81" s="7">
        <f t="shared" si="24"/>
        <v>0.22</v>
      </c>
      <c r="U81" s="7">
        <f t="shared" si="24"/>
        <v>0.22</v>
      </c>
      <c r="V81" s="7">
        <f t="shared" si="24"/>
        <v>0.22</v>
      </c>
      <c r="W81" s="7">
        <f t="shared" si="24"/>
        <v>0.22</v>
      </c>
      <c r="X81" s="7">
        <f t="shared" si="24"/>
        <v>0.22</v>
      </c>
      <c r="Y81" s="7">
        <f t="shared" si="24"/>
        <v>0.22</v>
      </c>
      <c r="Z81" s="7">
        <f t="shared" si="24"/>
        <v>0.22</v>
      </c>
      <c r="AA81" s="7">
        <f t="shared" si="24"/>
        <v>0.22</v>
      </c>
      <c r="AB81" s="7">
        <f t="shared" si="24"/>
        <v>0.22</v>
      </c>
      <c r="AC81" s="7">
        <f t="shared" si="24"/>
        <v>0.22</v>
      </c>
      <c r="AD81" s="7">
        <f t="shared" si="24"/>
        <v>0.22</v>
      </c>
      <c r="AE81" s="7">
        <f t="shared" si="24"/>
        <v>0.22</v>
      </c>
      <c r="AF81" s="7">
        <f t="shared" si="24"/>
        <v>0.22</v>
      </c>
      <c r="AG81" s="7">
        <f t="shared" si="24"/>
        <v>0.22</v>
      </c>
      <c r="AH81" s="7">
        <f t="shared" si="24"/>
        <v>0.22</v>
      </c>
      <c r="AI81" s="7">
        <f t="shared" si="24"/>
        <v>0.22</v>
      </c>
      <c r="AJ81" s="7">
        <f t="shared" si="24"/>
        <v>0.22</v>
      </c>
    </row>
    <row r="82" spans="1:36" x14ac:dyDescent="0.25">
      <c r="A82" t="s">
        <v>29</v>
      </c>
      <c r="B82" s="7">
        <v>0.4</v>
      </c>
      <c r="C82" s="7">
        <f t="shared" si="23"/>
        <v>0.4</v>
      </c>
      <c r="D82" s="7">
        <f t="shared" si="24"/>
        <v>0.4</v>
      </c>
      <c r="E82" s="7">
        <f t="shared" si="24"/>
        <v>0.4</v>
      </c>
      <c r="F82" s="7">
        <f t="shared" si="24"/>
        <v>0.4</v>
      </c>
      <c r="G82" s="7">
        <f t="shared" si="24"/>
        <v>0.4</v>
      </c>
      <c r="H82" s="7">
        <f t="shared" si="24"/>
        <v>0.4</v>
      </c>
      <c r="I82" s="7">
        <f t="shared" si="24"/>
        <v>0.4</v>
      </c>
      <c r="J82" s="7">
        <f t="shared" si="24"/>
        <v>0.4</v>
      </c>
      <c r="K82" s="7">
        <f t="shared" si="24"/>
        <v>0.4</v>
      </c>
      <c r="L82" s="7">
        <f t="shared" si="24"/>
        <v>0.4</v>
      </c>
      <c r="M82" s="7">
        <f t="shared" si="24"/>
        <v>0.4</v>
      </c>
      <c r="N82" s="7">
        <f t="shared" si="24"/>
        <v>0.4</v>
      </c>
      <c r="O82" s="7">
        <f t="shared" si="24"/>
        <v>0.4</v>
      </c>
      <c r="P82" s="7">
        <f t="shared" si="24"/>
        <v>0.4</v>
      </c>
      <c r="Q82" s="7">
        <f t="shared" si="24"/>
        <v>0.4</v>
      </c>
      <c r="R82" s="7">
        <f t="shared" si="24"/>
        <v>0.4</v>
      </c>
      <c r="S82" s="7">
        <f t="shared" si="24"/>
        <v>0.4</v>
      </c>
      <c r="T82" s="7">
        <f t="shared" si="24"/>
        <v>0.4</v>
      </c>
      <c r="U82" s="7">
        <f t="shared" si="24"/>
        <v>0.4</v>
      </c>
      <c r="V82" s="7">
        <f t="shared" si="24"/>
        <v>0.4</v>
      </c>
      <c r="W82" s="7">
        <f t="shared" si="24"/>
        <v>0.4</v>
      </c>
      <c r="X82" s="7">
        <f t="shared" si="24"/>
        <v>0.4</v>
      </c>
      <c r="Y82" s="7">
        <f t="shared" si="24"/>
        <v>0.4</v>
      </c>
      <c r="Z82" s="7">
        <f t="shared" si="24"/>
        <v>0.4</v>
      </c>
      <c r="AA82" s="7">
        <f t="shared" si="24"/>
        <v>0.4</v>
      </c>
      <c r="AB82" s="7">
        <f t="shared" si="24"/>
        <v>0.4</v>
      </c>
      <c r="AC82" s="7">
        <f t="shared" si="24"/>
        <v>0.4</v>
      </c>
      <c r="AD82" s="7">
        <f t="shared" si="24"/>
        <v>0.4</v>
      </c>
      <c r="AE82" s="7">
        <f t="shared" si="24"/>
        <v>0.4</v>
      </c>
      <c r="AF82" s="7">
        <f t="shared" si="24"/>
        <v>0.4</v>
      </c>
      <c r="AG82" s="7">
        <f t="shared" si="24"/>
        <v>0.4</v>
      </c>
      <c r="AH82" s="7">
        <f t="shared" si="24"/>
        <v>0.4</v>
      </c>
      <c r="AI82" s="7">
        <f t="shared" si="24"/>
        <v>0.4</v>
      </c>
      <c r="AJ82" s="7">
        <f t="shared" si="24"/>
        <v>0.4</v>
      </c>
    </row>
    <row r="83" spans="1:36" x14ac:dyDescent="0.25">
      <c r="A83" t="s">
        <v>173</v>
      </c>
      <c r="B83" s="7">
        <v>1</v>
      </c>
      <c r="C83" s="7">
        <f t="shared" si="23"/>
        <v>1</v>
      </c>
      <c r="D83" s="7">
        <f t="shared" si="24"/>
        <v>1</v>
      </c>
      <c r="E83" s="7">
        <f t="shared" si="24"/>
        <v>1</v>
      </c>
      <c r="F83" s="7">
        <f t="shared" si="24"/>
        <v>1</v>
      </c>
      <c r="G83" s="7">
        <f t="shared" si="24"/>
        <v>1</v>
      </c>
      <c r="H83" s="7">
        <f t="shared" si="24"/>
        <v>1</v>
      </c>
      <c r="I83" s="7">
        <f t="shared" si="24"/>
        <v>1</v>
      </c>
      <c r="J83" s="7">
        <f t="shared" si="24"/>
        <v>1</v>
      </c>
      <c r="K83" s="7">
        <f t="shared" si="24"/>
        <v>1</v>
      </c>
      <c r="L83" s="7">
        <f t="shared" si="24"/>
        <v>1</v>
      </c>
      <c r="M83" s="7">
        <f t="shared" si="24"/>
        <v>1</v>
      </c>
      <c r="N83" s="7">
        <f t="shared" si="24"/>
        <v>1</v>
      </c>
      <c r="O83" s="7">
        <f t="shared" si="24"/>
        <v>1</v>
      </c>
      <c r="P83" s="7">
        <f t="shared" si="24"/>
        <v>1</v>
      </c>
      <c r="Q83" s="7">
        <f t="shared" si="24"/>
        <v>1</v>
      </c>
      <c r="R83" s="7">
        <f t="shared" si="24"/>
        <v>1</v>
      </c>
      <c r="S83" s="7">
        <f t="shared" si="24"/>
        <v>1</v>
      </c>
      <c r="T83" s="7">
        <f t="shared" si="24"/>
        <v>1</v>
      </c>
      <c r="U83" s="7">
        <f t="shared" si="24"/>
        <v>1</v>
      </c>
      <c r="V83" s="7">
        <f t="shared" si="24"/>
        <v>1</v>
      </c>
      <c r="W83" s="7">
        <f t="shared" si="24"/>
        <v>1</v>
      </c>
      <c r="X83" s="7">
        <f t="shared" si="24"/>
        <v>1</v>
      </c>
      <c r="Y83" s="7">
        <f t="shared" si="24"/>
        <v>1</v>
      </c>
      <c r="Z83" s="7">
        <f t="shared" si="24"/>
        <v>1</v>
      </c>
      <c r="AA83" s="7">
        <f t="shared" si="24"/>
        <v>1</v>
      </c>
      <c r="AB83" s="7">
        <f t="shared" si="24"/>
        <v>1</v>
      </c>
      <c r="AC83" s="7">
        <f t="shared" si="24"/>
        <v>1</v>
      </c>
      <c r="AD83" s="7">
        <f t="shared" si="24"/>
        <v>1</v>
      </c>
      <c r="AE83" s="7">
        <f t="shared" si="24"/>
        <v>1</v>
      </c>
      <c r="AF83" s="7">
        <f t="shared" si="24"/>
        <v>1</v>
      </c>
      <c r="AG83" s="7">
        <f t="shared" si="24"/>
        <v>1</v>
      </c>
      <c r="AH83" s="7">
        <f t="shared" si="24"/>
        <v>1</v>
      </c>
      <c r="AI83" s="7">
        <f t="shared" si="24"/>
        <v>1</v>
      </c>
      <c r="AJ83" s="7">
        <f t="shared" si="24"/>
        <v>1</v>
      </c>
    </row>
    <row r="84" spans="1:36" x14ac:dyDescent="0.25">
      <c r="A84" s="18" t="s">
        <v>126</v>
      </c>
      <c r="B84" s="7">
        <f>C48</f>
        <v>0.47838917239150652</v>
      </c>
      <c r="C84" s="7">
        <f t="shared" si="23"/>
        <v>0.47838917239150652</v>
      </c>
      <c r="D84" s="7">
        <f t="shared" si="24"/>
        <v>0.47838917239150652</v>
      </c>
      <c r="E84" s="7">
        <f t="shared" si="24"/>
        <v>0.47838917239150652</v>
      </c>
      <c r="F84" s="7">
        <f t="shared" si="24"/>
        <v>0.47838917239150652</v>
      </c>
      <c r="G84" s="7">
        <f t="shared" si="24"/>
        <v>0.47838917239150652</v>
      </c>
      <c r="H84" s="7">
        <f t="shared" si="24"/>
        <v>0.47838917239150652</v>
      </c>
      <c r="I84" s="7">
        <f t="shared" si="24"/>
        <v>0.47838917239150652</v>
      </c>
      <c r="J84" s="7">
        <f t="shared" ref="D84:AJ88" si="25">I84</f>
        <v>0.47838917239150652</v>
      </c>
      <c r="K84" s="7">
        <f t="shared" si="25"/>
        <v>0.47838917239150652</v>
      </c>
      <c r="L84" s="7">
        <f t="shared" si="25"/>
        <v>0.47838917239150652</v>
      </c>
      <c r="M84" s="7">
        <f t="shared" si="25"/>
        <v>0.47838917239150652</v>
      </c>
      <c r="N84" s="7">
        <f t="shared" si="25"/>
        <v>0.47838917239150652</v>
      </c>
      <c r="O84" s="7">
        <f t="shared" si="25"/>
        <v>0.47838917239150652</v>
      </c>
      <c r="P84" s="7">
        <f t="shared" si="25"/>
        <v>0.47838917239150652</v>
      </c>
      <c r="Q84" s="7">
        <f t="shared" si="25"/>
        <v>0.47838917239150652</v>
      </c>
      <c r="R84" s="7">
        <f t="shared" si="25"/>
        <v>0.47838917239150652</v>
      </c>
      <c r="S84" s="7">
        <f t="shared" si="25"/>
        <v>0.47838917239150652</v>
      </c>
      <c r="T84" s="7">
        <f t="shared" si="25"/>
        <v>0.47838917239150652</v>
      </c>
      <c r="U84" s="7">
        <f t="shared" si="25"/>
        <v>0.47838917239150652</v>
      </c>
      <c r="V84" s="7">
        <f t="shared" si="25"/>
        <v>0.47838917239150652</v>
      </c>
      <c r="W84" s="7">
        <f t="shared" si="25"/>
        <v>0.47838917239150652</v>
      </c>
      <c r="X84" s="7">
        <f t="shared" si="25"/>
        <v>0.47838917239150652</v>
      </c>
      <c r="Y84" s="7">
        <f t="shared" si="25"/>
        <v>0.47838917239150652</v>
      </c>
      <c r="Z84" s="7">
        <f t="shared" si="25"/>
        <v>0.47838917239150652</v>
      </c>
      <c r="AA84" s="7">
        <f t="shared" si="25"/>
        <v>0.47838917239150652</v>
      </c>
      <c r="AB84" s="7">
        <f t="shared" si="25"/>
        <v>0.47838917239150652</v>
      </c>
      <c r="AC84" s="7">
        <f t="shared" si="25"/>
        <v>0.47838917239150652</v>
      </c>
      <c r="AD84" s="7">
        <f t="shared" si="25"/>
        <v>0.47838917239150652</v>
      </c>
      <c r="AE84" s="7">
        <f t="shared" si="25"/>
        <v>0.47838917239150652</v>
      </c>
      <c r="AF84" s="7">
        <f t="shared" si="25"/>
        <v>0.47838917239150652</v>
      </c>
      <c r="AG84" s="7">
        <f t="shared" si="25"/>
        <v>0.47838917239150652</v>
      </c>
      <c r="AH84" s="7">
        <f t="shared" si="25"/>
        <v>0.47838917239150652</v>
      </c>
      <c r="AI84" s="7">
        <f t="shared" si="25"/>
        <v>0.47838917239150652</v>
      </c>
      <c r="AJ84" s="7">
        <f t="shared" si="25"/>
        <v>0.47838917239150652</v>
      </c>
    </row>
    <row r="85" spans="1:36" x14ac:dyDescent="0.25">
      <c r="A85" t="s">
        <v>30</v>
      </c>
      <c r="B85" s="7">
        <f>C49</f>
        <v>0.78986248634440182</v>
      </c>
      <c r="C85" s="7">
        <f t="shared" si="23"/>
        <v>0.78986248634440182</v>
      </c>
      <c r="D85" s="7">
        <f t="shared" si="25"/>
        <v>0.78986248634440182</v>
      </c>
      <c r="E85" s="7">
        <f t="shared" si="25"/>
        <v>0.78986248634440182</v>
      </c>
      <c r="F85" s="7">
        <f t="shared" si="25"/>
        <v>0.78986248634440182</v>
      </c>
      <c r="G85" s="7">
        <f t="shared" si="25"/>
        <v>0.78986248634440182</v>
      </c>
      <c r="H85" s="7">
        <f t="shared" si="25"/>
        <v>0.78986248634440182</v>
      </c>
      <c r="I85" s="7">
        <f t="shared" si="25"/>
        <v>0.78986248634440182</v>
      </c>
      <c r="J85" s="7">
        <f t="shared" si="25"/>
        <v>0.78986248634440182</v>
      </c>
      <c r="K85" s="7">
        <f t="shared" si="25"/>
        <v>0.78986248634440182</v>
      </c>
      <c r="L85" s="7">
        <f t="shared" si="25"/>
        <v>0.78986248634440182</v>
      </c>
      <c r="M85" s="7">
        <f t="shared" si="25"/>
        <v>0.78986248634440182</v>
      </c>
      <c r="N85" s="7">
        <f t="shared" si="25"/>
        <v>0.78986248634440182</v>
      </c>
      <c r="O85" s="7">
        <f t="shared" si="25"/>
        <v>0.78986248634440182</v>
      </c>
      <c r="P85" s="7">
        <f t="shared" si="25"/>
        <v>0.78986248634440182</v>
      </c>
      <c r="Q85" s="7">
        <f t="shared" si="25"/>
        <v>0.78986248634440182</v>
      </c>
      <c r="R85" s="7">
        <f t="shared" si="25"/>
        <v>0.78986248634440182</v>
      </c>
      <c r="S85" s="7">
        <f t="shared" si="25"/>
        <v>0.78986248634440182</v>
      </c>
      <c r="T85" s="7">
        <f t="shared" si="25"/>
        <v>0.78986248634440182</v>
      </c>
      <c r="U85" s="7">
        <f t="shared" si="25"/>
        <v>0.78986248634440182</v>
      </c>
      <c r="V85" s="7">
        <f t="shared" si="25"/>
        <v>0.78986248634440182</v>
      </c>
      <c r="W85" s="7">
        <f t="shared" si="25"/>
        <v>0.78986248634440182</v>
      </c>
      <c r="X85" s="7">
        <f t="shared" si="25"/>
        <v>0.78986248634440182</v>
      </c>
      <c r="Y85" s="7">
        <f t="shared" si="25"/>
        <v>0.78986248634440182</v>
      </c>
      <c r="Z85" s="7">
        <f t="shared" si="25"/>
        <v>0.78986248634440182</v>
      </c>
      <c r="AA85" s="7">
        <f t="shared" si="25"/>
        <v>0.78986248634440182</v>
      </c>
      <c r="AB85" s="7">
        <f t="shared" si="25"/>
        <v>0.78986248634440182</v>
      </c>
      <c r="AC85" s="7">
        <f t="shared" si="25"/>
        <v>0.78986248634440182</v>
      </c>
      <c r="AD85" s="7">
        <f t="shared" si="25"/>
        <v>0.78986248634440182</v>
      </c>
      <c r="AE85" s="7">
        <f t="shared" si="25"/>
        <v>0.78986248634440182</v>
      </c>
      <c r="AF85" s="7">
        <f t="shared" si="25"/>
        <v>0.78986248634440182</v>
      </c>
      <c r="AG85" s="7">
        <f t="shared" si="25"/>
        <v>0.78986248634440182</v>
      </c>
      <c r="AH85" s="7">
        <f t="shared" si="25"/>
        <v>0.78986248634440182</v>
      </c>
      <c r="AI85" s="7">
        <f t="shared" si="25"/>
        <v>0.78986248634440182</v>
      </c>
      <c r="AJ85" s="7">
        <f t="shared" si="25"/>
        <v>0.78986248634440182</v>
      </c>
    </row>
    <row r="86" spans="1:36" x14ac:dyDescent="0.25">
      <c r="A86" t="s">
        <v>31</v>
      </c>
      <c r="B86" s="7">
        <f t="shared" ref="B86" si="26">C50</f>
        <v>7.5376288003312863E-2</v>
      </c>
      <c r="C86" s="7">
        <f t="shared" si="23"/>
        <v>7.5376288003312863E-2</v>
      </c>
      <c r="D86" s="7">
        <f t="shared" si="25"/>
        <v>7.5376288003312863E-2</v>
      </c>
      <c r="E86" s="7">
        <f t="shared" si="25"/>
        <v>7.5376288003312863E-2</v>
      </c>
      <c r="F86" s="7">
        <f t="shared" si="25"/>
        <v>7.5376288003312863E-2</v>
      </c>
      <c r="G86" s="7">
        <f t="shared" si="25"/>
        <v>7.5376288003312863E-2</v>
      </c>
      <c r="H86" s="7">
        <f t="shared" si="25"/>
        <v>7.5376288003312863E-2</v>
      </c>
      <c r="I86" s="7">
        <f t="shared" si="25"/>
        <v>7.5376288003312863E-2</v>
      </c>
      <c r="J86" s="7">
        <f t="shared" si="25"/>
        <v>7.5376288003312863E-2</v>
      </c>
      <c r="K86" s="7">
        <f t="shared" si="25"/>
        <v>7.5376288003312863E-2</v>
      </c>
      <c r="L86" s="7">
        <f t="shared" si="25"/>
        <v>7.5376288003312863E-2</v>
      </c>
      <c r="M86" s="7">
        <f t="shared" si="25"/>
        <v>7.5376288003312863E-2</v>
      </c>
      <c r="N86" s="7">
        <f t="shared" si="25"/>
        <v>7.5376288003312863E-2</v>
      </c>
      <c r="O86" s="7">
        <f t="shared" si="25"/>
        <v>7.5376288003312863E-2</v>
      </c>
      <c r="P86" s="7">
        <f t="shared" si="25"/>
        <v>7.5376288003312863E-2</v>
      </c>
      <c r="Q86" s="7">
        <f t="shared" si="25"/>
        <v>7.5376288003312863E-2</v>
      </c>
      <c r="R86" s="7">
        <f t="shared" si="25"/>
        <v>7.5376288003312863E-2</v>
      </c>
      <c r="S86" s="7">
        <f t="shared" si="25"/>
        <v>7.5376288003312863E-2</v>
      </c>
      <c r="T86" s="7">
        <f t="shared" si="25"/>
        <v>7.5376288003312863E-2</v>
      </c>
      <c r="U86" s="7">
        <f t="shared" si="25"/>
        <v>7.5376288003312863E-2</v>
      </c>
      <c r="V86" s="7">
        <f t="shared" si="25"/>
        <v>7.5376288003312863E-2</v>
      </c>
      <c r="W86" s="7">
        <f t="shared" si="25"/>
        <v>7.5376288003312863E-2</v>
      </c>
      <c r="X86" s="7">
        <f t="shared" si="25"/>
        <v>7.5376288003312863E-2</v>
      </c>
      <c r="Y86" s="7">
        <f t="shared" si="25"/>
        <v>7.5376288003312863E-2</v>
      </c>
      <c r="Z86" s="7">
        <f t="shared" si="25"/>
        <v>7.5376288003312863E-2</v>
      </c>
      <c r="AA86" s="7">
        <f t="shared" si="25"/>
        <v>7.5376288003312863E-2</v>
      </c>
      <c r="AB86" s="7">
        <f t="shared" si="25"/>
        <v>7.5376288003312863E-2</v>
      </c>
      <c r="AC86" s="7">
        <f t="shared" si="25"/>
        <v>7.5376288003312863E-2</v>
      </c>
      <c r="AD86" s="7">
        <f t="shared" si="25"/>
        <v>7.5376288003312863E-2</v>
      </c>
      <c r="AE86" s="7">
        <f t="shared" si="25"/>
        <v>7.5376288003312863E-2</v>
      </c>
      <c r="AF86" s="7">
        <f t="shared" si="25"/>
        <v>7.5376288003312863E-2</v>
      </c>
      <c r="AG86" s="7">
        <f t="shared" si="25"/>
        <v>7.5376288003312863E-2</v>
      </c>
      <c r="AH86" s="7">
        <f t="shared" si="25"/>
        <v>7.5376288003312863E-2</v>
      </c>
      <c r="AI86" s="7">
        <f t="shared" si="25"/>
        <v>7.5376288003312863E-2</v>
      </c>
      <c r="AJ86" s="7">
        <f t="shared" si="25"/>
        <v>7.5376288003312863E-2</v>
      </c>
    </row>
    <row r="87" spans="1:36" x14ac:dyDescent="0.25">
      <c r="A87" t="s">
        <v>37</v>
      </c>
      <c r="B87" s="7">
        <v>1</v>
      </c>
      <c r="C87" s="7">
        <f t="shared" si="23"/>
        <v>1</v>
      </c>
      <c r="D87" s="7">
        <f t="shared" si="25"/>
        <v>1</v>
      </c>
      <c r="E87" s="7">
        <f t="shared" si="25"/>
        <v>1</v>
      </c>
      <c r="F87" s="7">
        <f t="shared" si="25"/>
        <v>1</v>
      </c>
      <c r="G87" s="7">
        <f t="shared" si="25"/>
        <v>1</v>
      </c>
      <c r="H87" s="7">
        <f t="shared" si="25"/>
        <v>1</v>
      </c>
      <c r="I87" s="7">
        <f t="shared" si="25"/>
        <v>1</v>
      </c>
      <c r="J87" s="7">
        <f t="shared" si="25"/>
        <v>1</v>
      </c>
      <c r="K87" s="7">
        <f t="shared" si="25"/>
        <v>1</v>
      </c>
      <c r="L87" s="7">
        <f t="shared" si="25"/>
        <v>1</v>
      </c>
      <c r="M87" s="7">
        <f t="shared" si="25"/>
        <v>1</v>
      </c>
      <c r="N87" s="7">
        <f t="shared" si="25"/>
        <v>1</v>
      </c>
      <c r="O87" s="7">
        <f t="shared" si="25"/>
        <v>1</v>
      </c>
      <c r="P87" s="7">
        <f t="shared" si="25"/>
        <v>1</v>
      </c>
      <c r="Q87" s="7">
        <f t="shared" si="25"/>
        <v>1</v>
      </c>
      <c r="R87" s="7">
        <f t="shared" si="25"/>
        <v>1</v>
      </c>
      <c r="S87" s="7">
        <f t="shared" si="25"/>
        <v>1</v>
      </c>
      <c r="T87" s="7">
        <f t="shared" si="25"/>
        <v>1</v>
      </c>
      <c r="U87" s="7">
        <f t="shared" si="25"/>
        <v>1</v>
      </c>
      <c r="V87" s="7">
        <f t="shared" si="25"/>
        <v>1</v>
      </c>
      <c r="W87" s="7">
        <f t="shared" si="25"/>
        <v>1</v>
      </c>
      <c r="X87" s="7">
        <f t="shared" si="25"/>
        <v>1</v>
      </c>
      <c r="Y87" s="7">
        <f t="shared" si="25"/>
        <v>1</v>
      </c>
      <c r="Z87" s="7">
        <f t="shared" si="25"/>
        <v>1</v>
      </c>
      <c r="AA87" s="7">
        <f t="shared" si="25"/>
        <v>1</v>
      </c>
      <c r="AB87" s="7">
        <f t="shared" si="25"/>
        <v>1</v>
      </c>
      <c r="AC87" s="7">
        <f t="shared" si="25"/>
        <v>1</v>
      </c>
      <c r="AD87" s="7">
        <f t="shared" si="25"/>
        <v>1</v>
      </c>
      <c r="AE87" s="7">
        <f t="shared" si="25"/>
        <v>1</v>
      </c>
      <c r="AF87" s="7">
        <f t="shared" si="25"/>
        <v>1</v>
      </c>
      <c r="AG87" s="7">
        <f t="shared" si="25"/>
        <v>1</v>
      </c>
      <c r="AH87" s="7">
        <f t="shared" si="25"/>
        <v>1</v>
      </c>
      <c r="AI87" s="7">
        <f t="shared" si="25"/>
        <v>1</v>
      </c>
      <c r="AJ87" s="7">
        <f t="shared" si="25"/>
        <v>1</v>
      </c>
    </row>
    <row r="88" spans="1:36" x14ac:dyDescent="0.25">
      <c r="A88" t="s">
        <v>38</v>
      </c>
      <c r="B88" s="7">
        <v>1</v>
      </c>
      <c r="C88" s="7">
        <f t="shared" si="23"/>
        <v>1</v>
      </c>
      <c r="D88" s="7">
        <f t="shared" si="25"/>
        <v>1</v>
      </c>
      <c r="E88" s="7">
        <f t="shared" si="25"/>
        <v>1</v>
      </c>
      <c r="F88" s="7">
        <f t="shared" si="25"/>
        <v>1</v>
      </c>
      <c r="G88" s="7">
        <f t="shared" si="25"/>
        <v>1</v>
      </c>
      <c r="H88" s="7">
        <f t="shared" si="25"/>
        <v>1</v>
      </c>
      <c r="I88" s="7">
        <f t="shared" si="25"/>
        <v>1</v>
      </c>
      <c r="J88" s="7">
        <f t="shared" si="25"/>
        <v>1</v>
      </c>
      <c r="K88" s="7">
        <f t="shared" si="25"/>
        <v>1</v>
      </c>
      <c r="L88" s="7">
        <f t="shared" si="25"/>
        <v>1</v>
      </c>
      <c r="M88" s="7">
        <f t="shared" si="25"/>
        <v>1</v>
      </c>
      <c r="N88" s="7">
        <f t="shared" si="25"/>
        <v>1</v>
      </c>
      <c r="O88" s="7">
        <f t="shared" si="25"/>
        <v>1</v>
      </c>
      <c r="P88" s="7">
        <f t="shared" si="25"/>
        <v>1</v>
      </c>
      <c r="Q88" s="7">
        <f t="shared" si="25"/>
        <v>1</v>
      </c>
      <c r="R88" s="7">
        <f t="shared" si="25"/>
        <v>1</v>
      </c>
      <c r="S88" s="7">
        <f t="shared" si="25"/>
        <v>1</v>
      </c>
      <c r="T88" s="7">
        <f t="shared" si="25"/>
        <v>1</v>
      </c>
      <c r="U88" s="7">
        <f t="shared" si="25"/>
        <v>1</v>
      </c>
      <c r="V88" s="7">
        <f t="shared" si="25"/>
        <v>1</v>
      </c>
      <c r="W88" s="7">
        <f t="shared" si="25"/>
        <v>1</v>
      </c>
      <c r="X88" s="7">
        <f t="shared" si="25"/>
        <v>1</v>
      </c>
      <c r="Y88" s="7">
        <f t="shared" si="25"/>
        <v>1</v>
      </c>
      <c r="Z88" s="7">
        <f t="shared" si="25"/>
        <v>1</v>
      </c>
      <c r="AA88" s="7">
        <f t="shared" si="25"/>
        <v>1</v>
      </c>
      <c r="AB88" s="7">
        <f t="shared" si="25"/>
        <v>1</v>
      </c>
      <c r="AC88" s="7">
        <f t="shared" si="25"/>
        <v>1</v>
      </c>
      <c r="AD88" s="7">
        <f t="shared" si="25"/>
        <v>1</v>
      </c>
      <c r="AE88" s="7">
        <f t="shared" si="25"/>
        <v>1</v>
      </c>
      <c r="AF88" s="7">
        <f t="shared" si="25"/>
        <v>1</v>
      </c>
      <c r="AG88" s="7">
        <f t="shared" si="25"/>
        <v>1</v>
      </c>
      <c r="AH88" s="7">
        <f t="shared" si="25"/>
        <v>1</v>
      </c>
      <c r="AI88" s="7">
        <f t="shared" si="25"/>
        <v>1</v>
      </c>
      <c r="AJ88" s="7">
        <f t="shared" si="25"/>
        <v>1</v>
      </c>
    </row>
    <row r="89" spans="1:36" x14ac:dyDescent="0.25">
      <c r="A89" t="s">
        <v>174</v>
      </c>
      <c r="B89" s="7">
        <f>C40</f>
        <v>0.75992922279557673</v>
      </c>
      <c r="C89" s="7">
        <f>B89</f>
        <v>0.75992922279557673</v>
      </c>
      <c r="D89" s="7">
        <f>C89</f>
        <v>0.75992922279557673</v>
      </c>
      <c r="E89" s="7">
        <f>D89</f>
        <v>0.75992922279557673</v>
      </c>
      <c r="F89" s="7">
        <f>E89</f>
        <v>0.75992922279557673</v>
      </c>
      <c r="G89" s="7">
        <f>F89</f>
        <v>0.75992922279557673</v>
      </c>
      <c r="H89" s="7">
        <f>G89</f>
        <v>0.75992922279557673</v>
      </c>
      <c r="I89" s="7">
        <f>H89</f>
        <v>0.75992922279557673</v>
      </c>
      <c r="J89" s="7">
        <f>I89</f>
        <v>0.75992922279557673</v>
      </c>
      <c r="K89" s="7">
        <f>J89</f>
        <v>0.75992922279557673</v>
      </c>
      <c r="L89" s="7">
        <f>K89</f>
        <v>0.75992922279557673</v>
      </c>
      <c r="M89" s="7">
        <f>L89</f>
        <v>0.75992922279557673</v>
      </c>
      <c r="N89" s="7">
        <f>M89</f>
        <v>0.75992922279557673</v>
      </c>
      <c r="O89" s="7">
        <f>N89</f>
        <v>0.75992922279557673</v>
      </c>
      <c r="P89" s="7">
        <f>O89</f>
        <v>0.75992922279557673</v>
      </c>
      <c r="Q89" s="7">
        <f>P89</f>
        <v>0.75992922279557673</v>
      </c>
      <c r="R89" s="7">
        <f>Q89</f>
        <v>0.75992922279557673</v>
      </c>
      <c r="S89" s="7">
        <f>R89</f>
        <v>0.75992922279557673</v>
      </c>
      <c r="T89" s="7">
        <f>S89</f>
        <v>0.75992922279557673</v>
      </c>
      <c r="U89" s="7">
        <f>T89</f>
        <v>0.75992922279557673</v>
      </c>
      <c r="V89" s="7">
        <f>U89</f>
        <v>0.75992922279557673</v>
      </c>
      <c r="W89" s="7">
        <f>V89</f>
        <v>0.75992922279557673</v>
      </c>
      <c r="X89" s="7">
        <f>W89</f>
        <v>0.75992922279557673</v>
      </c>
      <c r="Y89" s="7">
        <f>X89</f>
        <v>0.75992922279557673</v>
      </c>
      <c r="Z89" s="7">
        <f>Y89</f>
        <v>0.75992922279557673</v>
      </c>
      <c r="AA89" s="7">
        <f>Z89</f>
        <v>0.75992922279557673</v>
      </c>
      <c r="AB89" s="7">
        <f>AA89</f>
        <v>0.75992922279557673</v>
      </c>
      <c r="AC89" s="7">
        <f>AB89</f>
        <v>0.75992922279557673</v>
      </c>
      <c r="AD89" s="7">
        <f>AC89</f>
        <v>0.75992922279557673</v>
      </c>
      <c r="AE89" s="7">
        <f>AD89</f>
        <v>0.75992922279557673</v>
      </c>
      <c r="AF89" s="7">
        <f>AE89</f>
        <v>0.75992922279557673</v>
      </c>
      <c r="AG89" s="7">
        <f>AF89</f>
        <v>0.75992922279557673</v>
      </c>
      <c r="AH89" s="7">
        <f>AG89</f>
        <v>0.75992922279557673</v>
      </c>
      <c r="AI89" s="7">
        <f>AH89</f>
        <v>0.75992922279557673</v>
      </c>
      <c r="AJ89" s="7">
        <f>AI89</f>
        <v>0.75992922279557673</v>
      </c>
    </row>
    <row r="90" spans="1:36" x14ac:dyDescent="0.25">
      <c r="A90" t="s">
        <v>175</v>
      </c>
      <c r="B90" s="7">
        <f>C47</f>
        <v>0.78986248634440182</v>
      </c>
      <c r="C90" s="7">
        <f>B90</f>
        <v>0.78986248634440182</v>
      </c>
      <c r="D90" s="7">
        <f>C90</f>
        <v>0.78986248634440182</v>
      </c>
      <c r="E90" s="7">
        <f>D90</f>
        <v>0.78986248634440182</v>
      </c>
      <c r="F90" s="7">
        <f>E90</f>
        <v>0.78986248634440182</v>
      </c>
      <c r="G90" s="7">
        <f>F90</f>
        <v>0.78986248634440182</v>
      </c>
      <c r="H90" s="7">
        <f>G90</f>
        <v>0.78986248634440182</v>
      </c>
      <c r="I90" s="7">
        <f>H90</f>
        <v>0.78986248634440182</v>
      </c>
      <c r="J90" s="7">
        <f>I90</f>
        <v>0.78986248634440182</v>
      </c>
      <c r="K90" s="7">
        <f>J90</f>
        <v>0.78986248634440182</v>
      </c>
      <c r="L90" s="7">
        <f>K90</f>
        <v>0.78986248634440182</v>
      </c>
      <c r="M90" s="7">
        <f>L90</f>
        <v>0.78986248634440182</v>
      </c>
      <c r="N90" s="7">
        <f>M90</f>
        <v>0.78986248634440182</v>
      </c>
      <c r="O90" s="7">
        <f>N90</f>
        <v>0.78986248634440182</v>
      </c>
      <c r="P90" s="7">
        <f>O90</f>
        <v>0.78986248634440182</v>
      </c>
      <c r="Q90" s="7">
        <f>P90</f>
        <v>0.78986248634440182</v>
      </c>
      <c r="R90" s="7">
        <f>Q90</f>
        <v>0.78986248634440182</v>
      </c>
      <c r="S90" s="7">
        <f>R90</f>
        <v>0.78986248634440182</v>
      </c>
      <c r="T90" s="7">
        <f>S90</f>
        <v>0.78986248634440182</v>
      </c>
      <c r="U90" s="7">
        <f>T90</f>
        <v>0.78986248634440182</v>
      </c>
      <c r="V90" s="7">
        <f>U90</f>
        <v>0.78986248634440182</v>
      </c>
      <c r="W90" s="7">
        <f>V90</f>
        <v>0.78986248634440182</v>
      </c>
      <c r="X90" s="7">
        <f>W90</f>
        <v>0.78986248634440182</v>
      </c>
      <c r="Y90" s="7">
        <f>X90</f>
        <v>0.78986248634440182</v>
      </c>
      <c r="Z90" s="7">
        <f>Y90</f>
        <v>0.78986248634440182</v>
      </c>
      <c r="AA90" s="7">
        <f>Z90</f>
        <v>0.78986248634440182</v>
      </c>
      <c r="AB90" s="7">
        <f>AA90</f>
        <v>0.78986248634440182</v>
      </c>
      <c r="AC90" s="7">
        <f>AB90</f>
        <v>0.78986248634440182</v>
      </c>
      <c r="AD90" s="7">
        <f>AC90</f>
        <v>0.78986248634440182</v>
      </c>
      <c r="AE90" s="7">
        <f>AD90</f>
        <v>0.78986248634440182</v>
      </c>
      <c r="AF90" s="7">
        <f>AE90</f>
        <v>0.78986248634440182</v>
      </c>
      <c r="AG90" s="7">
        <f>AF90</f>
        <v>0.78986248634440182</v>
      </c>
      <c r="AH90" s="7">
        <f>AG90</f>
        <v>0.78986248634440182</v>
      </c>
      <c r="AI90" s="7">
        <f>AH90</f>
        <v>0.78986248634440182</v>
      </c>
      <c r="AJ90" s="7">
        <f>AI90</f>
        <v>0.78986248634440182</v>
      </c>
    </row>
    <row r="91" spans="1:36" x14ac:dyDescent="0.25">
      <c r="A91" t="s">
        <v>176</v>
      </c>
      <c r="B91" s="7">
        <v>1</v>
      </c>
      <c r="C91" s="7">
        <f>B91</f>
        <v>1</v>
      </c>
      <c r="D91" s="7">
        <f>C91</f>
        <v>1</v>
      </c>
      <c r="E91" s="7">
        <f>D91</f>
        <v>1</v>
      </c>
      <c r="F91" s="7">
        <f>E91</f>
        <v>1</v>
      </c>
      <c r="G91" s="7">
        <f>F91</f>
        <v>1</v>
      </c>
      <c r="H91" s="7">
        <f>G91</f>
        <v>1</v>
      </c>
      <c r="I91" s="7">
        <f>H91</f>
        <v>1</v>
      </c>
      <c r="J91" s="7">
        <f>I91</f>
        <v>1</v>
      </c>
      <c r="K91" s="7">
        <f>J91</f>
        <v>1</v>
      </c>
      <c r="L91" s="7">
        <f>K91</f>
        <v>1</v>
      </c>
      <c r="M91" s="7">
        <f>L91</f>
        <v>1</v>
      </c>
      <c r="N91" s="7">
        <f>M91</f>
        <v>1</v>
      </c>
      <c r="O91" s="7">
        <f>N91</f>
        <v>1</v>
      </c>
      <c r="P91" s="7">
        <f>O91</f>
        <v>1</v>
      </c>
      <c r="Q91" s="7">
        <f>P91</f>
        <v>1</v>
      </c>
      <c r="R91" s="7">
        <f>Q91</f>
        <v>1</v>
      </c>
      <c r="S91" s="7">
        <f>R91</f>
        <v>1</v>
      </c>
      <c r="T91" s="7">
        <f>S91</f>
        <v>1</v>
      </c>
      <c r="U91" s="7">
        <f>T91</f>
        <v>1</v>
      </c>
      <c r="V91" s="7">
        <f>U91</f>
        <v>1</v>
      </c>
      <c r="W91" s="7">
        <f>V91</f>
        <v>1</v>
      </c>
      <c r="X91" s="7">
        <f>W91</f>
        <v>1</v>
      </c>
      <c r="Y91" s="7">
        <f>X91</f>
        <v>1</v>
      </c>
      <c r="Z91" s="7">
        <f>Y91</f>
        <v>1</v>
      </c>
      <c r="AA91" s="7">
        <f>Z91</f>
        <v>1</v>
      </c>
      <c r="AB91" s="7">
        <f>AA91</f>
        <v>1</v>
      </c>
      <c r="AC91" s="7">
        <f>AB91</f>
        <v>1</v>
      </c>
      <c r="AD91" s="7">
        <f>AC91</f>
        <v>1</v>
      </c>
      <c r="AE91" s="7">
        <f>AD91</f>
        <v>1</v>
      </c>
      <c r="AF91" s="7">
        <f>AE91</f>
        <v>1</v>
      </c>
      <c r="AG91" s="7">
        <f>AF91</f>
        <v>1</v>
      </c>
      <c r="AH91" s="7">
        <f>AG91</f>
        <v>1</v>
      </c>
      <c r="AI91" s="7">
        <f>AH91</f>
        <v>1</v>
      </c>
      <c r="AJ91" s="7">
        <f>AI91</f>
        <v>1</v>
      </c>
    </row>
    <row r="93" spans="1:36" s="2" customFormat="1" x14ac:dyDescent="0.25">
      <c r="A93" s="2" t="s">
        <v>86</v>
      </c>
    </row>
    <row r="94" spans="1:36" x14ac:dyDescent="0.25">
      <c r="B94">
        <v>2016</v>
      </c>
      <c r="C94" s="6">
        <v>2017</v>
      </c>
      <c r="D94">
        <v>2018</v>
      </c>
      <c r="E94" s="6">
        <v>2019</v>
      </c>
      <c r="F94">
        <v>2020</v>
      </c>
      <c r="G94" s="6">
        <v>2021</v>
      </c>
      <c r="H94">
        <v>2022</v>
      </c>
      <c r="I94" s="6">
        <v>2023</v>
      </c>
      <c r="J94">
        <v>2024</v>
      </c>
      <c r="K94" s="6">
        <v>2025</v>
      </c>
      <c r="L94">
        <v>2026</v>
      </c>
      <c r="M94" s="6">
        <v>2027</v>
      </c>
      <c r="N94">
        <v>2028</v>
      </c>
      <c r="O94" s="6">
        <v>2029</v>
      </c>
      <c r="P94">
        <v>2030</v>
      </c>
      <c r="Q94" s="6">
        <v>2031</v>
      </c>
      <c r="R94">
        <v>2032</v>
      </c>
      <c r="S94" s="6">
        <v>2033</v>
      </c>
      <c r="T94">
        <v>2034</v>
      </c>
      <c r="U94" s="6">
        <v>2035</v>
      </c>
      <c r="V94">
        <v>2036</v>
      </c>
      <c r="W94" s="6">
        <v>2037</v>
      </c>
      <c r="X94">
        <v>2038</v>
      </c>
      <c r="Y94" s="6">
        <v>2039</v>
      </c>
      <c r="Z94">
        <v>2040</v>
      </c>
      <c r="AA94" s="6">
        <v>2041</v>
      </c>
      <c r="AB94">
        <v>2042</v>
      </c>
      <c r="AC94" s="6">
        <v>2043</v>
      </c>
      <c r="AD94">
        <v>2044</v>
      </c>
      <c r="AE94" s="6">
        <v>2045</v>
      </c>
      <c r="AF94">
        <v>2046</v>
      </c>
      <c r="AG94" s="6">
        <v>2047</v>
      </c>
      <c r="AH94">
        <v>2048</v>
      </c>
      <c r="AI94" s="6">
        <v>2049</v>
      </c>
      <c r="AJ94">
        <v>2050</v>
      </c>
    </row>
    <row r="95" spans="1:36" x14ac:dyDescent="0.25">
      <c r="A95" t="s">
        <v>172</v>
      </c>
      <c r="B95" s="7">
        <v>1</v>
      </c>
      <c r="C95" s="7">
        <f>B95</f>
        <v>1</v>
      </c>
      <c r="D95" s="7">
        <f t="shared" ref="D95:AJ95" si="27">C95</f>
        <v>1</v>
      </c>
      <c r="E95" s="7">
        <f t="shared" si="27"/>
        <v>1</v>
      </c>
      <c r="F95" s="7">
        <f t="shared" si="27"/>
        <v>1</v>
      </c>
      <c r="G95" s="7">
        <f t="shared" si="27"/>
        <v>1</v>
      </c>
      <c r="H95" s="7">
        <f t="shared" si="27"/>
        <v>1</v>
      </c>
      <c r="I95" s="7">
        <f t="shared" si="27"/>
        <v>1</v>
      </c>
      <c r="J95" s="7">
        <f t="shared" si="27"/>
        <v>1</v>
      </c>
      <c r="K95" s="7">
        <f t="shared" si="27"/>
        <v>1</v>
      </c>
      <c r="L95" s="7">
        <f t="shared" si="27"/>
        <v>1</v>
      </c>
      <c r="M95" s="7">
        <f t="shared" si="27"/>
        <v>1</v>
      </c>
      <c r="N95" s="7">
        <f t="shared" si="27"/>
        <v>1</v>
      </c>
      <c r="O95" s="7">
        <f t="shared" si="27"/>
        <v>1</v>
      </c>
      <c r="P95" s="7">
        <f t="shared" si="27"/>
        <v>1</v>
      </c>
      <c r="Q95" s="7">
        <f t="shared" si="27"/>
        <v>1</v>
      </c>
      <c r="R95" s="7">
        <f t="shared" si="27"/>
        <v>1</v>
      </c>
      <c r="S95" s="7">
        <f t="shared" si="27"/>
        <v>1</v>
      </c>
      <c r="T95" s="7">
        <f t="shared" si="27"/>
        <v>1</v>
      </c>
      <c r="U95" s="7">
        <f t="shared" si="27"/>
        <v>1</v>
      </c>
      <c r="V95" s="7">
        <f t="shared" si="27"/>
        <v>1</v>
      </c>
      <c r="W95" s="7">
        <f t="shared" si="27"/>
        <v>1</v>
      </c>
      <c r="X95" s="7">
        <f t="shared" si="27"/>
        <v>1</v>
      </c>
      <c r="Y95" s="7">
        <f t="shared" si="27"/>
        <v>1</v>
      </c>
      <c r="Z95" s="7">
        <f t="shared" si="27"/>
        <v>1</v>
      </c>
      <c r="AA95" s="7">
        <f t="shared" si="27"/>
        <v>1</v>
      </c>
      <c r="AB95" s="7">
        <f t="shared" si="27"/>
        <v>1</v>
      </c>
      <c r="AC95" s="7">
        <f t="shared" si="27"/>
        <v>1</v>
      </c>
      <c r="AD95" s="7">
        <f t="shared" si="27"/>
        <v>1</v>
      </c>
      <c r="AE95" s="7">
        <f t="shared" si="27"/>
        <v>1</v>
      </c>
      <c r="AF95" s="7">
        <f t="shared" si="27"/>
        <v>1</v>
      </c>
      <c r="AG95" s="7">
        <f t="shared" si="27"/>
        <v>1</v>
      </c>
      <c r="AH95" s="7">
        <f t="shared" si="27"/>
        <v>1</v>
      </c>
      <c r="AI95" s="7">
        <f t="shared" si="27"/>
        <v>1</v>
      </c>
      <c r="AJ95" s="7">
        <f t="shared" si="27"/>
        <v>1</v>
      </c>
    </row>
    <row r="96" spans="1:36" x14ac:dyDescent="0.25">
      <c r="A96" t="s">
        <v>25</v>
      </c>
      <c r="B96" s="7">
        <f>D41</f>
        <v>0.9396272676004287</v>
      </c>
      <c r="C96" s="7">
        <f t="shared" ref="C96:R107" si="28">B96</f>
        <v>0.9396272676004287</v>
      </c>
      <c r="D96" s="7">
        <f t="shared" si="28"/>
        <v>0.9396272676004287</v>
      </c>
      <c r="E96" s="7">
        <f t="shared" si="28"/>
        <v>0.9396272676004287</v>
      </c>
      <c r="F96" s="7">
        <f t="shared" si="28"/>
        <v>0.9396272676004287</v>
      </c>
      <c r="G96" s="7">
        <f t="shared" si="28"/>
        <v>0.9396272676004287</v>
      </c>
      <c r="H96" s="7">
        <f t="shared" si="28"/>
        <v>0.9396272676004287</v>
      </c>
      <c r="I96" s="7">
        <f t="shared" si="28"/>
        <v>0.9396272676004287</v>
      </c>
      <c r="J96" s="7">
        <f t="shared" si="28"/>
        <v>0.9396272676004287</v>
      </c>
      <c r="K96" s="7">
        <f t="shared" si="28"/>
        <v>0.9396272676004287</v>
      </c>
      <c r="L96" s="7">
        <f t="shared" si="28"/>
        <v>0.9396272676004287</v>
      </c>
      <c r="M96" s="7">
        <f t="shared" si="28"/>
        <v>0.9396272676004287</v>
      </c>
      <c r="N96" s="7">
        <f t="shared" si="28"/>
        <v>0.9396272676004287</v>
      </c>
      <c r="O96" s="7">
        <f t="shared" si="28"/>
        <v>0.9396272676004287</v>
      </c>
      <c r="P96" s="7">
        <f t="shared" si="28"/>
        <v>0.9396272676004287</v>
      </c>
      <c r="Q96" s="7">
        <f t="shared" si="28"/>
        <v>0.9396272676004287</v>
      </c>
      <c r="R96" s="7">
        <f t="shared" si="28"/>
        <v>0.9396272676004287</v>
      </c>
      <c r="S96" s="7">
        <f t="shared" ref="D95:AJ103" si="29">R96</f>
        <v>0.9396272676004287</v>
      </c>
      <c r="T96" s="7">
        <f t="shared" si="29"/>
        <v>0.9396272676004287</v>
      </c>
      <c r="U96" s="7">
        <f t="shared" si="29"/>
        <v>0.9396272676004287</v>
      </c>
      <c r="V96" s="7">
        <f t="shared" si="29"/>
        <v>0.9396272676004287</v>
      </c>
      <c r="W96" s="7">
        <f t="shared" si="29"/>
        <v>0.9396272676004287</v>
      </c>
      <c r="X96" s="7">
        <f t="shared" si="29"/>
        <v>0.9396272676004287</v>
      </c>
      <c r="Y96" s="7">
        <f t="shared" si="29"/>
        <v>0.9396272676004287</v>
      </c>
      <c r="Z96" s="7">
        <f t="shared" si="29"/>
        <v>0.9396272676004287</v>
      </c>
      <c r="AA96" s="7">
        <f t="shared" si="29"/>
        <v>0.9396272676004287</v>
      </c>
      <c r="AB96" s="7">
        <f t="shared" si="29"/>
        <v>0.9396272676004287</v>
      </c>
      <c r="AC96" s="7">
        <f t="shared" si="29"/>
        <v>0.9396272676004287</v>
      </c>
      <c r="AD96" s="7">
        <f t="shared" si="29"/>
        <v>0.9396272676004287</v>
      </c>
      <c r="AE96" s="7">
        <f t="shared" si="29"/>
        <v>0.9396272676004287</v>
      </c>
      <c r="AF96" s="7">
        <f t="shared" si="29"/>
        <v>0.9396272676004287</v>
      </c>
      <c r="AG96" s="7">
        <f t="shared" si="29"/>
        <v>0.9396272676004287</v>
      </c>
      <c r="AH96" s="7">
        <f t="shared" si="29"/>
        <v>0.9396272676004287</v>
      </c>
      <c r="AI96" s="7">
        <f t="shared" si="29"/>
        <v>0.9396272676004287</v>
      </c>
      <c r="AJ96" s="7">
        <f t="shared" si="29"/>
        <v>0.9396272676004287</v>
      </c>
    </row>
    <row r="97" spans="1:36" x14ac:dyDescent="0.25">
      <c r="A97" t="s">
        <v>26</v>
      </c>
      <c r="B97" s="7">
        <f>'Table 4.8.B'!B8</f>
        <v>0.92200000000000004</v>
      </c>
      <c r="C97" s="7">
        <f t="shared" si="28"/>
        <v>0.92200000000000004</v>
      </c>
      <c r="D97" s="7">
        <f t="shared" si="29"/>
        <v>0.92200000000000004</v>
      </c>
      <c r="E97" s="7">
        <f t="shared" si="29"/>
        <v>0.92200000000000004</v>
      </c>
      <c r="F97" s="7">
        <f t="shared" si="29"/>
        <v>0.92200000000000004</v>
      </c>
      <c r="G97" s="7">
        <f t="shared" si="29"/>
        <v>0.92200000000000004</v>
      </c>
      <c r="H97" s="7">
        <f t="shared" si="29"/>
        <v>0.92200000000000004</v>
      </c>
      <c r="I97" s="7">
        <f t="shared" si="29"/>
        <v>0.92200000000000004</v>
      </c>
      <c r="J97" s="7">
        <f t="shared" si="29"/>
        <v>0.92200000000000004</v>
      </c>
      <c r="K97" s="7">
        <f t="shared" si="29"/>
        <v>0.92200000000000004</v>
      </c>
      <c r="L97" s="7">
        <f t="shared" si="29"/>
        <v>0.92200000000000004</v>
      </c>
      <c r="M97" s="7">
        <f t="shared" si="29"/>
        <v>0.92200000000000004</v>
      </c>
      <c r="N97" s="7">
        <f t="shared" si="29"/>
        <v>0.92200000000000004</v>
      </c>
      <c r="O97" s="7">
        <f t="shared" si="29"/>
        <v>0.92200000000000004</v>
      </c>
      <c r="P97" s="7">
        <f t="shared" si="29"/>
        <v>0.92200000000000004</v>
      </c>
      <c r="Q97" s="7">
        <f t="shared" si="29"/>
        <v>0.92200000000000004</v>
      </c>
      <c r="R97" s="7">
        <f t="shared" si="29"/>
        <v>0.92200000000000004</v>
      </c>
      <c r="S97" s="7">
        <f t="shared" si="29"/>
        <v>0.92200000000000004</v>
      </c>
      <c r="T97" s="7">
        <f t="shared" si="29"/>
        <v>0.92200000000000004</v>
      </c>
      <c r="U97" s="7">
        <f t="shared" si="29"/>
        <v>0.92200000000000004</v>
      </c>
      <c r="V97" s="7">
        <f t="shared" si="29"/>
        <v>0.92200000000000004</v>
      </c>
      <c r="W97" s="7">
        <f t="shared" si="29"/>
        <v>0.92200000000000004</v>
      </c>
      <c r="X97" s="7">
        <f t="shared" si="29"/>
        <v>0.92200000000000004</v>
      </c>
      <c r="Y97" s="7">
        <f t="shared" si="29"/>
        <v>0.92200000000000004</v>
      </c>
      <c r="Z97" s="7">
        <f t="shared" si="29"/>
        <v>0.92200000000000004</v>
      </c>
      <c r="AA97" s="7">
        <f t="shared" si="29"/>
        <v>0.92200000000000004</v>
      </c>
      <c r="AB97" s="7">
        <f t="shared" si="29"/>
        <v>0.92200000000000004</v>
      </c>
      <c r="AC97" s="7">
        <f t="shared" si="29"/>
        <v>0.92200000000000004</v>
      </c>
      <c r="AD97" s="7">
        <f t="shared" si="29"/>
        <v>0.92200000000000004</v>
      </c>
      <c r="AE97" s="7">
        <f t="shared" si="29"/>
        <v>0.92200000000000004</v>
      </c>
      <c r="AF97" s="7">
        <f t="shared" si="29"/>
        <v>0.92200000000000004</v>
      </c>
      <c r="AG97" s="7">
        <f t="shared" si="29"/>
        <v>0.92200000000000004</v>
      </c>
      <c r="AH97" s="7">
        <f t="shared" si="29"/>
        <v>0.92200000000000004</v>
      </c>
      <c r="AI97" s="7">
        <f t="shared" si="29"/>
        <v>0.92200000000000004</v>
      </c>
      <c r="AJ97" s="7">
        <f t="shared" si="29"/>
        <v>0.92200000000000004</v>
      </c>
    </row>
    <row r="98" spans="1:36" x14ac:dyDescent="0.25">
      <c r="A98" t="s">
        <v>27</v>
      </c>
      <c r="B98" s="7">
        <v>1</v>
      </c>
      <c r="C98" s="7">
        <f t="shared" si="28"/>
        <v>1</v>
      </c>
      <c r="D98" s="7">
        <f t="shared" si="29"/>
        <v>1</v>
      </c>
      <c r="E98" s="7">
        <f t="shared" si="29"/>
        <v>1</v>
      </c>
      <c r="F98" s="7">
        <f t="shared" si="29"/>
        <v>1</v>
      </c>
      <c r="G98" s="7">
        <f t="shared" si="29"/>
        <v>1</v>
      </c>
      <c r="H98" s="7">
        <f t="shared" si="29"/>
        <v>1</v>
      </c>
      <c r="I98" s="7">
        <f t="shared" si="29"/>
        <v>1</v>
      </c>
      <c r="J98" s="7">
        <f t="shared" si="29"/>
        <v>1</v>
      </c>
      <c r="K98" s="7">
        <f t="shared" si="29"/>
        <v>1</v>
      </c>
      <c r="L98" s="7">
        <f t="shared" si="29"/>
        <v>1</v>
      </c>
      <c r="M98" s="7">
        <f t="shared" si="29"/>
        <v>1</v>
      </c>
      <c r="N98" s="7">
        <f t="shared" si="29"/>
        <v>1</v>
      </c>
      <c r="O98" s="7">
        <f t="shared" si="29"/>
        <v>1</v>
      </c>
      <c r="P98" s="7">
        <f t="shared" si="29"/>
        <v>1</v>
      </c>
      <c r="Q98" s="7">
        <f t="shared" si="29"/>
        <v>1</v>
      </c>
      <c r="R98" s="7">
        <f t="shared" si="29"/>
        <v>1</v>
      </c>
      <c r="S98" s="7">
        <f t="shared" si="29"/>
        <v>1</v>
      </c>
      <c r="T98" s="7">
        <f t="shared" si="29"/>
        <v>1</v>
      </c>
      <c r="U98" s="7">
        <f t="shared" si="29"/>
        <v>1</v>
      </c>
      <c r="V98" s="7">
        <f t="shared" si="29"/>
        <v>1</v>
      </c>
      <c r="W98" s="7">
        <f t="shared" si="29"/>
        <v>1</v>
      </c>
      <c r="X98" s="7">
        <f t="shared" si="29"/>
        <v>1</v>
      </c>
      <c r="Y98" s="7">
        <f t="shared" si="29"/>
        <v>1</v>
      </c>
      <c r="Z98" s="7">
        <f t="shared" si="29"/>
        <v>1</v>
      </c>
      <c r="AA98" s="7">
        <f t="shared" si="29"/>
        <v>1</v>
      </c>
      <c r="AB98" s="7">
        <f t="shared" si="29"/>
        <v>1</v>
      </c>
      <c r="AC98" s="7">
        <f t="shared" si="29"/>
        <v>1</v>
      </c>
      <c r="AD98" s="7">
        <f t="shared" si="29"/>
        <v>1</v>
      </c>
      <c r="AE98" s="7">
        <f t="shared" si="29"/>
        <v>1</v>
      </c>
      <c r="AF98" s="7">
        <f t="shared" si="29"/>
        <v>1</v>
      </c>
      <c r="AG98" s="7">
        <f t="shared" si="29"/>
        <v>1</v>
      </c>
      <c r="AH98" s="7">
        <f t="shared" si="29"/>
        <v>1</v>
      </c>
      <c r="AI98" s="7">
        <f t="shared" si="29"/>
        <v>1</v>
      </c>
      <c r="AJ98" s="7">
        <f t="shared" si="29"/>
        <v>1</v>
      </c>
    </row>
    <row r="99" spans="1:36" x14ac:dyDescent="0.25">
      <c r="A99" t="s">
        <v>39</v>
      </c>
      <c r="B99" s="7">
        <v>0.24</v>
      </c>
      <c r="C99" s="7">
        <f t="shared" si="28"/>
        <v>0.24</v>
      </c>
      <c r="D99" s="7">
        <f t="shared" si="29"/>
        <v>0.24</v>
      </c>
      <c r="E99" s="7">
        <f t="shared" si="29"/>
        <v>0.24</v>
      </c>
      <c r="F99" s="7">
        <f t="shared" si="29"/>
        <v>0.24</v>
      </c>
      <c r="G99" s="7">
        <f t="shared" si="29"/>
        <v>0.24</v>
      </c>
      <c r="H99" s="7">
        <f t="shared" si="29"/>
        <v>0.24</v>
      </c>
      <c r="I99" s="7">
        <f t="shared" si="29"/>
        <v>0.24</v>
      </c>
      <c r="J99" s="7">
        <f t="shared" si="29"/>
        <v>0.24</v>
      </c>
      <c r="K99" s="7">
        <f t="shared" si="29"/>
        <v>0.24</v>
      </c>
      <c r="L99" s="7">
        <f t="shared" si="29"/>
        <v>0.24</v>
      </c>
      <c r="M99" s="7">
        <f t="shared" si="29"/>
        <v>0.24</v>
      </c>
      <c r="N99" s="7">
        <f t="shared" si="29"/>
        <v>0.24</v>
      </c>
      <c r="O99" s="7">
        <f t="shared" si="29"/>
        <v>0.24</v>
      </c>
      <c r="P99" s="7">
        <f t="shared" si="29"/>
        <v>0.24</v>
      </c>
      <c r="Q99" s="7">
        <f t="shared" si="29"/>
        <v>0.24</v>
      </c>
      <c r="R99" s="7">
        <f t="shared" si="29"/>
        <v>0.24</v>
      </c>
      <c r="S99" s="7">
        <f t="shared" si="29"/>
        <v>0.24</v>
      </c>
      <c r="T99" s="7">
        <f t="shared" si="29"/>
        <v>0.24</v>
      </c>
      <c r="U99" s="7">
        <f t="shared" si="29"/>
        <v>0.24</v>
      </c>
      <c r="V99" s="7">
        <f t="shared" si="29"/>
        <v>0.24</v>
      </c>
      <c r="W99" s="7">
        <f t="shared" si="29"/>
        <v>0.24</v>
      </c>
      <c r="X99" s="7">
        <f t="shared" si="29"/>
        <v>0.24</v>
      </c>
      <c r="Y99" s="7">
        <f t="shared" si="29"/>
        <v>0.24</v>
      </c>
      <c r="Z99" s="7">
        <f t="shared" si="29"/>
        <v>0.24</v>
      </c>
      <c r="AA99" s="7">
        <f t="shared" si="29"/>
        <v>0.24</v>
      </c>
      <c r="AB99" s="7">
        <f t="shared" si="29"/>
        <v>0.24</v>
      </c>
      <c r="AC99" s="7">
        <f t="shared" si="29"/>
        <v>0.24</v>
      </c>
      <c r="AD99" s="7">
        <f t="shared" si="29"/>
        <v>0.24</v>
      </c>
      <c r="AE99" s="7">
        <f t="shared" si="29"/>
        <v>0.24</v>
      </c>
      <c r="AF99" s="7">
        <f t="shared" si="29"/>
        <v>0.24</v>
      </c>
      <c r="AG99" s="7">
        <f t="shared" si="29"/>
        <v>0.24</v>
      </c>
      <c r="AH99" s="7">
        <f t="shared" si="29"/>
        <v>0.24</v>
      </c>
      <c r="AI99" s="7">
        <f t="shared" si="29"/>
        <v>0.24</v>
      </c>
      <c r="AJ99" s="7">
        <f t="shared" si="29"/>
        <v>0.24</v>
      </c>
    </row>
    <row r="100" spans="1:36" x14ac:dyDescent="0.25">
      <c r="A100" t="s">
        <v>28</v>
      </c>
      <c r="B100" s="7">
        <v>0.22</v>
      </c>
      <c r="C100" s="7">
        <f t="shared" si="28"/>
        <v>0.22</v>
      </c>
      <c r="D100" s="7">
        <f t="shared" si="29"/>
        <v>0.22</v>
      </c>
      <c r="E100" s="7">
        <f t="shared" si="29"/>
        <v>0.22</v>
      </c>
      <c r="F100" s="7">
        <f t="shared" si="29"/>
        <v>0.22</v>
      </c>
      <c r="G100" s="7">
        <f t="shared" si="29"/>
        <v>0.22</v>
      </c>
      <c r="H100" s="7">
        <f t="shared" si="29"/>
        <v>0.22</v>
      </c>
      <c r="I100" s="7">
        <f t="shared" si="29"/>
        <v>0.22</v>
      </c>
      <c r="J100" s="7">
        <f t="shared" si="29"/>
        <v>0.22</v>
      </c>
      <c r="K100" s="7">
        <f t="shared" si="29"/>
        <v>0.22</v>
      </c>
      <c r="L100" s="7">
        <f t="shared" si="29"/>
        <v>0.22</v>
      </c>
      <c r="M100" s="7">
        <f t="shared" si="29"/>
        <v>0.22</v>
      </c>
      <c r="N100" s="7">
        <f t="shared" si="29"/>
        <v>0.22</v>
      </c>
      <c r="O100" s="7">
        <f t="shared" si="29"/>
        <v>0.22</v>
      </c>
      <c r="P100" s="7">
        <f t="shared" si="29"/>
        <v>0.22</v>
      </c>
      <c r="Q100" s="7">
        <f t="shared" si="29"/>
        <v>0.22</v>
      </c>
      <c r="R100" s="7">
        <f t="shared" si="29"/>
        <v>0.22</v>
      </c>
      <c r="S100" s="7">
        <f t="shared" si="29"/>
        <v>0.22</v>
      </c>
      <c r="T100" s="7">
        <f t="shared" si="29"/>
        <v>0.22</v>
      </c>
      <c r="U100" s="7">
        <f t="shared" si="29"/>
        <v>0.22</v>
      </c>
      <c r="V100" s="7">
        <f t="shared" si="29"/>
        <v>0.22</v>
      </c>
      <c r="W100" s="7">
        <f t="shared" si="29"/>
        <v>0.22</v>
      </c>
      <c r="X100" s="7">
        <f t="shared" si="29"/>
        <v>0.22</v>
      </c>
      <c r="Y100" s="7">
        <f t="shared" si="29"/>
        <v>0.22</v>
      </c>
      <c r="Z100" s="7">
        <f t="shared" si="29"/>
        <v>0.22</v>
      </c>
      <c r="AA100" s="7">
        <f t="shared" si="29"/>
        <v>0.22</v>
      </c>
      <c r="AB100" s="7">
        <f t="shared" si="29"/>
        <v>0.22</v>
      </c>
      <c r="AC100" s="7">
        <f t="shared" si="29"/>
        <v>0.22</v>
      </c>
      <c r="AD100" s="7">
        <f t="shared" si="29"/>
        <v>0.22</v>
      </c>
      <c r="AE100" s="7">
        <f t="shared" si="29"/>
        <v>0.22</v>
      </c>
      <c r="AF100" s="7">
        <f t="shared" si="29"/>
        <v>0.22</v>
      </c>
      <c r="AG100" s="7">
        <f t="shared" si="29"/>
        <v>0.22</v>
      </c>
      <c r="AH100" s="7">
        <f t="shared" si="29"/>
        <v>0.22</v>
      </c>
      <c r="AI100" s="7">
        <f t="shared" si="29"/>
        <v>0.22</v>
      </c>
      <c r="AJ100" s="7">
        <f t="shared" si="29"/>
        <v>0.22</v>
      </c>
    </row>
    <row r="101" spans="1:36" x14ac:dyDescent="0.25">
      <c r="A101" t="s">
        <v>29</v>
      </c>
      <c r="B101" s="7">
        <v>0.4</v>
      </c>
      <c r="C101" s="7">
        <f t="shared" si="28"/>
        <v>0.4</v>
      </c>
      <c r="D101" s="7">
        <f t="shared" si="29"/>
        <v>0.4</v>
      </c>
      <c r="E101" s="7">
        <f t="shared" si="29"/>
        <v>0.4</v>
      </c>
      <c r="F101" s="7">
        <f t="shared" si="29"/>
        <v>0.4</v>
      </c>
      <c r="G101" s="7">
        <f t="shared" si="29"/>
        <v>0.4</v>
      </c>
      <c r="H101" s="7">
        <f t="shared" si="29"/>
        <v>0.4</v>
      </c>
      <c r="I101" s="7">
        <f t="shared" si="29"/>
        <v>0.4</v>
      </c>
      <c r="J101" s="7">
        <f t="shared" si="29"/>
        <v>0.4</v>
      </c>
      <c r="K101" s="7">
        <f t="shared" si="29"/>
        <v>0.4</v>
      </c>
      <c r="L101" s="7">
        <f t="shared" si="29"/>
        <v>0.4</v>
      </c>
      <c r="M101" s="7">
        <f t="shared" si="29"/>
        <v>0.4</v>
      </c>
      <c r="N101" s="7">
        <f t="shared" si="29"/>
        <v>0.4</v>
      </c>
      <c r="O101" s="7">
        <f t="shared" si="29"/>
        <v>0.4</v>
      </c>
      <c r="P101" s="7">
        <f t="shared" si="29"/>
        <v>0.4</v>
      </c>
      <c r="Q101" s="7">
        <f t="shared" si="29"/>
        <v>0.4</v>
      </c>
      <c r="R101" s="7">
        <f t="shared" si="29"/>
        <v>0.4</v>
      </c>
      <c r="S101" s="7">
        <f t="shared" si="29"/>
        <v>0.4</v>
      </c>
      <c r="T101" s="7">
        <f t="shared" si="29"/>
        <v>0.4</v>
      </c>
      <c r="U101" s="7">
        <f t="shared" si="29"/>
        <v>0.4</v>
      </c>
      <c r="V101" s="7">
        <f t="shared" si="29"/>
        <v>0.4</v>
      </c>
      <c r="W101" s="7">
        <f t="shared" si="29"/>
        <v>0.4</v>
      </c>
      <c r="X101" s="7">
        <f t="shared" si="29"/>
        <v>0.4</v>
      </c>
      <c r="Y101" s="7">
        <f t="shared" si="29"/>
        <v>0.4</v>
      </c>
      <c r="Z101" s="7">
        <f t="shared" si="29"/>
        <v>0.4</v>
      </c>
      <c r="AA101" s="7">
        <f t="shared" si="29"/>
        <v>0.4</v>
      </c>
      <c r="AB101" s="7">
        <f t="shared" si="29"/>
        <v>0.4</v>
      </c>
      <c r="AC101" s="7">
        <f t="shared" si="29"/>
        <v>0.4</v>
      </c>
      <c r="AD101" s="7">
        <f t="shared" si="29"/>
        <v>0.4</v>
      </c>
      <c r="AE101" s="7">
        <f t="shared" si="29"/>
        <v>0.4</v>
      </c>
      <c r="AF101" s="7">
        <f t="shared" si="29"/>
        <v>0.4</v>
      </c>
      <c r="AG101" s="7">
        <f t="shared" si="29"/>
        <v>0.4</v>
      </c>
      <c r="AH101" s="7">
        <f t="shared" si="29"/>
        <v>0.4</v>
      </c>
      <c r="AI101" s="7">
        <f t="shared" si="29"/>
        <v>0.4</v>
      </c>
      <c r="AJ101" s="7">
        <f t="shared" si="29"/>
        <v>0.4</v>
      </c>
    </row>
    <row r="102" spans="1:36" x14ac:dyDescent="0.25">
      <c r="A102" t="s">
        <v>173</v>
      </c>
      <c r="B102" s="7">
        <v>1</v>
      </c>
      <c r="C102" s="7">
        <f>B102</f>
        <v>1</v>
      </c>
      <c r="D102" s="7">
        <f t="shared" si="29"/>
        <v>1</v>
      </c>
      <c r="E102" s="7">
        <f t="shared" si="29"/>
        <v>1</v>
      </c>
      <c r="F102" s="7">
        <f t="shared" si="29"/>
        <v>1</v>
      </c>
      <c r="G102" s="7">
        <f t="shared" si="29"/>
        <v>1</v>
      </c>
      <c r="H102" s="7">
        <f t="shared" si="29"/>
        <v>1</v>
      </c>
      <c r="I102" s="7">
        <f t="shared" si="29"/>
        <v>1</v>
      </c>
      <c r="J102" s="7">
        <f t="shared" si="29"/>
        <v>1</v>
      </c>
      <c r="K102" s="7">
        <f t="shared" si="29"/>
        <v>1</v>
      </c>
      <c r="L102" s="7">
        <f t="shared" si="29"/>
        <v>1</v>
      </c>
      <c r="M102" s="7">
        <f t="shared" si="29"/>
        <v>1</v>
      </c>
      <c r="N102" s="7">
        <f t="shared" si="29"/>
        <v>1</v>
      </c>
      <c r="O102" s="7">
        <f t="shared" si="29"/>
        <v>1</v>
      </c>
      <c r="P102" s="7">
        <f t="shared" si="29"/>
        <v>1</v>
      </c>
      <c r="Q102" s="7">
        <f t="shared" si="29"/>
        <v>1</v>
      </c>
      <c r="R102" s="7">
        <f t="shared" si="29"/>
        <v>1</v>
      </c>
      <c r="S102" s="7">
        <f t="shared" si="29"/>
        <v>1</v>
      </c>
      <c r="T102" s="7">
        <f t="shared" si="29"/>
        <v>1</v>
      </c>
      <c r="U102" s="7">
        <f t="shared" si="29"/>
        <v>1</v>
      </c>
      <c r="V102" s="7">
        <f t="shared" si="29"/>
        <v>1</v>
      </c>
      <c r="W102" s="7">
        <f t="shared" si="29"/>
        <v>1</v>
      </c>
      <c r="X102" s="7">
        <f t="shared" si="29"/>
        <v>1</v>
      </c>
      <c r="Y102" s="7">
        <f t="shared" si="29"/>
        <v>1</v>
      </c>
      <c r="Z102" s="7">
        <f t="shared" si="29"/>
        <v>1</v>
      </c>
      <c r="AA102" s="7">
        <f t="shared" si="29"/>
        <v>1</v>
      </c>
      <c r="AB102" s="7">
        <f t="shared" si="29"/>
        <v>1</v>
      </c>
      <c r="AC102" s="7">
        <f t="shared" si="29"/>
        <v>1</v>
      </c>
      <c r="AD102" s="7">
        <f t="shared" si="29"/>
        <v>1</v>
      </c>
      <c r="AE102" s="7">
        <f t="shared" si="29"/>
        <v>1</v>
      </c>
      <c r="AF102" s="7">
        <f t="shared" si="29"/>
        <v>1</v>
      </c>
      <c r="AG102" s="7">
        <f t="shared" si="29"/>
        <v>1</v>
      </c>
      <c r="AH102" s="7">
        <f t="shared" si="29"/>
        <v>1</v>
      </c>
      <c r="AI102" s="7">
        <f t="shared" si="29"/>
        <v>1</v>
      </c>
      <c r="AJ102" s="7">
        <f t="shared" si="29"/>
        <v>1</v>
      </c>
    </row>
    <row r="103" spans="1:36" x14ac:dyDescent="0.25">
      <c r="A103" s="18" t="s">
        <v>126</v>
      </c>
      <c r="B103" s="7">
        <f>D48</f>
        <v>0.47838917239150652</v>
      </c>
      <c r="C103" s="7">
        <f t="shared" si="28"/>
        <v>0.47838917239150652</v>
      </c>
      <c r="D103" s="7">
        <f t="shared" si="29"/>
        <v>0.47838917239150652</v>
      </c>
      <c r="E103" s="7">
        <f t="shared" si="29"/>
        <v>0.47838917239150652</v>
      </c>
      <c r="F103" s="7">
        <f t="shared" si="29"/>
        <v>0.47838917239150652</v>
      </c>
      <c r="G103" s="7">
        <f t="shared" si="29"/>
        <v>0.47838917239150652</v>
      </c>
      <c r="H103" s="7">
        <f t="shared" si="29"/>
        <v>0.47838917239150652</v>
      </c>
      <c r="I103" s="7">
        <f t="shared" si="29"/>
        <v>0.47838917239150652</v>
      </c>
      <c r="J103" s="7">
        <f t="shared" ref="D103:AJ107" si="30">I103</f>
        <v>0.47838917239150652</v>
      </c>
      <c r="K103" s="7">
        <f t="shared" si="30"/>
        <v>0.47838917239150652</v>
      </c>
      <c r="L103" s="7">
        <f t="shared" si="30"/>
        <v>0.47838917239150652</v>
      </c>
      <c r="M103" s="7">
        <f t="shared" si="30"/>
        <v>0.47838917239150652</v>
      </c>
      <c r="N103" s="7">
        <f t="shared" si="30"/>
        <v>0.47838917239150652</v>
      </c>
      <c r="O103" s="7">
        <f t="shared" si="30"/>
        <v>0.47838917239150652</v>
      </c>
      <c r="P103" s="7">
        <f t="shared" si="30"/>
        <v>0.47838917239150652</v>
      </c>
      <c r="Q103" s="7">
        <f t="shared" si="30"/>
        <v>0.47838917239150652</v>
      </c>
      <c r="R103" s="7">
        <f t="shared" si="30"/>
        <v>0.47838917239150652</v>
      </c>
      <c r="S103" s="7">
        <f t="shared" si="30"/>
        <v>0.47838917239150652</v>
      </c>
      <c r="T103" s="7">
        <f t="shared" si="30"/>
        <v>0.47838917239150652</v>
      </c>
      <c r="U103" s="7">
        <f t="shared" si="30"/>
        <v>0.47838917239150652</v>
      </c>
      <c r="V103" s="7">
        <f t="shared" si="30"/>
        <v>0.47838917239150652</v>
      </c>
      <c r="W103" s="7">
        <f t="shared" si="30"/>
        <v>0.47838917239150652</v>
      </c>
      <c r="X103" s="7">
        <f t="shared" si="30"/>
        <v>0.47838917239150652</v>
      </c>
      <c r="Y103" s="7">
        <f t="shared" si="30"/>
        <v>0.47838917239150652</v>
      </c>
      <c r="Z103" s="7">
        <f t="shared" si="30"/>
        <v>0.47838917239150652</v>
      </c>
      <c r="AA103" s="7">
        <f t="shared" si="30"/>
        <v>0.47838917239150652</v>
      </c>
      <c r="AB103" s="7">
        <f t="shared" si="30"/>
        <v>0.47838917239150652</v>
      </c>
      <c r="AC103" s="7">
        <f t="shared" si="30"/>
        <v>0.47838917239150652</v>
      </c>
      <c r="AD103" s="7">
        <f t="shared" si="30"/>
        <v>0.47838917239150652</v>
      </c>
      <c r="AE103" s="7">
        <f t="shared" si="30"/>
        <v>0.47838917239150652</v>
      </c>
      <c r="AF103" s="7">
        <f t="shared" si="30"/>
        <v>0.47838917239150652</v>
      </c>
      <c r="AG103" s="7">
        <f t="shared" si="30"/>
        <v>0.47838917239150652</v>
      </c>
      <c r="AH103" s="7">
        <f t="shared" si="30"/>
        <v>0.47838917239150652</v>
      </c>
      <c r="AI103" s="7">
        <f t="shared" si="30"/>
        <v>0.47838917239150652</v>
      </c>
      <c r="AJ103" s="7">
        <f t="shared" si="30"/>
        <v>0.47838917239150652</v>
      </c>
    </row>
    <row r="104" spans="1:36" x14ac:dyDescent="0.25">
      <c r="A104" t="s">
        <v>30</v>
      </c>
      <c r="B104" s="7">
        <f>D49</f>
        <v>0.14280697662118838</v>
      </c>
      <c r="C104" s="7">
        <f t="shared" si="28"/>
        <v>0.14280697662118838</v>
      </c>
      <c r="D104" s="7">
        <f t="shared" si="30"/>
        <v>0.14280697662118838</v>
      </c>
      <c r="E104" s="7">
        <f t="shared" si="30"/>
        <v>0.14280697662118838</v>
      </c>
      <c r="F104" s="7">
        <f t="shared" si="30"/>
        <v>0.14280697662118838</v>
      </c>
      <c r="G104" s="7">
        <f t="shared" si="30"/>
        <v>0.14280697662118838</v>
      </c>
      <c r="H104" s="7">
        <f t="shared" si="30"/>
        <v>0.14280697662118838</v>
      </c>
      <c r="I104" s="7">
        <f t="shared" si="30"/>
        <v>0.14280697662118838</v>
      </c>
      <c r="J104" s="7">
        <f t="shared" si="30"/>
        <v>0.14280697662118838</v>
      </c>
      <c r="K104" s="7">
        <f t="shared" si="30"/>
        <v>0.14280697662118838</v>
      </c>
      <c r="L104" s="7">
        <f t="shared" si="30"/>
        <v>0.14280697662118838</v>
      </c>
      <c r="M104" s="7">
        <f t="shared" si="30"/>
        <v>0.14280697662118838</v>
      </c>
      <c r="N104" s="7">
        <f t="shared" si="30"/>
        <v>0.14280697662118838</v>
      </c>
      <c r="O104" s="7">
        <f t="shared" si="30"/>
        <v>0.14280697662118838</v>
      </c>
      <c r="P104" s="7">
        <f t="shared" si="30"/>
        <v>0.14280697662118838</v>
      </c>
      <c r="Q104" s="7">
        <f t="shared" si="30"/>
        <v>0.14280697662118838</v>
      </c>
      <c r="R104" s="7">
        <f t="shared" si="30"/>
        <v>0.14280697662118838</v>
      </c>
      <c r="S104" s="7">
        <f t="shared" si="30"/>
        <v>0.14280697662118838</v>
      </c>
      <c r="T104" s="7">
        <f t="shared" si="30"/>
        <v>0.14280697662118838</v>
      </c>
      <c r="U104" s="7">
        <f t="shared" si="30"/>
        <v>0.14280697662118838</v>
      </c>
      <c r="V104" s="7">
        <f t="shared" si="30"/>
        <v>0.14280697662118838</v>
      </c>
      <c r="W104" s="7">
        <f t="shared" si="30"/>
        <v>0.14280697662118838</v>
      </c>
      <c r="X104" s="7">
        <f t="shared" si="30"/>
        <v>0.14280697662118838</v>
      </c>
      <c r="Y104" s="7">
        <f t="shared" si="30"/>
        <v>0.14280697662118838</v>
      </c>
      <c r="Z104" s="7">
        <f t="shared" si="30"/>
        <v>0.14280697662118838</v>
      </c>
      <c r="AA104" s="7">
        <f t="shared" si="30"/>
        <v>0.14280697662118838</v>
      </c>
      <c r="AB104" s="7">
        <f t="shared" si="30"/>
        <v>0.14280697662118838</v>
      </c>
      <c r="AC104" s="7">
        <f t="shared" si="30"/>
        <v>0.14280697662118838</v>
      </c>
      <c r="AD104" s="7">
        <f t="shared" si="30"/>
        <v>0.14280697662118838</v>
      </c>
      <c r="AE104" s="7">
        <f t="shared" si="30"/>
        <v>0.14280697662118838</v>
      </c>
      <c r="AF104" s="7">
        <f t="shared" si="30"/>
        <v>0.14280697662118838</v>
      </c>
      <c r="AG104" s="7">
        <f t="shared" si="30"/>
        <v>0.14280697662118838</v>
      </c>
      <c r="AH104" s="7">
        <f t="shared" si="30"/>
        <v>0.14280697662118838</v>
      </c>
      <c r="AI104" s="7">
        <f t="shared" si="30"/>
        <v>0.14280697662118838</v>
      </c>
      <c r="AJ104" s="7">
        <f t="shared" si="30"/>
        <v>0.14280697662118838</v>
      </c>
    </row>
    <row r="105" spans="1:36" x14ac:dyDescent="0.25">
      <c r="A105" t="s">
        <v>31</v>
      </c>
      <c r="B105" s="7">
        <f>D50</f>
        <v>0.14280697662118838</v>
      </c>
      <c r="C105" s="7">
        <f t="shared" si="28"/>
        <v>0.14280697662118838</v>
      </c>
      <c r="D105" s="7">
        <f t="shared" si="30"/>
        <v>0.14280697662118838</v>
      </c>
      <c r="E105" s="7">
        <f t="shared" si="30"/>
        <v>0.14280697662118838</v>
      </c>
      <c r="F105" s="7">
        <f t="shared" si="30"/>
        <v>0.14280697662118838</v>
      </c>
      <c r="G105" s="7">
        <f t="shared" si="30"/>
        <v>0.14280697662118838</v>
      </c>
      <c r="H105" s="7">
        <f t="shared" si="30"/>
        <v>0.14280697662118838</v>
      </c>
      <c r="I105" s="7">
        <f t="shared" si="30"/>
        <v>0.14280697662118838</v>
      </c>
      <c r="J105" s="7">
        <f t="shared" si="30"/>
        <v>0.14280697662118838</v>
      </c>
      <c r="K105" s="7">
        <f t="shared" si="30"/>
        <v>0.14280697662118838</v>
      </c>
      <c r="L105" s="7">
        <f t="shared" si="30"/>
        <v>0.14280697662118838</v>
      </c>
      <c r="M105" s="7">
        <f t="shared" si="30"/>
        <v>0.14280697662118838</v>
      </c>
      <c r="N105" s="7">
        <f t="shared" si="30"/>
        <v>0.14280697662118838</v>
      </c>
      <c r="O105" s="7">
        <f t="shared" si="30"/>
        <v>0.14280697662118838</v>
      </c>
      <c r="P105" s="7">
        <f t="shared" si="30"/>
        <v>0.14280697662118838</v>
      </c>
      <c r="Q105" s="7">
        <f t="shared" si="30"/>
        <v>0.14280697662118838</v>
      </c>
      <c r="R105" s="7">
        <f t="shared" si="30"/>
        <v>0.14280697662118838</v>
      </c>
      <c r="S105" s="7">
        <f t="shared" si="30"/>
        <v>0.14280697662118838</v>
      </c>
      <c r="T105" s="7">
        <f t="shared" si="30"/>
        <v>0.14280697662118838</v>
      </c>
      <c r="U105" s="7">
        <f t="shared" si="30"/>
        <v>0.14280697662118838</v>
      </c>
      <c r="V105" s="7">
        <f t="shared" si="30"/>
        <v>0.14280697662118838</v>
      </c>
      <c r="W105" s="7">
        <f t="shared" si="30"/>
        <v>0.14280697662118838</v>
      </c>
      <c r="X105" s="7">
        <f t="shared" si="30"/>
        <v>0.14280697662118838</v>
      </c>
      <c r="Y105" s="7">
        <f t="shared" si="30"/>
        <v>0.14280697662118838</v>
      </c>
      <c r="Z105" s="7">
        <f t="shared" si="30"/>
        <v>0.14280697662118838</v>
      </c>
      <c r="AA105" s="7">
        <f t="shared" si="30"/>
        <v>0.14280697662118838</v>
      </c>
      <c r="AB105" s="7">
        <f t="shared" si="30"/>
        <v>0.14280697662118838</v>
      </c>
      <c r="AC105" s="7">
        <f t="shared" si="30"/>
        <v>0.14280697662118838</v>
      </c>
      <c r="AD105" s="7">
        <f t="shared" si="30"/>
        <v>0.14280697662118838</v>
      </c>
      <c r="AE105" s="7">
        <f t="shared" si="30"/>
        <v>0.14280697662118838</v>
      </c>
      <c r="AF105" s="7">
        <f t="shared" si="30"/>
        <v>0.14280697662118838</v>
      </c>
      <c r="AG105" s="7">
        <f t="shared" si="30"/>
        <v>0.14280697662118838</v>
      </c>
      <c r="AH105" s="7">
        <f t="shared" si="30"/>
        <v>0.14280697662118838</v>
      </c>
      <c r="AI105" s="7">
        <f t="shared" si="30"/>
        <v>0.14280697662118838</v>
      </c>
      <c r="AJ105" s="7">
        <f t="shared" si="30"/>
        <v>0.14280697662118838</v>
      </c>
    </row>
    <row r="106" spans="1:36" x14ac:dyDescent="0.25">
      <c r="A106" t="s">
        <v>37</v>
      </c>
      <c r="B106" s="7">
        <f>D47</f>
        <v>0.9396272676004287</v>
      </c>
      <c r="C106" s="7">
        <f t="shared" si="28"/>
        <v>0.9396272676004287</v>
      </c>
      <c r="D106" s="7">
        <f t="shared" si="30"/>
        <v>0.9396272676004287</v>
      </c>
      <c r="E106" s="7">
        <f t="shared" si="30"/>
        <v>0.9396272676004287</v>
      </c>
      <c r="F106" s="7">
        <f t="shared" si="30"/>
        <v>0.9396272676004287</v>
      </c>
      <c r="G106" s="7">
        <f t="shared" si="30"/>
        <v>0.9396272676004287</v>
      </c>
      <c r="H106" s="7">
        <f t="shared" si="30"/>
        <v>0.9396272676004287</v>
      </c>
      <c r="I106" s="7">
        <f t="shared" si="30"/>
        <v>0.9396272676004287</v>
      </c>
      <c r="J106" s="7">
        <f t="shared" si="30"/>
        <v>0.9396272676004287</v>
      </c>
      <c r="K106" s="7">
        <f t="shared" si="30"/>
        <v>0.9396272676004287</v>
      </c>
      <c r="L106" s="7">
        <f t="shared" si="30"/>
        <v>0.9396272676004287</v>
      </c>
      <c r="M106" s="7">
        <f t="shared" si="30"/>
        <v>0.9396272676004287</v>
      </c>
      <c r="N106" s="7">
        <f t="shared" si="30"/>
        <v>0.9396272676004287</v>
      </c>
      <c r="O106" s="7">
        <f t="shared" si="30"/>
        <v>0.9396272676004287</v>
      </c>
      <c r="P106" s="7">
        <f t="shared" si="30"/>
        <v>0.9396272676004287</v>
      </c>
      <c r="Q106" s="7">
        <f t="shared" si="30"/>
        <v>0.9396272676004287</v>
      </c>
      <c r="R106" s="7">
        <f t="shared" si="30"/>
        <v>0.9396272676004287</v>
      </c>
      <c r="S106" s="7">
        <f t="shared" si="30"/>
        <v>0.9396272676004287</v>
      </c>
      <c r="T106" s="7">
        <f t="shared" si="30"/>
        <v>0.9396272676004287</v>
      </c>
      <c r="U106" s="7">
        <f t="shared" si="30"/>
        <v>0.9396272676004287</v>
      </c>
      <c r="V106" s="7">
        <f t="shared" si="30"/>
        <v>0.9396272676004287</v>
      </c>
      <c r="W106" s="7">
        <f t="shared" si="30"/>
        <v>0.9396272676004287</v>
      </c>
      <c r="X106" s="7">
        <f t="shared" si="30"/>
        <v>0.9396272676004287</v>
      </c>
      <c r="Y106" s="7">
        <f t="shared" si="30"/>
        <v>0.9396272676004287</v>
      </c>
      <c r="Z106" s="7">
        <f t="shared" si="30"/>
        <v>0.9396272676004287</v>
      </c>
      <c r="AA106" s="7">
        <f t="shared" si="30"/>
        <v>0.9396272676004287</v>
      </c>
      <c r="AB106" s="7">
        <f t="shared" si="30"/>
        <v>0.9396272676004287</v>
      </c>
      <c r="AC106" s="7">
        <f t="shared" si="30"/>
        <v>0.9396272676004287</v>
      </c>
      <c r="AD106" s="7">
        <f t="shared" si="30"/>
        <v>0.9396272676004287</v>
      </c>
      <c r="AE106" s="7">
        <f t="shared" si="30"/>
        <v>0.9396272676004287</v>
      </c>
      <c r="AF106" s="7">
        <f t="shared" si="30"/>
        <v>0.9396272676004287</v>
      </c>
      <c r="AG106" s="7">
        <f t="shared" si="30"/>
        <v>0.9396272676004287</v>
      </c>
      <c r="AH106" s="7">
        <f t="shared" si="30"/>
        <v>0.9396272676004287</v>
      </c>
      <c r="AI106" s="7">
        <f t="shared" si="30"/>
        <v>0.9396272676004287</v>
      </c>
      <c r="AJ106" s="7">
        <f t="shared" si="30"/>
        <v>0.9396272676004287</v>
      </c>
    </row>
    <row r="107" spans="1:36" x14ac:dyDescent="0.25">
      <c r="A107" t="s">
        <v>38</v>
      </c>
      <c r="B107" s="7">
        <v>1</v>
      </c>
      <c r="C107" s="7">
        <f t="shared" si="28"/>
        <v>1</v>
      </c>
      <c r="D107" s="7">
        <f t="shared" si="30"/>
        <v>1</v>
      </c>
      <c r="E107" s="7">
        <f t="shared" si="30"/>
        <v>1</v>
      </c>
      <c r="F107" s="7">
        <f t="shared" si="30"/>
        <v>1</v>
      </c>
      <c r="G107" s="7">
        <f t="shared" si="30"/>
        <v>1</v>
      </c>
      <c r="H107" s="7">
        <f t="shared" si="30"/>
        <v>1</v>
      </c>
      <c r="I107" s="7">
        <f t="shared" si="30"/>
        <v>1</v>
      </c>
      <c r="J107" s="7">
        <f t="shared" si="30"/>
        <v>1</v>
      </c>
      <c r="K107" s="7">
        <f t="shared" si="30"/>
        <v>1</v>
      </c>
      <c r="L107" s="7">
        <f t="shared" si="30"/>
        <v>1</v>
      </c>
      <c r="M107" s="7">
        <f t="shared" si="30"/>
        <v>1</v>
      </c>
      <c r="N107" s="7">
        <f t="shared" si="30"/>
        <v>1</v>
      </c>
      <c r="O107" s="7">
        <f t="shared" si="30"/>
        <v>1</v>
      </c>
      <c r="P107" s="7">
        <f t="shared" si="30"/>
        <v>1</v>
      </c>
      <c r="Q107" s="7">
        <f t="shared" si="30"/>
        <v>1</v>
      </c>
      <c r="R107" s="7">
        <f t="shared" si="30"/>
        <v>1</v>
      </c>
      <c r="S107" s="7">
        <f t="shared" si="30"/>
        <v>1</v>
      </c>
      <c r="T107" s="7">
        <f t="shared" si="30"/>
        <v>1</v>
      </c>
      <c r="U107" s="7">
        <f t="shared" si="30"/>
        <v>1</v>
      </c>
      <c r="V107" s="7">
        <f t="shared" si="30"/>
        <v>1</v>
      </c>
      <c r="W107" s="7">
        <f t="shared" si="30"/>
        <v>1</v>
      </c>
      <c r="X107" s="7">
        <f t="shared" si="30"/>
        <v>1</v>
      </c>
      <c r="Y107" s="7">
        <f t="shared" si="30"/>
        <v>1</v>
      </c>
      <c r="Z107" s="7">
        <f t="shared" si="30"/>
        <v>1</v>
      </c>
      <c r="AA107" s="7">
        <f t="shared" si="30"/>
        <v>1</v>
      </c>
      <c r="AB107" s="7">
        <f t="shared" si="30"/>
        <v>1</v>
      </c>
      <c r="AC107" s="7">
        <f t="shared" si="30"/>
        <v>1</v>
      </c>
      <c r="AD107" s="7">
        <f t="shared" si="30"/>
        <v>1</v>
      </c>
      <c r="AE107" s="7">
        <f t="shared" si="30"/>
        <v>1</v>
      </c>
      <c r="AF107" s="7">
        <f t="shared" si="30"/>
        <v>1</v>
      </c>
      <c r="AG107" s="7">
        <f t="shared" si="30"/>
        <v>1</v>
      </c>
      <c r="AH107" s="7">
        <f t="shared" si="30"/>
        <v>1</v>
      </c>
      <c r="AI107" s="7">
        <f t="shared" si="30"/>
        <v>1</v>
      </c>
      <c r="AJ107" s="7">
        <f t="shared" si="30"/>
        <v>1</v>
      </c>
    </row>
    <row r="108" spans="1:36" x14ac:dyDescent="0.25">
      <c r="A108" t="s">
        <v>174</v>
      </c>
      <c r="B108" s="7">
        <f>D40</f>
        <v>0.9396272676004287</v>
      </c>
      <c r="C108" s="7">
        <f>B108</f>
        <v>0.9396272676004287</v>
      </c>
      <c r="D108" s="7">
        <f>C108</f>
        <v>0.9396272676004287</v>
      </c>
      <c r="E108" s="7">
        <f>D108</f>
        <v>0.9396272676004287</v>
      </c>
      <c r="F108" s="7">
        <f>E108</f>
        <v>0.9396272676004287</v>
      </c>
      <c r="G108" s="7">
        <f>F108</f>
        <v>0.9396272676004287</v>
      </c>
      <c r="H108" s="7">
        <f>G108</f>
        <v>0.9396272676004287</v>
      </c>
      <c r="I108" s="7">
        <f>H108</f>
        <v>0.9396272676004287</v>
      </c>
      <c r="J108" s="7">
        <f>I108</f>
        <v>0.9396272676004287</v>
      </c>
      <c r="K108" s="7">
        <f>J108</f>
        <v>0.9396272676004287</v>
      </c>
      <c r="L108" s="7">
        <f>K108</f>
        <v>0.9396272676004287</v>
      </c>
      <c r="M108" s="7">
        <f>L108</f>
        <v>0.9396272676004287</v>
      </c>
      <c r="N108" s="7">
        <f>M108</f>
        <v>0.9396272676004287</v>
      </c>
      <c r="O108" s="7">
        <f>N108</f>
        <v>0.9396272676004287</v>
      </c>
      <c r="P108" s="7">
        <f>O108</f>
        <v>0.9396272676004287</v>
      </c>
      <c r="Q108" s="7">
        <f>P108</f>
        <v>0.9396272676004287</v>
      </c>
      <c r="R108" s="7">
        <f>Q108</f>
        <v>0.9396272676004287</v>
      </c>
      <c r="S108" s="7">
        <f>R108</f>
        <v>0.9396272676004287</v>
      </c>
      <c r="T108" s="7">
        <f>S108</f>
        <v>0.9396272676004287</v>
      </c>
      <c r="U108" s="7">
        <f>T108</f>
        <v>0.9396272676004287</v>
      </c>
      <c r="V108" s="7">
        <f>U108</f>
        <v>0.9396272676004287</v>
      </c>
      <c r="W108" s="7">
        <f>V108</f>
        <v>0.9396272676004287</v>
      </c>
      <c r="X108" s="7">
        <f>W108</f>
        <v>0.9396272676004287</v>
      </c>
      <c r="Y108" s="7">
        <f>X108</f>
        <v>0.9396272676004287</v>
      </c>
      <c r="Z108" s="7">
        <f>Y108</f>
        <v>0.9396272676004287</v>
      </c>
      <c r="AA108" s="7">
        <f>Z108</f>
        <v>0.9396272676004287</v>
      </c>
      <c r="AB108" s="7">
        <f>AA108</f>
        <v>0.9396272676004287</v>
      </c>
      <c r="AC108" s="7">
        <f>AB108</f>
        <v>0.9396272676004287</v>
      </c>
      <c r="AD108" s="7">
        <f>AC108</f>
        <v>0.9396272676004287</v>
      </c>
      <c r="AE108" s="7">
        <f>AD108</f>
        <v>0.9396272676004287</v>
      </c>
      <c r="AF108" s="7">
        <f>AE108</f>
        <v>0.9396272676004287</v>
      </c>
      <c r="AG108" s="7">
        <f>AF108</f>
        <v>0.9396272676004287</v>
      </c>
      <c r="AH108" s="7">
        <f>AG108</f>
        <v>0.9396272676004287</v>
      </c>
      <c r="AI108" s="7">
        <f>AH108</f>
        <v>0.9396272676004287</v>
      </c>
      <c r="AJ108" s="7">
        <f>AI108</f>
        <v>0.9396272676004287</v>
      </c>
    </row>
    <row r="109" spans="1:36" x14ac:dyDescent="0.25">
      <c r="A109" t="s">
        <v>175</v>
      </c>
      <c r="B109" s="7">
        <f>D47</f>
        <v>0.9396272676004287</v>
      </c>
      <c r="C109" s="7">
        <f>B109</f>
        <v>0.9396272676004287</v>
      </c>
      <c r="D109" s="7">
        <f>C109</f>
        <v>0.9396272676004287</v>
      </c>
      <c r="E109" s="7">
        <f>D109</f>
        <v>0.9396272676004287</v>
      </c>
      <c r="F109" s="7">
        <f>E109</f>
        <v>0.9396272676004287</v>
      </c>
      <c r="G109" s="7">
        <f>F109</f>
        <v>0.9396272676004287</v>
      </c>
      <c r="H109" s="7">
        <f>G109</f>
        <v>0.9396272676004287</v>
      </c>
      <c r="I109" s="7">
        <f>H109</f>
        <v>0.9396272676004287</v>
      </c>
      <c r="J109" s="7">
        <f>I109</f>
        <v>0.9396272676004287</v>
      </c>
      <c r="K109" s="7">
        <f>J109</f>
        <v>0.9396272676004287</v>
      </c>
      <c r="L109" s="7">
        <f>K109</f>
        <v>0.9396272676004287</v>
      </c>
      <c r="M109" s="7">
        <f>L109</f>
        <v>0.9396272676004287</v>
      </c>
      <c r="N109" s="7">
        <f>M109</f>
        <v>0.9396272676004287</v>
      </c>
      <c r="O109" s="7">
        <f>N109</f>
        <v>0.9396272676004287</v>
      </c>
      <c r="P109" s="7">
        <f>O109</f>
        <v>0.9396272676004287</v>
      </c>
      <c r="Q109" s="7">
        <f>P109</f>
        <v>0.9396272676004287</v>
      </c>
      <c r="R109" s="7">
        <f>Q109</f>
        <v>0.9396272676004287</v>
      </c>
      <c r="S109" s="7">
        <f>R109</f>
        <v>0.9396272676004287</v>
      </c>
      <c r="T109" s="7">
        <f>S109</f>
        <v>0.9396272676004287</v>
      </c>
      <c r="U109" s="7">
        <f>T109</f>
        <v>0.9396272676004287</v>
      </c>
      <c r="V109" s="7">
        <f>U109</f>
        <v>0.9396272676004287</v>
      </c>
      <c r="W109" s="7">
        <f>V109</f>
        <v>0.9396272676004287</v>
      </c>
      <c r="X109" s="7">
        <f>W109</f>
        <v>0.9396272676004287</v>
      </c>
      <c r="Y109" s="7">
        <f>X109</f>
        <v>0.9396272676004287</v>
      </c>
      <c r="Z109" s="7">
        <f>Y109</f>
        <v>0.9396272676004287</v>
      </c>
      <c r="AA109" s="7">
        <f>Z109</f>
        <v>0.9396272676004287</v>
      </c>
      <c r="AB109" s="7">
        <f>AA109</f>
        <v>0.9396272676004287</v>
      </c>
      <c r="AC109" s="7">
        <f>AB109</f>
        <v>0.9396272676004287</v>
      </c>
      <c r="AD109" s="7">
        <f>AC109</f>
        <v>0.9396272676004287</v>
      </c>
      <c r="AE109" s="7">
        <f>AD109</f>
        <v>0.9396272676004287</v>
      </c>
      <c r="AF109" s="7">
        <f>AE109</f>
        <v>0.9396272676004287</v>
      </c>
      <c r="AG109" s="7">
        <f>AF109</f>
        <v>0.9396272676004287</v>
      </c>
      <c r="AH109" s="7">
        <f>AG109</f>
        <v>0.9396272676004287</v>
      </c>
      <c r="AI109" s="7">
        <f>AH109</f>
        <v>0.9396272676004287</v>
      </c>
      <c r="AJ109" s="7">
        <f>AI109</f>
        <v>0.9396272676004287</v>
      </c>
    </row>
    <row r="110" spans="1:36" x14ac:dyDescent="0.25">
      <c r="A110" t="s">
        <v>176</v>
      </c>
      <c r="B110" s="7">
        <v>1</v>
      </c>
      <c r="C110" s="7">
        <f>B110</f>
        <v>1</v>
      </c>
      <c r="D110" s="7">
        <f t="shared" ref="D110:AJ110" si="31">C110</f>
        <v>1</v>
      </c>
      <c r="E110" s="7">
        <f t="shared" si="31"/>
        <v>1</v>
      </c>
      <c r="F110" s="7">
        <f t="shared" si="31"/>
        <v>1</v>
      </c>
      <c r="G110" s="7">
        <f t="shared" si="31"/>
        <v>1</v>
      </c>
      <c r="H110" s="7">
        <f t="shared" si="31"/>
        <v>1</v>
      </c>
      <c r="I110" s="7">
        <f t="shared" si="31"/>
        <v>1</v>
      </c>
      <c r="J110" s="7">
        <f t="shared" si="31"/>
        <v>1</v>
      </c>
      <c r="K110" s="7">
        <f t="shared" si="31"/>
        <v>1</v>
      </c>
      <c r="L110" s="7">
        <f t="shared" si="31"/>
        <v>1</v>
      </c>
      <c r="M110" s="7">
        <f t="shared" si="31"/>
        <v>1</v>
      </c>
      <c r="N110" s="7">
        <f t="shared" si="31"/>
        <v>1</v>
      </c>
      <c r="O110" s="7">
        <f t="shared" si="31"/>
        <v>1</v>
      </c>
      <c r="P110" s="7">
        <f t="shared" si="31"/>
        <v>1</v>
      </c>
      <c r="Q110" s="7">
        <f t="shared" si="31"/>
        <v>1</v>
      </c>
      <c r="R110" s="7">
        <f t="shared" si="31"/>
        <v>1</v>
      </c>
      <c r="S110" s="7">
        <f t="shared" si="31"/>
        <v>1</v>
      </c>
      <c r="T110" s="7">
        <f t="shared" si="31"/>
        <v>1</v>
      </c>
      <c r="U110" s="7">
        <f t="shared" si="31"/>
        <v>1</v>
      </c>
      <c r="V110" s="7">
        <f t="shared" si="31"/>
        <v>1</v>
      </c>
      <c r="W110" s="7">
        <f t="shared" si="31"/>
        <v>1</v>
      </c>
      <c r="X110" s="7">
        <f t="shared" si="31"/>
        <v>1</v>
      </c>
      <c r="Y110" s="7">
        <f t="shared" si="31"/>
        <v>1</v>
      </c>
      <c r="Z110" s="7">
        <f t="shared" si="31"/>
        <v>1</v>
      </c>
      <c r="AA110" s="7">
        <f t="shared" si="31"/>
        <v>1</v>
      </c>
      <c r="AB110" s="7">
        <f t="shared" si="31"/>
        <v>1</v>
      </c>
      <c r="AC110" s="7">
        <f t="shared" si="31"/>
        <v>1</v>
      </c>
      <c r="AD110" s="7">
        <f t="shared" si="31"/>
        <v>1</v>
      </c>
      <c r="AE110" s="7">
        <f t="shared" si="31"/>
        <v>1</v>
      </c>
      <c r="AF110" s="7">
        <f t="shared" si="31"/>
        <v>1</v>
      </c>
      <c r="AG110" s="7">
        <f t="shared" si="31"/>
        <v>1</v>
      </c>
      <c r="AH110" s="7">
        <f t="shared" si="31"/>
        <v>1</v>
      </c>
      <c r="AI110" s="7">
        <f t="shared" si="31"/>
        <v>1</v>
      </c>
      <c r="AJ110" s="7">
        <f t="shared" si="31"/>
        <v>1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Table 4.8.B</vt:lpstr>
      <vt:lpstr>Generation</vt:lpstr>
      <vt:lpstr>Capacity</vt:lpstr>
      <vt:lpstr>ELsupELp_tot</vt:lpstr>
      <vt:lpstr>ELcapELp</vt:lpstr>
      <vt:lpstr>Start Year Capacity</vt:lpstr>
      <vt:lpstr>Calculations</vt:lpstr>
      <vt:lpstr>Capacity Factors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2016-02-26T23:43:24Z</dcterms:created>
  <dcterms:modified xsi:type="dcterms:W3CDTF">2019-08-28T16:58:01Z</dcterms:modified>
</cp:coreProperties>
</file>