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G\InputData\elec\DRCo\"/>
    </mc:Choice>
  </mc:AlternateContent>
  <bookViews>
    <workbookView xWindow="0" yWindow="0" windowWidth="21000" windowHeight="12570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62913"/>
</workbook>
</file>

<file path=xl/calcChain.xml><?xml version="1.0" encoding="utf-8"?>
<calcChain xmlns="http://schemas.openxmlformats.org/spreadsheetml/2006/main">
  <c r="B7" i="5" l="1"/>
  <c r="B8" i="5"/>
  <c r="B9" i="5"/>
  <c r="B10" i="5"/>
  <c r="B6" i="5"/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B3" i="6" s="1"/>
  <c r="G4" i="1"/>
  <c r="H4" i="1"/>
  <c r="E4" i="1"/>
  <c r="B2" i="6" l="1"/>
  <c r="B10" i="6" s="1"/>
  <c r="B4" i="5" s="1"/>
  <c r="B4" i="6"/>
  <c r="B11" i="6" s="1"/>
  <c r="B2" i="5" l="1"/>
  <c r="B3" i="5"/>
</calcChain>
</file>

<file path=xl/sharedStrings.xml><?xml version="1.0" encoding="utf-8"?>
<sst xmlns="http://schemas.openxmlformats.org/spreadsheetml/2006/main" count="1298" uniqueCount="511">
  <si>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</si>
  <si>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</si>
  <si>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</si>
  <si>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</si>
  <si>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</si>
  <si>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</si>
  <si>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</si>
  <si>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</si>
  <si>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</si>
  <si>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</si>
  <si>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</si>
  <si>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</si>
  <si>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</si>
  <si>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</si>
  <si>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</si>
  <si>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</si>
  <si>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</si>
  <si>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</si>
  <si>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</si>
  <si>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</si>
  <si>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</si>
  <si>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</si>
  <si>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</si>
  <si>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</si>
  <si>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</si>
  <si>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</si>
  <si>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</si>
  <si>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</si>
  <si>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</si>
  <si>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</si>
  <si>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</si>
  <si>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</si>
  <si>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</si>
  <si>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</si>
  <si>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</si>
  <si>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</si>
  <si>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</si>
  <si>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</si>
  <si>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</si>
  <si>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</si>
  <si>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</si>
  <si>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</si>
  <si>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</si>
  <si>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</si>
  <si>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</si>
  <si>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</si>
  <si>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</si>
  <si>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</si>
  <si>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</si>
  <si>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</si>
  <si>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</si>
  <si>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</si>
  <si>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</si>
  <si>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</si>
  <si>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</si>
  <si>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</si>
  <si>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</si>
  <si>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</si>
  <si>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</si>
  <si>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</si>
  <si>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</si>
  <si>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</si>
  <si>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</si>
  <si>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</si>
  <si>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</si>
  <si>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</si>
  <si>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</si>
  <si>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</si>
  <si>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</si>
  <si>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</si>
  <si>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</si>
  <si>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</si>
  <si>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</si>
  <si>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</si>
  <si>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</si>
  <si>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</si>
  <si>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</si>
  <si>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</si>
  <si>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</si>
  <si>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</si>
  <si>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</si>
  <si>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</si>
  <si>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</si>
  <si>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</si>
  <si>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</si>
  <si>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</si>
  <si>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</si>
  <si>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</si>
  <si>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</si>
  <si>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</si>
  <si>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</si>
  <si>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</si>
  <si>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</si>
  <si>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</si>
  <si>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</si>
  <si>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</si>
  <si>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</si>
  <si>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</si>
  <si>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</si>
  <si>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</si>
  <si>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</si>
  <si>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</si>
  <si>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</si>
  <si>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</si>
  <si>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</si>
  <si>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</si>
  <si>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</si>
  <si>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</si>
  <si>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</si>
  <si>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</si>
  <si>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</si>
  <si>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</si>
  <si>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</si>
  <si>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</si>
  <si>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</si>
  <si>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</si>
  <si>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</si>
  <si>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</si>
  <si>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</si>
  <si>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</si>
  <si>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</si>
  <si>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</si>
  <si>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</si>
  <si>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</si>
  <si>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</si>
  <si>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</si>
  <si>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</si>
  <si>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</si>
  <si>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</si>
  <si>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</si>
  <si>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</si>
  <si>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</si>
  <si>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</si>
  <si>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</si>
  <si>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</si>
  <si>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</si>
  <si>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</si>
  <si>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</si>
  <si>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</si>
  <si>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</si>
  <si>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</si>
  <si>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</si>
  <si>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</si>
  <si>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</si>
  <si>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</si>
  <si>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</si>
  <si>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</si>
  <si>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</si>
  <si>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</si>
  <si>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</si>
  <si>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</si>
  <si>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</si>
  <si>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</si>
  <si>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</si>
  <si>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</si>
  <si>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</si>
  <si>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</si>
  <si>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</si>
  <si>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</si>
  <si>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</si>
  <si>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</si>
  <si>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</si>
  <si>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</si>
  <si>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</si>
  <si>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</si>
  <si>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</si>
  <si>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</si>
  <si>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</si>
  <si>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</si>
  <si>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</si>
  <si>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</si>
  <si>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</si>
  <si>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</si>
  <si>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</si>
  <si>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</si>
  <si>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</si>
  <si>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</si>
  <si>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</si>
  <si>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</si>
  <si>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</si>
  <si>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</si>
  <si>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</si>
  <si>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</si>
  <si>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</si>
  <si>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</si>
  <si>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</si>
  <si>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</si>
  <si>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</si>
  <si>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</si>
  <si>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</si>
  <si>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</si>
  <si>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</si>
  <si>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</si>
  <si>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</si>
  <si>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</si>
  <si>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</si>
  <si>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</si>
  <si>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</si>
  <si>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</si>
  <si>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</si>
  <si>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</si>
  <si>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</si>
  <si>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</si>
  <si>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</si>
  <si>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</si>
  <si>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</si>
  <si>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</si>
  <si>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</si>
  <si>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</si>
  <si>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</si>
  <si>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</si>
  <si>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</si>
  <si>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</si>
  <si>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</si>
  <si>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</si>
  <si>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</si>
  <si>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</si>
  <si>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</si>
  <si>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</si>
  <si>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</si>
  <si>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</si>
  <si>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</si>
  <si>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</si>
  <si>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</si>
  <si>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</si>
  <si>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</si>
  <si>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</si>
  <si>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</si>
  <si>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</si>
  <si>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</si>
  <si>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</si>
  <si>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</si>
  <si>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</si>
  <si>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</si>
  <si>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</si>
  <si>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</si>
  <si>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</si>
  <si>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</si>
  <si>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</si>
  <si>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</si>
  <si>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</si>
  <si>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</si>
  <si>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</si>
  <si>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</si>
  <si>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</si>
  <si>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</si>
  <si>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</si>
  <si>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</si>
  <si>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</si>
  <si>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</si>
  <si>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</si>
  <si>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</si>
  <si>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</si>
  <si>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</si>
  <si>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</si>
  <si>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</si>
  <si>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</si>
  <si>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</si>
  <si>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</si>
  <si>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</si>
  <si>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</si>
  <si>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</si>
  <si>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</si>
  <si>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</si>
  <si>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</si>
  <si>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</si>
  <si>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</si>
  <si>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</si>
  <si>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</si>
  <si>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</si>
  <si>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</si>
  <si>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</si>
  <si>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</si>
  <si>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</si>
  <si>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</si>
  <si>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</si>
  <si>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</si>
  <si>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</si>
  <si>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</si>
  <si>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</si>
  <si>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</si>
  <si>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</si>
  <si>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</si>
  <si>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</si>
  <si>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</si>
  <si>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</si>
  <si>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</si>
  <si>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</si>
  <si>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</si>
  <si>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</si>
  <si>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</si>
  <si>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</si>
  <si>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</si>
  <si>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</si>
  <si>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</si>
  <si>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</si>
  <si>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</si>
  <si>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</si>
  <si>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</si>
  <si>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</si>
  <si>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</si>
  <si>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</si>
  <si>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</si>
  <si>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</si>
  <si>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</si>
  <si>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</si>
  <si>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</si>
  <si>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</si>
  <si>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</si>
  <si>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</si>
  <si>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</si>
  <si>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</si>
  <si>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</si>
  <si>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</si>
  <si>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</si>
  <si>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</si>
  <si>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</si>
  <si>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</si>
  <si>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</si>
  <si>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</si>
  <si>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</si>
  <si>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</si>
  <si>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</si>
  <si>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</si>
  <si>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</si>
  <si>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</si>
  <si>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</si>
  <si>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</si>
  <si>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</si>
  <si>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</si>
  <si>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</si>
  <si>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</si>
  <si>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</si>
  <si>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</si>
  <si>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</si>
  <si>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</si>
  <si>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</si>
  <si>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</si>
  <si>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</si>
  <si>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</si>
  <si>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</si>
  <si>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</si>
  <si>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</si>
  <si>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</si>
  <si>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</si>
  <si>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</si>
  <si>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</si>
  <si>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</si>
  <si>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</si>
  <si>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</si>
  <si>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</si>
  <si>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</si>
  <si>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</si>
  <si>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</si>
  <si>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</si>
  <si>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</si>
  <si>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</si>
  <si>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</si>
  <si>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</si>
  <si>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</si>
  <si>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</si>
  <si>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</si>
  <si>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</si>
  <si>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</si>
  <si>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</si>
  <si>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</si>
  <si>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</si>
  <si>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</si>
  <si>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</si>
  <si>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</si>
  <si>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</si>
  <si>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</si>
  <si>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</si>
  <si>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</si>
  <si>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</si>
  <si>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</si>
  <si>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</si>
  <si>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</si>
  <si>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</si>
  <si>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</si>
  <si>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</si>
  <si>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</si>
  <si>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</si>
  <si>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</si>
  <si>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</si>
  <si>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</si>
  <si>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</si>
  <si>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</si>
  <si>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</si>
  <si>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</si>
  <si>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</si>
  <si>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</si>
  <si>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</si>
  <si>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</si>
  <si>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</si>
  <si>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</si>
  <si>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</si>
  <si>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</si>
  <si>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</si>
  <si>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</si>
  <si>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</si>
  <si>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</si>
  <si>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</si>
  <si>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</si>
  <si>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</si>
  <si>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</si>
  <si>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</si>
  <si>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</si>
  <si>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</si>
  <si>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</si>
  <si>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</si>
  <si>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</si>
  <si>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</si>
  <si>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</si>
  <si>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</si>
  <si>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</si>
  <si>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</si>
  <si>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</si>
  <si>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</si>
  <si>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</si>
  <si>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</si>
  <si>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</si>
  <si>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</si>
  <si>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</si>
  <si>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</si>
  <si>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</si>
  <si>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</si>
  <si>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</si>
  <si>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</si>
  <si>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</si>
  <si>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</si>
  <si>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</si>
  <si>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</si>
  <si>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</si>
  <si>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</si>
  <si>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</si>
  <si>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</si>
  <si>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</si>
  <si>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</si>
  <si>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</si>
  <si>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</si>
  <si>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</si>
  <si>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</si>
  <si>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</si>
  <si>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</si>
  <si>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</si>
  <si>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</si>
  <si>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</si>
  <si>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</si>
  <si>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</si>
  <si>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</si>
  <si>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</si>
  <si>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</si>
  <si>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</si>
  <si>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</si>
  <si>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</si>
  <si>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</si>
  <si>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</si>
  <si>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</si>
  <si>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</si>
  <si>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</si>
  <si>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</si>
  <si>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</si>
  <si>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</si>
  <si>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</si>
  <si>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</si>
  <si>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</si>
  <si>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</si>
  <si>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</si>
  <si>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</si>
  <si>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</si>
  <si>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</si>
  <si>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</si>
  <si>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</si>
  <si>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</si>
  <si>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</si>
  <si>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</si>
  <si>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</si>
  <si>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</si>
  <si>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</si>
  <si>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</si>
  <si>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</si>
  <si>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</si>
  <si>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</si>
  <si>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</si>
  <si>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</si>
  <si>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</si>
  <si>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</si>
  <si>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</si>
  <si>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</si>
  <si>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</si>
  <si>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</si>
  <si>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</si>
  <si>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</si>
  <si>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</si>
  <si>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</si>
  <si>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</si>
  <si>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</si>
  <si>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In the EPS, the "nonenergy industries" cash flow entity encompasses both industrial facilities and</t>
  </si>
  <si>
    <t>(the "nonenergy industries" or "consumers" cash flow entities in the EPS).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</si>
  <si>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</si>
  <si>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</si>
  <si>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</si>
  <si>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</si>
  <si>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</si>
  <si>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</si>
  <si>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</si>
  <si>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</si>
  <si>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% of DR</t>
  </si>
  <si>
    <t>$/MW-yr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</si>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</sst>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49.28515625" customWidth="1"/>
  </cols>
  <sheetData>
    <row r="1" spans="1:2" x14ac:dyDescent="0.25">
      <c r="A1" s="23" t="s">
        <v>481</v>
      </c>
    </row>
    <row r="2" spans="1:2" x14ac:dyDescent="0.25">
      <c r="A2" s="23" t="s">
        <v>482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484</v>
      </c>
    </row>
    <row r="12" spans="1:2" x14ac:dyDescent="0.25">
      <c r="A12" t="s">
        <v>485</v>
      </c>
    </row>
    <row r="13" spans="1:2" x14ac:dyDescent="0.25">
      <c r="A13" t="s">
        <v>486</v>
      </c>
    </row>
    <row r="14" spans="1:2" x14ac:dyDescent="0.25">
      <c r="A14" t="s">
        <v>487</v>
      </c>
    </row>
    <row r="16" spans="1:2" x14ac:dyDescent="0.25">
      <c r="A16" t="s">
        <v>488</v>
      </c>
    </row>
    <row r="17" spans="1:1" x14ac:dyDescent="0.25">
      <c r="A17" t="s">
        <v>489</v>
      </c>
    </row>
    <row r="18" spans="1:1" x14ac:dyDescent="0.25">
      <c r="A18" t="s">
        <v>490</v>
      </c>
    </row>
    <row r="19" spans="1:1" x14ac:dyDescent="0.25">
      <c r="A19" t="s">
        <v>499</v>
      </c>
    </row>
    <row r="21" spans="1:1" x14ac:dyDescent="0.25">
      <c r="A21" t="s">
        <v>498</v>
      </c>
    </row>
    <row r="22" spans="1:1" x14ac:dyDescent="0.25">
      <c r="A22" t="s">
        <v>491</v>
      </c>
    </row>
    <row r="24" spans="1:1" x14ac:dyDescent="0.25">
      <c r="A24" t="s">
        <v>492</v>
      </c>
    </row>
    <row r="25" spans="1:1" x14ac:dyDescent="0.25">
      <c r="A25" t="s">
        <v>493</v>
      </c>
    </row>
    <row r="26" spans="1:1" x14ac:dyDescent="0.25">
      <c r="A26" t="s">
        <v>494</v>
      </c>
    </row>
    <row r="28" spans="1:1" x14ac:dyDescent="0.25">
      <c r="A28" t="s">
        <v>495</v>
      </c>
    </row>
    <row r="29" spans="1:1" x14ac:dyDescent="0.25">
      <c r="A29" t="s">
        <v>496</v>
      </c>
    </row>
    <row r="30" spans="1:1" x14ac:dyDescent="0.25">
      <c r="A30" t="s">
        <v>497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0"/>
  <sheetViews>
    <sheetView zoomScale="85" workbookViewId="0">
      <pane xSplit="4" ySplit="3" topLeftCell="E39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RowHeight="15" x14ac:dyDescent="0.25"/>
  <cols>
    <col min="1" max="1" width="6.85546875" style="1" bestFit="1" customWidth="1"/>
    <col min="2" max="2" width="10.28515625" style="1" bestFit="1" customWidth="1"/>
    <col min="3" max="3" width="41.140625" style="1" bestFit="1" customWidth="1"/>
    <col min="4" max="4" width="10.28515625" style="1" bestFit="1" customWidth="1"/>
    <col min="5" max="5" width="10.28515625" style="20" customWidth="1"/>
    <col min="6" max="6" width="13.140625" style="20" customWidth="1"/>
    <col min="7" max="7" width="10.28515625" style="20" customWidth="1"/>
    <col min="8" max="8" width="14.85546875" style="20" customWidth="1"/>
    <col min="9" max="11" width="13.7109375" style="1" bestFit="1" customWidth="1"/>
    <col min="12" max="12" width="15.42578125" style="1" bestFit="1" customWidth="1"/>
    <col min="13" max="16" width="13.7109375" style="1" bestFit="1" customWidth="1"/>
    <col min="17" max="17" width="15.42578125" style="1" bestFit="1" customWidth="1"/>
    <col min="18" max="21" width="13.7109375" style="1" bestFit="1" customWidth="1"/>
    <col min="22" max="22" width="15.42578125" style="1" bestFit="1" customWidth="1"/>
    <col min="23" max="26" width="13.7109375" style="1" bestFit="1" customWidth="1"/>
    <col min="27" max="27" width="15.42578125" style="1" bestFit="1" customWidth="1"/>
    <col min="28" max="31" width="13.7109375" style="1" bestFit="1" customWidth="1"/>
    <col min="32" max="32" width="15.42578125" style="1" bestFit="1" customWidth="1"/>
    <col min="33" max="36" width="13.7109375" style="1" bestFit="1" customWidth="1"/>
    <col min="37" max="37" width="15.42578125" style="1" bestFit="1" customWidth="1"/>
    <col min="38" max="38" width="13.7109375" style="1" bestFit="1" customWidth="1"/>
    <col min="39" max="39" width="15.42578125" style="1" bestFit="1" customWidth="1"/>
    <col min="40" max="16384" width="9.140625" style="1"/>
  </cols>
  <sheetData>
    <row r="1" spans="1:39" ht="30" customHeight="1" x14ac:dyDescent="0.25">
      <c r="A1" s="33" t="s">
        <v>0</v>
      </c>
      <c r="B1" s="34"/>
      <c r="C1" s="34"/>
      <c r="D1" s="35"/>
      <c r="E1" s="48" t="s">
        <v>459</v>
      </c>
      <c r="F1" s="49"/>
      <c r="G1" s="49"/>
      <c r="H1" s="49"/>
      <c r="I1" s="36" t="s">
        <v>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C1" s="39" t="s">
        <v>2</v>
      </c>
      <c r="AD1" s="40"/>
      <c r="AE1" s="40"/>
      <c r="AF1" s="40"/>
      <c r="AG1" s="40"/>
      <c r="AH1" s="40"/>
      <c r="AI1" s="40"/>
      <c r="AJ1" s="40"/>
      <c r="AK1" s="40"/>
      <c r="AL1" s="41"/>
      <c r="AM1" s="2" t="s">
        <v>3</v>
      </c>
    </row>
    <row r="2" spans="1:39" x14ac:dyDescent="0.25">
      <c r="A2" s="33" t="s">
        <v>4</v>
      </c>
      <c r="B2" s="34"/>
      <c r="C2" s="34"/>
      <c r="D2" s="35"/>
      <c r="E2" s="50"/>
      <c r="F2" s="51"/>
      <c r="G2" s="51"/>
      <c r="H2" s="51"/>
      <c r="I2" s="36" t="s">
        <v>5</v>
      </c>
      <c r="J2" s="37"/>
      <c r="K2" s="37"/>
      <c r="L2" s="37"/>
      <c r="M2" s="38"/>
      <c r="N2" s="42" t="s">
        <v>6</v>
      </c>
      <c r="O2" s="43"/>
      <c r="P2" s="43"/>
      <c r="Q2" s="43"/>
      <c r="R2" s="44"/>
      <c r="S2" s="36" t="s">
        <v>7</v>
      </c>
      <c r="T2" s="37"/>
      <c r="U2" s="37"/>
      <c r="V2" s="37"/>
      <c r="W2" s="38"/>
      <c r="X2" s="42" t="s">
        <v>8</v>
      </c>
      <c r="Y2" s="43"/>
      <c r="Z2" s="43"/>
      <c r="AA2" s="43"/>
      <c r="AB2" s="44"/>
      <c r="AC2" s="39" t="s">
        <v>9</v>
      </c>
      <c r="AD2" s="40"/>
      <c r="AE2" s="40"/>
      <c r="AF2" s="40"/>
      <c r="AG2" s="41"/>
      <c r="AH2" s="45" t="s">
        <v>10</v>
      </c>
      <c r="AI2" s="46"/>
      <c r="AJ2" s="46"/>
      <c r="AK2" s="46"/>
      <c r="AL2" s="47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s="29" customFormat="1" x14ac:dyDescent="0.25">
      <c r="A1" s="28" t="s">
        <v>476</v>
      </c>
      <c r="B1" s="29" t="s">
        <v>471</v>
      </c>
      <c r="C1" s="29" t="s">
        <v>475</v>
      </c>
    </row>
    <row r="2" spans="1:3" x14ac:dyDescent="0.25">
      <c r="A2" t="s">
        <v>472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473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474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477</v>
      </c>
    </row>
    <row r="7" spans="1:3" x14ac:dyDescent="0.25">
      <c r="A7" t="s">
        <v>478</v>
      </c>
    </row>
    <row r="8" spans="1:3" x14ac:dyDescent="0.25">
      <c r="A8" t="s">
        <v>479</v>
      </c>
    </row>
    <row r="10" spans="1:3" x14ac:dyDescent="0.25">
      <c r="A10" t="s">
        <v>472</v>
      </c>
      <c r="B10" s="30">
        <f>B2</f>
        <v>52676.668282897401</v>
      </c>
      <c r="C10" s="31">
        <f>C2</f>
        <v>0.29279230377378984</v>
      </c>
    </row>
    <row r="11" spans="1:3" x14ac:dyDescent="0.25">
      <c r="A11" t="s">
        <v>480</v>
      </c>
      <c r="B11" s="30">
        <f>(B3*C3+B4*C4)/SUM(C3:C4)</f>
        <v>33800.754574311381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/>
  </sheetViews>
  <sheetFormatPr defaultRowHeight="15" x14ac:dyDescent="0.25"/>
  <cols>
    <col min="1" max="1" width="36.42578125" customWidth="1"/>
    <col min="2" max="2" width="9.140625" customWidth="1"/>
  </cols>
  <sheetData>
    <row r="1" spans="1:2" x14ac:dyDescent="0.25">
      <c r="A1" t="s">
        <v>509</v>
      </c>
      <c r="B1" s="26" t="s">
        <v>510</v>
      </c>
    </row>
    <row r="2" spans="1:2" x14ac:dyDescent="0.25">
      <c r="A2" t="s">
        <v>470</v>
      </c>
      <c r="B2" s="30">
        <f>Calculations!B11</f>
        <v>33800.754574311381</v>
      </c>
    </row>
    <row r="3" spans="1:2" x14ac:dyDescent="0.25">
      <c r="A3" t="s">
        <v>500</v>
      </c>
      <c r="B3" s="30">
        <f>Calculations!B11</f>
        <v>33800.754574311381</v>
      </c>
    </row>
    <row r="4" spans="1:2" x14ac:dyDescent="0.25">
      <c r="A4" t="s">
        <v>501</v>
      </c>
      <c r="B4" s="30">
        <f>Calculations!B10</f>
        <v>52676.668282897401</v>
      </c>
    </row>
    <row r="5" spans="1:2" x14ac:dyDescent="0.25">
      <c r="A5" t="s">
        <v>502</v>
      </c>
      <c r="B5">
        <v>0</v>
      </c>
    </row>
    <row r="6" spans="1:2" x14ac:dyDescent="0.25">
      <c r="A6" t="s">
        <v>503</v>
      </c>
      <c r="B6" s="30">
        <f>B$3</f>
        <v>33800.754574311381</v>
      </c>
    </row>
    <row r="7" spans="1:2" x14ac:dyDescent="0.25">
      <c r="A7" t="s">
        <v>504</v>
      </c>
      <c r="B7" s="30">
        <f t="shared" ref="B7:B10" si="0">B$3</f>
        <v>33800.754574311381</v>
      </c>
    </row>
    <row r="8" spans="1:2" x14ac:dyDescent="0.25">
      <c r="A8" t="s">
        <v>505</v>
      </c>
      <c r="B8" s="30">
        <f t="shared" si="0"/>
        <v>33800.754574311381</v>
      </c>
    </row>
    <row r="9" spans="1:2" x14ac:dyDescent="0.25">
      <c r="A9" t="s">
        <v>506</v>
      </c>
      <c r="B9" s="30">
        <f t="shared" si="0"/>
        <v>33800.754574311381</v>
      </c>
    </row>
    <row r="10" spans="1:2" x14ac:dyDescent="0.25">
      <c r="A10" t="s">
        <v>507</v>
      </c>
      <c r="B10" s="30">
        <f t="shared" si="0"/>
        <v>33800.754574311381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/>
  </sheetViews>
  <sheetFormatPr defaultRowHeight="15" x14ac:dyDescent="0.25"/>
  <cols>
    <col min="1" max="1" width="36.28515625" customWidth="1"/>
  </cols>
  <sheetData>
    <row r="1" spans="1:2" x14ac:dyDescent="0.25">
      <c r="A1" t="s">
        <v>508</v>
      </c>
      <c r="B1" s="26" t="s">
        <v>483</v>
      </c>
    </row>
    <row r="2" spans="1:2" x14ac:dyDescent="0.25">
      <c r="A2" t="s">
        <v>470</v>
      </c>
      <c r="B2">
        <v>0</v>
      </c>
    </row>
    <row r="3" spans="1:2" x14ac:dyDescent="0.25">
      <c r="A3" t="s">
        <v>500</v>
      </c>
      <c r="B3" s="32">
        <f>Calculations!C11</f>
        <v>0.70681798569762366</v>
      </c>
    </row>
    <row r="4" spans="1:2" x14ac:dyDescent="0.25">
      <c r="A4" t="s">
        <v>501</v>
      </c>
      <c r="B4" s="32">
        <f>Calculations!C10</f>
        <v>0.29279230377378984</v>
      </c>
    </row>
    <row r="5" spans="1:2" x14ac:dyDescent="0.25">
      <c r="A5" t="s">
        <v>502</v>
      </c>
      <c r="B5">
        <v>0</v>
      </c>
    </row>
    <row r="6" spans="1:2" x14ac:dyDescent="0.25">
      <c r="A6" t="s">
        <v>503</v>
      </c>
      <c r="B6">
        <v>0</v>
      </c>
    </row>
    <row r="7" spans="1:2" x14ac:dyDescent="0.25">
      <c r="A7" t="s">
        <v>504</v>
      </c>
      <c r="B7">
        <v>0</v>
      </c>
    </row>
    <row r="8" spans="1:2" x14ac:dyDescent="0.25">
      <c r="A8" t="s">
        <v>505</v>
      </c>
      <c r="B8">
        <v>0</v>
      </c>
    </row>
    <row r="9" spans="1:2" x14ac:dyDescent="0.25">
      <c r="A9" t="s">
        <v>506</v>
      </c>
      <c r="B9">
        <v>0</v>
      </c>
    </row>
    <row r="10" spans="1:2" x14ac:dyDescent="0.25">
      <c r="A10" t="s">
        <v>507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Jeffrey Rissman</cp:lastModifiedBy>
  <dcterms:created xsi:type="dcterms:W3CDTF">2017-11-03T17:50:06Z</dcterms:created>
  <dcterms:modified xsi:type="dcterms:W3CDTF">2019-08-12T23:06:25Z</dcterms:modified>
</cp:coreProperties>
</file>