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MPCbS\"/>
    </mc:Choice>
  </mc:AlternateContent>
  <bookViews>
    <workbookView xWindow="480" yWindow="465" windowWidth="22755" windowHeight="12300"/>
  </bookViews>
  <sheets>
    <sheet name="About" sheetId="1" r:id="rId1"/>
    <sheet name="Data" sheetId="4" r:id="rId2"/>
    <sheet name="MPCbS" sheetId="3" r:id="rId3"/>
  </sheets>
  <calcPr calcId="162913"/>
</workbook>
</file>

<file path=xl/calcChain.xml><?xml version="1.0" encoding="utf-8"?>
<calcChain xmlns="http://schemas.openxmlformats.org/spreadsheetml/2006/main">
  <c r="B10" i="3" l="1"/>
  <c r="B16" i="3"/>
  <c r="B15" i="3"/>
  <c r="B8" i="3" l="1"/>
  <c r="B7" i="3"/>
  <c r="B6" i="3"/>
  <c r="B13" i="4" l="1"/>
  <c r="B12" i="4"/>
  <c r="B4" i="4"/>
  <c r="B3" i="4"/>
  <c r="B2" i="4"/>
  <c r="B14" i="4" s="1"/>
  <c r="B12" i="3" l="1"/>
  <c r="B11" i="3"/>
  <c r="B4" i="3"/>
  <c r="B3" i="3"/>
</calcChain>
</file>

<file path=xl/sharedStrings.xml><?xml version="1.0" encoding="utf-8"?>
<sst xmlns="http://schemas.openxmlformats.org/spreadsheetml/2006/main" count="61" uniqueCount="46">
  <si>
    <t>Source: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</si>
  <si>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</si>
  <si>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</si>
  <si>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</si>
  <si>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</si>
  <si>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</si>
  <si>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</si>
  <si>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</si>
  <si>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</si>
  <si>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</si>
  <si>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</si>
  <si>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</si>
  <si>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</si>
  <si>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</si>
  <si>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</si>
  <si>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</si>
  <si>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</si>
  <si>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mw</t>
  </si>
  <si>
    <t>k petajoule</t>
  </si>
  <si>
    <t>twh</t>
  </si>
  <si>
    <t>offshore wind ( east coast)</t>
  </si>
  <si>
    <t>plastic waste</t>
  </si>
  <si>
    <t>offshore wind ( west coast)</t>
  </si>
  <si>
    <t>gw</t>
  </si>
  <si>
    <t>nodata</t>
  </si>
  <si>
    <t>http://proceedings.ises.org/paper/swc2017/swc2017-0247-Mahdy.pdf</t>
  </si>
  <si>
    <t>https://investsaudi.sa/media/1309/saudi-arabias-renewable-energy-detailed-value-proposition-2018.pdf</t>
  </si>
  <si>
    <t>page 40</t>
  </si>
  <si>
    <t>offshore east coast adjustment</t>
  </si>
  <si>
    <t>Capactiy factors</t>
  </si>
  <si>
    <t>wind</t>
  </si>
  <si>
    <t>solar pv</t>
  </si>
  <si>
    <t>Wind and Solar</t>
  </si>
  <si>
    <t>Invest Saudi</t>
  </si>
  <si>
    <t>Saudi Arabia's Renewable Energy</t>
  </si>
  <si>
    <t>n.d.</t>
  </si>
  <si>
    <t>Capacity Factors</t>
  </si>
  <si>
    <t>IRENA</t>
  </si>
  <si>
    <t>Renewable Energy Market Analysis: The GCC Region</t>
  </si>
  <si>
    <t>Annex 1: Table 4</t>
  </si>
  <si>
    <t>https://www.irena.org/-/media/Files/IRENA/Agency/Publication/2016/IRENA_Market_GCC_2016.pdf</t>
  </si>
  <si>
    <t>heavy fuel oil</t>
  </si>
  <si>
    <t>desalination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</si>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</sst>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rena.org/-/media/Files/IRENA/Agency/Publication/2016/IRENA_Market_GCC_2016.pdf" TargetMode="External"/><Relationship Id="rId1" Type="http://schemas.openxmlformats.org/officeDocument/2006/relationships/hyperlink" Target="https://investsaudi.sa/media/1309/saudi-arabias-renewable-energy-detailed-value-proposition-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oceedings.ises.org/paper/swc2017/swc2017-0247-Mahd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8" sqref="B18"/>
    </sheetView>
  </sheetViews>
  <sheetFormatPr defaultColWidth="8.85546875" defaultRowHeight="15" x14ac:dyDescent="0.25"/>
  <cols>
    <col min="2" max="2" width="60.85546875" customWidth="1"/>
  </cols>
  <sheetData>
    <row r="1" spans="1:2" x14ac:dyDescent="0.25">
      <c r="A1" s="1" t="s">
        <v>5</v>
      </c>
    </row>
    <row r="3" spans="1:2" x14ac:dyDescent="0.25">
      <c r="A3" s="1" t="s">
        <v>0</v>
      </c>
      <c r="B3" s="2" t="s">
        <v>32</v>
      </c>
    </row>
    <row r="4" spans="1:2" x14ac:dyDescent="0.25">
      <c r="B4" t="s">
        <v>33</v>
      </c>
    </row>
    <row r="5" spans="1:2" x14ac:dyDescent="0.25">
      <c r="B5" t="s">
        <v>35</v>
      </c>
    </row>
    <row r="6" spans="1:2" x14ac:dyDescent="0.25">
      <c r="B6" t="s">
        <v>34</v>
      </c>
    </row>
    <row r="7" spans="1:2" x14ac:dyDescent="0.25">
      <c r="B7" s="4" t="s">
        <v>26</v>
      </c>
    </row>
    <row r="8" spans="1:2" x14ac:dyDescent="0.25">
      <c r="B8" s="3" t="s">
        <v>27</v>
      </c>
    </row>
    <row r="10" spans="1:2" x14ac:dyDescent="0.25">
      <c r="B10" s="2" t="s">
        <v>36</v>
      </c>
    </row>
    <row r="11" spans="1:2" x14ac:dyDescent="0.25">
      <c r="B11" t="s">
        <v>37</v>
      </c>
    </row>
    <row r="12" spans="1:2" x14ac:dyDescent="0.25">
      <c r="B12" s="3">
        <v>2016</v>
      </c>
    </row>
    <row r="13" spans="1:2" x14ac:dyDescent="0.25">
      <c r="B13" t="s">
        <v>38</v>
      </c>
    </row>
    <row r="14" spans="1:2" x14ac:dyDescent="0.25">
      <c r="B14" s="4" t="s">
        <v>40</v>
      </c>
    </row>
    <row r="15" spans="1:2" x14ac:dyDescent="0.25">
      <c r="B15" t="s">
        <v>39</v>
      </c>
    </row>
    <row r="16" spans="1:2" x14ac:dyDescent="0.25">
      <c r="B16" s="4"/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6" sqref="B26"/>
    </sheetView>
  </sheetViews>
  <sheetFormatPr defaultColWidth="10.85546875" defaultRowHeight="15" x14ac:dyDescent="0.25"/>
  <cols>
    <col min="1" max="1" width="22" customWidth="1"/>
    <col min="2" max="2" width="22.42578125" customWidth="1"/>
  </cols>
  <sheetData>
    <row r="1" spans="1:4" x14ac:dyDescent="0.25">
      <c r="A1" s="1" t="s">
        <v>7</v>
      </c>
    </row>
    <row r="2" spans="1:4" x14ac:dyDescent="0.25">
      <c r="A2" t="s">
        <v>14</v>
      </c>
      <c r="B2" s="5">
        <f>9*10^12</f>
        <v>9000000000000</v>
      </c>
    </row>
    <row r="3" spans="1:4" x14ac:dyDescent="0.25">
      <c r="A3" t="s">
        <v>9</v>
      </c>
      <c r="B3" s="5">
        <f>9*10^12</f>
        <v>9000000000000</v>
      </c>
    </row>
    <row r="4" spans="1:4" x14ac:dyDescent="0.25">
      <c r="A4" t="s">
        <v>6</v>
      </c>
      <c r="B4" s="5">
        <f>9*10^12</f>
        <v>9000000000000</v>
      </c>
    </row>
    <row r="5" spans="1:4" x14ac:dyDescent="0.25">
      <c r="A5" t="s">
        <v>1</v>
      </c>
      <c r="B5">
        <v>170</v>
      </c>
      <c r="C5" t="s">
        <v>17</v>
      </c>
    </row>
    <row r="6" spans="1:4" x14ac:dyDescent="0.25">
      <c r="A6" t="s">
        <v>15</v>
      </c>
      <c r="B6">
        <v>0.5</v>
      </c>
      <c r="C6" t="s">
        <v>18</v>
      </c>
    </row>
    <row r="7" spans="1:4" x14ac:dyDescent="0.25">
      <c r="A7" t="s">
        <v>3</v>
      </c>
      <c r="B7">
        <v>33.9</v>
      </c>
      <c r="C7" t="s">
        <v>18</v>
      </c>
    </row>
    <row r="8" spans="1:4" x14ac:dyDescent="0.25">
      <c r="A8" t="s">
        <v>4</v>
      </c>
      <c r="B8">
        <v>33.9</v>
      </c>
      <c r="C8" t="s">
        <v>18</v>
      </c>
    </row>
    <row r="9" spans="1:4" x14ac:dyDescent="0.25">
      <c r="A9" t="s">
        <v>21</v>
      </c>
      <c r="B9">
        <v>1.6</v>
      </c>
      <c r="C9" t="s">
        <v>19</v>
      </c>
    </row>
    <row r="10" spans="1:4" x14ac:dyDescent="0.25">
      <c r="A10" t="s">
        <v>2</v>
      </c>
      <c r="B10">
        <v>3</v>
      </c>
      <c r="C10" t="s">
        <v>19</v>
      </c>
    </row>
    <row r="11" spans="1:4" x14ac:dyDescent="0.25">
      <c r="A11" t="s">
        <v>10</v>
      </c>
      <c r="B11">
        <v>0</v>
      </c>
    </row>
    <row r="12" spans="1:4" x14ac:dyDescent="0.25">
      <c r="A12" t="s">
        <v>11</v>
      </c>
      <c r="B12" s="5">
        <f>9*10^12</f>
        <v>9000000000000</v>
      </c>
    </row>
    <row r="13" spans="1:4" x14ac:dyDescent="0.25">
      <c r="A13" t="s">
        <v>12</v>
      </c>
      <c r="B13" s="5">
        <f>9*10^12</f>
        <v>9000000000000</v>
      </c>
    </row>
    <row r="14" spans="1:4" x14ac:dyDescent="0.25">
      <c r="A14" t="s">
        <v>13</v>
      </c>
      <c r="B14" s="5">
        <f>B2</f>
        <v>9000000000000</v>
      </c>
    </row>
    <row r="15" spans="1:4" x14ac:dyDescent="0.25">
      <c r="A15" t="s">
        <v>22</v>
      </c>
      <c r="B15">
        <v>12.3</v>
      </c>
      <c r="C15" t="s">
        <v>23</v>
      </c>
      <c r="D15" s="4" t="s">
        <v>25</v>
      </c>
    </row>
    <row r="16" spans="1:4" x14ac:dyDescent="0.25">
      <c r="A16" t="s">
        <v>20</v>
      </c>
      <c r="B16" t="s">
        <v>24</v>
      </c>
    </row>
    <row r="19" spans="1:2" x14ac:dyDescent="0.25">
      <c r="A19" t="s">
        <v>28</v>
      </c>
      <c r="B19">
        <v>1.25</v>
      </c>
    </row>
    <row r="22" spans="1:2" x14ac:dyDescent="0.25">
      <c r="A22" t="s">
        <v>29</v>
      </c>
    </row>
    <row r="23" spans="1:2" x14ac:dyDescent="0.25">
      <c r="A23" t="s">
        <v>30</v>
      </c>
      <c r="B23">
        <v>0.24</v>
      </c>
    </row>
    <row r="24" spans="1:2" x14ac:dyDescent="0.25">
      <c r="A24" t="s">
        <v>31</v>
      </c>
      <c r="B24">
        <v>0.22</v>
      </c>
    </row>
    <row r="25" spans="1:2" x14ac:dyDescent="0.25">
      <c r="A25" t="s">
        <v>4</v>
      </c>
      <c r="B25">
        <v>0.4</v>
      </c>
    </row>
  </sheetData>
  <hyperlinks>
    <hyperlink ref="D1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1" sqref="B11"/>
    </sheetView>
  </sheetViews>
  <sheetFormatPr defaultColWidth="8.85546875" defaultRowHeight="15" x14ac:dyDescent="0.25"/>
  <cols>
    <col min="1" max="1" width="22" customWidth="1"/>
    <col min="2" max="2" width="27.42578125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14</v>
      </c>
      <c r="B2" s="5">
        <v>0</v>
      </c>
    </row>
    <row r="3" spans="1:2" x14ac:dyDescent="0.25">
      <c r="A3" t="s">
        <v>9</v>
      </c>
      <c r="B3" s="5">
        <f>9*10^12</f>
        <v>9000000000000</v>
      </c>
    </row>
    <row r="4" spans="1:2" x14ac:dyDescent="0.25">
      <c r="A4" t="s">
        <v>6</v>
      </c>
      <c r="B4" s="5">
        <f>9*10^12</f>
        <v>9000000000000</v>
      </c>
    </row>
    <row r="5" spans="1:2" x14ac:dyDescent="0.25">
      <c r="A5" t="s">
        <v>1</v>
      </c>
      <c r="B5">
        <v>0</v>
      </c>
    </row>
    <row r="6" spans="1:2" x14ac:dyDescent="0.25">
      <c r="A6" t="s">
        <v>15</v>
      </c>
      <c r="B6" s="5">
        <f>277777.78*1000*Data!B6/(365*24)/Data!B23</f>
        <v>66062.067161339422</v>
      </c>
    </row>
    <row r="7" spans="1:2" x14ac:dyDescent="0.25">
      <c r="A7" t="s">
        <v>3</v>
      </c>
      <c r="B7" s="5">
        <f>277777.78*1000*Data!B7/(365*24)/Data!B24</f>
        <v>4886190.712951432</v>
      </c>
    </row>
    <row r="8" spans="1:2" x14ac:dyDescent="0.25">
      <c r="A8" t="s">
        <v>4</v>
      </c>
      <c r="B8" s="5">
        <f>277777.78*1000*Data!B7/(365*24)/Data!B25</f>
        <v>2687404.8921232871</v>
      </c>
    </row>
    <row r="9" spans="1:2" x14ac:dyDescent="0.25">
      <c r="A9" t="s">
        <v>41</v>
      </c>
      <c r="B9" s="5">
        <v>0</v>
      </c>
    </row>
    <row r="10" spans="1:2" x14ac:dyDescent="0.25">
      <c r="A10" t="s">
        <v>42</v>
      </c>
      <c r="B10" s="5">
        <f>B16</f>
        <v>9000000000000</v>
      </c>
    </row>
    <row r="11" spans="1:2" x14ac:dyDescent="0.25">
      <c r="A11" t="s">
        <v>11</v>
      </c>
      <c r="B11" s="5">
        <f>9*10^12</f>
        <v>9000000000000</v>
      </c>
    </row>
    <row r="12" spans="1:2" x14ac:dyDescent="0.25">
      <c r="A12" t="s">
        <v>12</v>
      </c>
      <c r="B12" s="5">
        <f>9*10^12</f>
        <v>9000000000000</v>
      </c>
    </row>
    <row r="13" spans="1:2" x14ac:dyDescent="0.25">
      <c r="A13" t="s">
        <v>13</v>
      </c>
      <c r="B13" s="5">
        <v>0</v>
      </c>
    </row>
    <row r="14" spans="1:2" x14ac:dyDescent="0.25">
      <c r="A14" t="s">
        <v>16</v>
      </c>
      <c r="B14">
        <v>0</v>
      </c>
    </row>
    <row r="15" spans="1:2" x14ac:dyDescent="0.25">
      <c r="A15" t="s">
        <v>43</v>
      </c>
      <c r="B15" s="5">
        <f>9*10^12</f>
        <v>9000000000000</v>
      </c>
    </row>
    <row r="16" spans="1:2" x14ac:dyDescent="0.25">
      <c r="A16" t="s">
        <v>44</v>
      </c>
      <c r="B16" s="5">
        <f>9*10^12</f>
        <v>9000000000000</v>
      </c>
    </row>
    <row r="17" spans="1:2" x14ac:dyDescent="0.25">
      <c r="A17" t="s">
        <v>45</v>
      </c>
      <c r="B1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2019-08-28T18:44:27Z</dcterms:modified>
</cp:coreProperties>
</file>