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Saudi Arabia Input Data - Robbie\elec\RM\"/>
    </mc:Choice>
  </mc:AlternateContent>
  <bookViews>
    <workbookView xWindow="480" yWindow="70" windowWidth="22990" windowHeight="11580" activeTab="2"/>
  </bookViews>
  <sheets>
    <sheet name="About" sheetId="1" r:id="rId1"/>
    <sheet name="KSA Reserve Margin" sheetId="3" r:id="rId2"/>
    <sheet name="RM" sheetId="2" r:id="rId3"/>
  </sheets>
  <calcPr calcId="162913"/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C2" i="2"/>
  <c r="B2" i="2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5" i="3"/>
</calcChain>
</file>

<file path=xl/sharedStrings.xml><?xml version="1.0" encoding="utf-8"?>
<sst xmlns="http://schemas.openxmlformats.org/spreadsheetml/2006/main" count="55" uniqueCount="27">
  <si>
    <t>RM Reserve Margin</t>
  </si>
  <si>
    <t>Source:</t>
  </si>
  <si>
    <t>Reserve Margin</t>
  </si>
  <si>
    <t>Peak Load and Available Capacities</t>
  </si>
  <si>
    <t>Region</t>
  </si>
  <si>
    <t>Peak Load Date</t>
  </si>
  <si>
    <t>Available Capacity (MW)</t>
  </si>
  <si>
    <t>Reserve Margin (MW)</t>
  </si>
  <si>
    <t>Central</t>
  </si>
  <si>
    <t>Eastern</t>
  </si>
  <si>
    <t>Southern</t>
  </si>
  <si>
    <t>Western</t>
  </si>
  <si>
    <t>All</t>
  </si>
  <si>
    <t>Electricity and Cogeneration Regulatory Authority</t>
  </si>
  <si>
    <t>Peak Load &amp; Available Capacities</t>
  </si>
  <si>
    <t>Annual Statistical Booklet For Electricity And Seawater Desalination Industries</t>
  </si>
  <si>
    <t>2017, Page 37</t>
  </si>
  <si>
    <t>2016, Page 23</t>
  </si>
  <si>
    <t>2015, Page 47</t>
  </si>
  <si>
    <t>2014, Page 42</t>
  </si>
  <si>
    <t>Peak Load</t>
  </si>
  <si>
    <t>Year</t>
  </si>
  <si>
    <t>2013, Page 38</t>
  </si>
  <si>
    <t>Connected (Eastern - Central)</t>
  </si>
  <si>
    <t>https://www.ecra.gov.sa/en-us/MediaCenter/doclib2/Pages/SubCategoryList.aspx?categoryID=5</t>
  </si>
  <si>
    <t>2011, Page 25</t>
  </si>
  <si>
    <t>2012, Page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</si>
</sst>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2" fillId="0" borderId="0" xfId="1"/>
    <xf numFmtId="16" fontId="0" fillId="0" borderId="0" xfId="0" applyNumberFormat="1"/>
    <xf numFmtId="0" fontId="1" fillId="0" borderId="0" xfId="0" applyFont="1" applyFill="1"/>
    <xf numFmtId="9" fontId="0" fillId="0" borderId="0" xfId="0" applyNumberFormat="1"/>
    <xf numFmtId="0" fontId="0" fillId="3" borderId="0" xfId="0" applyFill="1" applyAlignment="1">
      <alignment horizontal="left" vertical="center"/>
    </xf>
    <xf numFmtId="9" fontId="0" fillId="0" borderId="0" xfId="2" applyFont="1"/>
    <xf numFmtId="16" fontId="0" fillId="2" borderId="0" xfId="0" applyNumberFormat="1" applyFill="1"/>
    <xf numFmtId="9" fontId="0" fillId="2" borderId="0" xfId="2" applyFont="1" applyFill="1"/>
    <xf numFmtId="166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" sqref="G1:G22"/>
    </sheetView>
  </sheetViews>
  <sheetFormatPr defaultRowHeight="14.5" x14ac:dyDescent="0.35"/>
  <cols>
    <col min="2" max="2" width="63.90625" customWidth="1"/>
    <col min="5" max="5" width="16.81640625" customWidth="1"/>
    <col min="7" max="7" width="7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14</v>
      </c>
    </row>
    <row r="4" spans="1:2" x14ac:dyDescent="0.35">
      <c r="B4" t="s">
        <v>13</v>
      </c>
    </row>
    <row r="5" spans="1:2" x14ac:dyDescent="0.35">
      <c r="B5" t="s">
        <v>15</v>
      </c>
    </row>
    <row r="6" spans="1:2" x14ac:dyDescent="0.35">
      <c r="B6" t="s">
        <v>16</v>
      </c>
    </row>
    <row r="7" spans="1:2" x14ac:dyDescent="0.35">
      <c r="B7" t="s">
        <v>17</v>
      </c>
    </row>
    <row r="8" spans="1:2" x14ac:dyDescent="0.35">
      <c r="B8" t="s">
        <v>18</v>
      </c>
    </row>
    <row r="9" spans="1:2" x14ac:dyDescent="0.35">
      <c r="A9" s="1"/>
      <c r="B9" t="s">
        <v>19</v>
      </c>
    </row>
    <row r="10" spans="1:2" x14ac:dyDescent="0.35">
      <c r="B10" t="s">
        <v>22</v>
      </c>
    </row>
    <row r="11" spans="1:2" x14ac:dyDescent="0.35">
      <c r="B11" t="s">
        <v>26</v>
      </c>
    </row>
    <row r="12" spans="1:2" x14ac:dyDescent="0.35">
      <c r="B12" t="s">
        <v>25</v>
      </c>
    </row>
    <row r="13" spans="1:2" x14ac:dyDescent="0.35">
      <c r="B13" s="4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37"/>
  <sheetViews>
    <sheetView workbookViewId="0">
      <selection activeCell="G9" sqref="A9:G9"/>
    </sheetView>
  </sheetViews>
  <sheetFormatPr defaultRowHeight="14.5" x14ac:dyDescent="0.35"/>
  <cols>
    <col min="1" max="1" width="24.81640625" bestFit="1" customWidth="1"/>
    <col min="3" max="3" width="9.6328125" bestFit="1" customWidth="1"/>
    <col min="4" max="4" width="14.08984375" bestFit="1" customWidth="1"/>
    <col min="5" max="5" width="22" bestFit="1" customWidth="1"/>
    <col min="6" max="6" width="19.54296875" bestFit="1" customWidth="1"/>
    <col min="7" max="7" width="14.08984375" bestFit="1" customWidth="1"/>
  </cols>
  <sheetData>
    <row r="1" spans="1:7" ht="27" customHeight="1" x14ac:dyDescent="0.35">
      <c r="A1" s="8" t="s">
        <v>3</v>
      </c>
      <c r="B1" s="8"/>
    </row>
    <row r="3" spans="1:7" x14ac:dyDescent="0.35">
      <c r="A3" s="1"/>
      <c r="B3" s="1"/>
      <c r="C3" s="1"/>
      <c r="D3" s="1"/>
      <c r="E3" s="1"/>
      <c r="F3" s="1"/>
    </row>
    <row r="4" spans="1:7" x14ac:dyDescent="0.35">
      <c r="A4" s="1" t="s">
        <v>4</v>
      </c>
      <c r="B4" s="1" t="s">
        <v>21</v>
      </c>
      <c r="C4" s="1" t="s">
        <v>20</v>
      </c>
      <c r="D4" s="1" t="s">
        <v>5</v>
      </c>
      <c r="E4" s="1" t="s">
        <v>6</v>
      </c>
      <c r="F4" s="6" t="s">
        <v>7</v>
      </c>
      <c r="G4" s="1" t="s">
        <v>2</v>
      </c>
    </row>
    <row r="5" spans="1:7" x14ac:dyDescent="0.35">
      <c r="A5" t="s">
        <v>8</v>
      </c>
      <c r="B5">
        <v>2017</v>
      </c>
      <c r="C5">
        <v>20235</v>
      </c>
      <c r="D5" s="5">
        <v>42942</v>
      </c>
      <c r="E5">
        <v>15682</v>
      </c>
      <c r="F5">
        <v>997</v>
      </c>
      <c r="G5" s="9">
        <f>F5/(E5-F5)</f>
        <v>6.789240721824992E-2</v>
      </c>
    </row>
    <row r="6" spans="1:7" x14ac:dyDescent="0.35">
      <c r="A6" t="s">
        <v>9</v>
      </c>
      <c r="B6">
        <v>2017</v>
      </c>
      <c r="C6">
        <v>19727</v>
      </c>
      <c r="D6" s="5">
        <v>42962</v>
      </c>
      <c r="E6">
        <v>23333</v>
      </c>
      <c r="F6">
        <v>4076</v>
      </c>
      <c r="G6" s="9">
        <f t="shared" ref="G6:G18" si="0">F6/(E6-F6)</f>
        <v>0.21166329127070677</v>
      </c>
    </row>
    <row r="7" spans="1:7" x14ac:dyDescent="0.35">
      <c r="A7" t="s">
        <v>10</v>
      </c>
      <c r="B7">
        <v>2017</v>
      </c>
      <c r="C7">
        <v>5973</v>
      </c>
      <c r="D7" s="5">
        <v>42939</v>
      </c>
      <c r="E7">
        <v>4196</v>
      </c>
      <c r="F7">
        <v>1566</v>
      </c>
      <c r="G7" s="9">
        <f t="shared" si="0"/>
        <v>0.59543726235741445</v>
      </c>
    </row>
    <row r="8" spans="1:7" x14ac:dyDescent="0.35">
      <c r="A8" t="s">
        <v>11</v>
      </c>
      <c r="B8">
        <v>2017</v>
      </c>
      <c r="C8">
        <v>18529</v>
      </c>
      <c r="D8" s="5">
        <v>42970</v>
      </c>
      <c r="E8">
        <v>20505</v>
      </c>
      <c r="F8">
        <v>2180</v>
      </c>
      <c r="G8" s="9">
        <f t="shared" si="0"/>
        <v>0.1189631650750341</v>
      </c>
    </row>
    <row r="9" spans="1:7" x14ac:dyDescent="0.35">
      <c r="A9" s="2" t="s">
        <v>12</v>
      </c>
      <c r="B9" s="2">
        <v>2017</v>
      </c>
      <c r="C9" s="2">
        <v>62121</v>
      </c>
      <c r="D9" s="10">
        <v>42969</v>
      </c>
      <c r="E9" s="2">
        <v>69169</v>
      </c>
      <c r="F9" s="2">
        <v>8070</v>
      </c>
      <c r="G9" s="11">
        <f t="shared" si="0"/>
        <v>0.13208072145206959</v>
      </c>
    </row>
    <row r="10" spans="1:7" x14ac:dyDescent="0.35">
      <c r="A10" t="s">
        <v>8</v>
      </c>
      <c r="B10">
        <v>2016</v>
      </c>
      <c r="C10">
        <v>20118</v>
      </c>
      <c r="D10" s="5">
        <v>42572</v>
      </c>
      <c r="E10">
        <v>16888</v>
      </c>
      <c r="F10">
        <v>2136</v>
      </c>
      <c r="G10" s="9">
        <f t="shared" si="0"/>
        <v>0.14479392624728851</v>
      </c>
    </row>
    <row r="11" spans="1:7" x14ac:dyDescent="0.35">
      <c r="A11" t="s">
        <v>9</v>
      </c>
      <c r="B11">
        <v>2016</v>
      </c>
      <c r="C11">
        <v>19235</v>
      </c>
      <c r="D11" s="5">
        <v>42590</v>
      </c>
      <c r="E11">
        <v>29573</v>
      </c>
      <c r="F11">
        <v>5380</v>
      </c>
      <c r="G11" s="9">
        <f t="shared" si="0"/>
        <v>0.22237837390980864</v>
      </c>
    </row>
    <row r="12" spans="1:7" x14ac:dyDescent="0.35">
      <c r="A12" t="s">
        <v>10</v>
      </c>
      <c r="B12">
        <v>2016</v>
      </c>
      <c r="C12">
        <v>5991</v>
      </c>
      <c r="D12" s="5">
        <v>42562</v>
      </c>
      <c r="E12">
        <v>4565</v>
      </c>
      <c r="F12">
        <v>73</v>
      </c>
      <c r="G12" s="9">
        <f t="shared" si="0"/>
        <v>1.6251113089937666E-2</v>
      </c>
    </row>
    <row r="13" spans="1:7" x14ac:dyDescent="0.35">
      <c r="A13" t="s">
        <v>11</v>
      </c>
      <c r="B13">
        <v>2016</v>
      </c>
      <c r="C13">
        <v>17735</v>
      </c>
      <c r="D13" s="5">
        <v>42549</v>
      </c>
      <c r="E13">
        <v>23682</v>
      </c>
      <c r="F13">
        <v>4926</v>
      </c>
      <c r="G13" s="9">
        <f t="shared" si="0"/>
        <v>0.26263595649392196</v>
      </c>
    </row>
    <row r="14" spans="1:7" x14ac:dyDescent="0.35">
      <c r="A14" t="s">
        <v>12</v>
      </c>
      <c r="B14">
        <v>2016</v>
      </c>
      <c r="C14">
        <v>60828</v>
      </c>
      <c r="D14" s="5">
        <v>42547</v>
      </c>
      <c r="E14">
        <v>74708</v>
      </c>
      <c r="F14">
        <v>13880</v>
      </c>
      <c r="G14" s="9">
        <f t="shared" si="0"/>
        <v>0.22818438876833039</v>
      </c>
    </row>
    <row r="15" spans="1:7" x14ac:dyDescent="0.35">
      <c r="A15" t="s">
        <v>8</v>
      </c>
      <c r="B15">
        <v>2015</v>
      </c>
      <c r="C15">
        <v>20329</v>
      </c>
      <c r="D15" s="5">
        <v>42246</v>
      </c>
      <c r="E15">
        <v>21173</v>
      </c>
      <c r="F15">
        <v>844</v>
      </c>
      <c r="G15" s="9">
        <f t="shared" si="0"/>
        <v>4.1517044616065722E-2</v>
      </c>
    </row>
    <row r="16" spans="1:7" x14ac:dyDescent="0.35">
      <c r="A16" t="s">
        <v>9</v>
      </c>
      <c r="B16">
        <v>2015</v>
      </c>
      <c r="C16">
        <v>19864</v>
      </c>
      <c r="D16" s="5">
        <v>42246</v>
      </c>
      <c r="E16">
        <v>22240</v>
      </c>
      <c r="F16">
        <v>2375</v>
      </c>
      <c r="G16" s="9">
        <f t="shared" si="0"/>
        <v>0.11955700981625976</v>
      </c>
    </row>
    <row r="17" spans="1:7" x14ac:dyDescent="0.35">
      <c r="A17" t="s">
        <v>10</v>
      </c>
      <c r="B17">
        <v>2015</v>
      </c>
      <c r="C17">
        <v>5343</v>
      </c>
      <c r="D17" s="5">
        <v>42240</v>
      </c>
      <c r="E17">
        <v>5635</v>
      </c>
      <c r="F17">
        <v>292</v>
      </c>
      <c r="G17" s="9">
        <f t="shared" si="0"/>
        <v>5.4650945161894067E-2</v>
      </c>
    </row>
    <row r="18" spans="1:7" x14ac:dyDescent="0.35">
      <c r="A18" t="s">
        <v>11</v>
      </c>
      <c r="B18">
        <v>2015</v>
      </c>
      <c r="C18">
        <v>18568</v>
      </c>
      <c r="D18" s="5">
        <v>42239</v>
      </c>
      <c r="E18">
        <v>20887</v>
      </c>
      <c r="F18">
        <v>2319</v>
      </c>
      <c r="G18" s="9">
        <f t="shared" si="0"/>
        <v>0.12489228780697975</v>
      </c>
    </row>
    <row r="19" spans="1:7" x14ac:dyDescent="0.35">
      <c r="A19" t="s">
        <v>8</v>
      </c>
      <c r="B19">
        <v>2014</v>
      </c>
      <c r="C19">
        <v>18094</v>
      </c>
      <c r="D19" s="5">
        <v>41882</v>
      </c>
      <c r="E19">
        <v>14382</v>
      </c>
      <c r="F19">
        <v>-3712</v>
      </c>
      <c r="G19" s="7">
        <v>-0.26</v>
      </c>
    </row>
    <row r="20" spans="1:7" x14ac:dyDescent="0.35">
      <c r="A20" t="s">
        <v>9</v>
      </c>
      <c r="B20">
        <v>2014</v>
      </c>
      <c r="C20">
        <v>17758</v>
      </c>
      <c r="D20" s="5">
        <v>41882</v>
      </c>
      <c r="E20">
        <v>25584</v>
      </c>
      <c r="F20">
        <v>7826</v>
      </c>
      <c r="G20" s="7">
        <v>0.31</v>
      </c>
    </row>
    <row r="21" spans="1:7" x14ac:dyDescent="0.35">
      <c r="A21" t="s">
        <v>10</v>
      </c>
      <c r="B21">
        <v>2014</v>
      </c>
      <c r="C21">
        <v>4874</v>
      </c>
      <c r="D21" s="5">
        <v>41826</v>
      </c>
      <c r="E21">
        <v>4680</v>
      </c>
      <c r="F21">
        <v>-194</v>
      </c>
      <c r="G21" s="7">
        <v>-0.04</v>
      </c>
    </row>
    <row r="22" spans="1:7" x14ac:dyDescent="0.35">
      <c r="A22" t="s">
        <v>11</v>
      </c>
      <c r="B22">
        <v>2014</v>
      </c>
      <c r="C22">
        <v>16960</v>
      </c>
      <c r="D22" s="5">
        <v>41840</v>
      </c>
      <c r="E22">
        <v>21050</v>
      </c>
      <c r="F22">
        <v>4090</v>
      </c>
      <c r="G22" s="7">
        <v>0.19</v>
      </c>
    </row>
    <row r="23" spans="1:7" x14ac:dyDescent="0.35">
      <c r="A23" t="s">
        <v>8</v>
      </c>
      <c r="B23">
        <v>2013</v>
      </c>
      <c r="C23">
        <v>17346</v>
      </c>
      <c r="D23" s="5">
        <v>41473</v>
      </c>
      <c r="E23">
        <v>14543</v>
      </c>
      <c r="F23">
        <v>-2803</v>
      </c>
      <c r="G23" s="7">
        <v>-0.19</v>
      </c>
    </row>
    <row r="24" spans="1:7" x14ac:dyDescent="0.35">
      <c r="A24" t="s">
        <v>9</v>
      </c>
      <c r="B24">
        <v>2013</v>
      </c>
      <c r="C24">
        <v>16356</v>
      </c>
      <c r="D24" s="5">
        <v>41471</v>
      </c>
      <c r="E24">
        <v>19611</v>
      </c>
      <c r="F24">
        <v>3256</v>
      </c>
      <c r="G24" s="7">
        <v>0.17</v>
      </c>
    </row>
    <row r="25" spans="1:7" x14ac:dyDescent="0.35">
      <c r="A25" t="s">
        <v>23</v>
      </c>
      <c r="B25">
        <v>2013</v>
      </c>
      <c r="C25">
        <v>32171</v>
      </c>
      <c r="D25" s="5">
        <v>41473</v>
      </c>
      <c r="E25">
        <v>33748</v>
      </c>
      <c r="F25">
        <v>1577</v>
      </c>
      <c r="G25" s="7">
        <v>0.05</v>
      </c>
    </row>
    <row r="26" spans="1:7" x14ac:dyDescent="0.35">
      <c r="A26" t="s">
        <v>10</v>
      </c>
      <c r="B26">
        <v>2013</v>
      </c>
      <c r="C26">
        <v>4524</v>
      </c>
      <c r="D26" s="5">
        <v>41466</v>
      </c>
      <c r="E26">
        <v>4672</v>
      </c>
      <c r="F26">
        <v>148</v>
      </c>
      <c r="G26" s="7">
        <v>0.03</v>
      </c>
    </row>
    <row r="27" spans="1:7" x14ac:dyDescent="0.35">
      <c r="A27" t="s">
        <v>11</v>
      </c>
      <c r="B27">
        <v>2013</v>
      </c>
      <c r="C27">
        <v>16039</v>
      </c>
      <c r="D27" s="5">
        <v>41465</v>
      </c>
      <c r="E27">
        <v>17400</v>
      </c>
      <c r="F27">
        <v>1361</v>
      </c>
      <c r="G27" s="7">
        <v>0.08</v>
      </c>
    </row>
    <row r="28" spans="1:7" x14ac:dyDescent="0.35">
      <c r="A28" t="s">
        <v>8</v>
      </c>
      <c r="B28">
        <v>2012</v>
      </c>
      <c r="C28">
        <v>16236</v>
      </c>
      <c r="D28" s="5">
        <v>41111</v>
      </c>
      <c r="E28">
        <v>13358</v>
      </c>
      <c r="F28">
        <v>-2878</v>
      </c>
      <c r="G28" s="7">
        <v>-0.22</v>
      </c>
    </row>
    <row r="29" spans="1:7" x14ac:dyDescent="0.35">
      <c r="A29" t="s">
        <v>9</v>
      </c>
      <c r="B29">
        <v>2012</v>
      </c>
      <c r="C29">
        <v>15766</v>
      </c>
      <c r="D29" s="5">
        <v>41125</v>
      </c>
      <c r="E29">
        <v>19581</v>
      </c>
      <c r="F29">
        <v>3815</v>
      </c>
      <c r="G29" s="7">
        <v>0.19</v>
      </c>
    </row>
    <row r="30" spans="1:7" x14ac:dyDescent="0.35">
      <c r="A30" t="s">
        <v>23</v>
      </c>
      <c r="B30">
        <v>2012</v>
      </c>
      <c r="C30">
        <v>27751</v>
      </c>
      <c r="D30" s="5">
        <v>41127</v>
      </c>
      <c r="E30">
        <v>30440</v>
      </c>
      <c r="F30">
        <v>2689</v>
      </c>
      <c r="G30" s="7">
        <v>0.09</v>
      </c>
    </row>
    <row r="31" spans="1:7" x14ac:dyDescent="0.35">
      <c r="A31" t="s">
        <v>10</v>
      </c>
      <c r="B31">
        <v>2012</v>
      </c>
      <c r="C31">
        <v>4262</v>
      </c>
      <c r="D31" s="5">
        <v>41111</v>
      </c>
      <c r="E31">
        <v>4492</v>
      </c>
      <c r="F31">
        <v>230</v>
      </c>
      <c r="G31" s="7">
        <v>0.05</v>
      </c>
    </row>
    <row r="32" spans="1:7" x14ac:dyDescent="0.35">
      <c r="A32" t="s">
        <v>11</v>
      </c>
      <c r="B32">
        <v>2012</v>
      </c>
      <c r="C32">
        <v>15676</v>
      </c>
      <c r="D32" s="5">
        <v>41111</v>
      </c>
      <c r="E32">
        <v>16158</v>
      </c>
      <c r="F32">
        <v>482</v>
      </c>
      <c r="G32" s="7">
        <v>0.03</v>
      </c>
    </row>
    <row r="33" spans="1:7" x14ac:dyDescent="0.35">
      <c r="A33" t="s">
        <v>8</v>
      </c>
      <c r="B33">
        <v>2011</v>
      </c>
      <c r="C33">
        <v>14792</v>
      </c>
      <c r="D33" s="5">
        <v>40761</v>
      </c>
      <c r="E33">
        <v>12165</v>
      </c>
      <c r="F33">
        <v>-2625</v>
      </c>
      <c r="G33" s="7">
        <v>-0.22</v>
      </c>
    </row>
    <row r="34" spans="1:7" x14ac:dyDescent="0.35">
      <c r="A34" t="s">
        <v>9</v>
      </c>
      <c r="B34">
        <v>2011</v>
      </c>
      <c r="C34">
        <v>14634</v>
      </c>
      <c r="D34" s="5">
        <v>40759</v>
      </c>
      <c r="E34">
        <v>18837</v>
      </c>
      <c r="F34">
        <v>4213</v>
      </c>
      <c r="G34" s="7">
        <v>0.22</v>
      </c>
    </row>
    <row r="35" spans="1:7" x14ac:dyDescent="0.35">
      <c r="A35" t="s">
        <v>23</v>
      </c>
      <c r="B35">
        <v>2011</v>
      </c>
      <c r="C35">
        <v>27751</v>
      </c>
      <c r="D35" s="5">
        <v>40761</v>
      </c>
      <c r="E35">
        <v>30440</v>
      </c>
      <c r="F35">
        <v>2699</v>
      </c>
      <c r="G35" s="7">
        <v>0.09</v>
      </c>
    </row>
    <row r="36" spans="1:7" x14ac:dyDescent="0.35">
      <c r="A36" t="s">
        <v>10</v>
      </c>
      <c r="B36">
        <v>2011</v>
      </c>
      <c r="C36">
        <v>3824</v>
      </c>
      <c r="D36" s="5">
        <v>40705</v>
      </c>
      <c r="E36">
        <v>4560</v>
      </c>
      <c r="F36">
        <v>747</v>
      </c>
      <c r="G36" s="7">
        <v>0.16</v>
      </c>
    </row>
    <row r="37" spans="1:7" x14ac:dyDescent="0.35">
      <c r="A37" t="s">
        <v>11</v>
      </c>
      <c r="B37">
        <v>2011</v>
      </c>
      <c r="C37">
        <v>15117</v>
      </c>
      <c r="D37" s="5">
        <v>40756</v>
      </c>
      <c r="E37">
        <v>15586</v>
      </c>
      <c r="F37">
        <v>484</v>
      </c>
      <c r="G37" s="7">
        <v>0.03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topLeftCell="N1" workbookViewId="0">
      <selection activeCell="C2" sqref="C2:AK2"/>
    </sheetView>
  </sheetViews>
  <sheetFormatPr defaultRowHeight="14.5" x14ac:dyDescent="0.35"/>
  <cols>
    <col min="1" max="1" width="18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2</v>
      </c>
      <c r="B2" s="12">
        <f>'KSA Reserve Margin'!G9</f>
        <v>0.13208072145206959</v>
      </c>
      <c r="C2" s="12">
        <f>B2</f>
        <v>0.13208072145206959</v>
      </c>
      <c r="D2" s="12">
        <f t="shared" ref="D2:AK2" si="0">C2</f>
        <v>0.13208072145206959</v>
      </c>
      <c r="E2" s="12">
        <f t="shared" si="0"/>
        <v>0.13208072145206959</v>
      </c>
      <c r="F2" s="12">
        <f t="shared" si="0"/>
        <v>0.13208072145206959</v>
      </c>
      <c r="G2" s="12">
        <f t="shared" si="0"/>
        <v>0.13208072145206959</v>
      </c>
      <c r="H2" s="12">
        <f t="shared" si="0"/>
        <v>0.13208072145206959</v>
      </c>
      <c r="I2" s="12">
        <f t="shared" si="0"/>
        <v>0.13208072145206959</v>
      </c>
      <c r="J2" s="12">
        <f t="shared" si="0"/>
        <v>0.13208072145206959</v>
      </c>
      <c r="K2" s="12">
        <f t="shared" si="0"/>
        <v>0.13208072145206959</v>
      </c>
      <c r="L2" s="12">
        <f t="shared" si="0"/>
        <v>0.13208072145206959</v>
      </c>
      <c r="M2" s="12">
        <f t="shared" si="0"/>
        <v>0.13208072145206959</v>
      </c>
      <c r="N2" s="12">
        <f t="shared" si="0"/>
        <v>0.13208072145206959</v>
      </c>
      <c r="O2" s="12">
        <f t="shared" si="0"/>
        <v>0.13208072145206959</v>
      </c>
      <c r="P2" s="12">
        <f t="shared" si="0"/>
        <v>0.13208072145206959</v>
      </c>
      <c r="Q2" s="12">
        <f t="shared" si="0"/>
        <v>0.13208072145206959</v>
      </c>
      <c r="R2" s="12">
        <f t="shared" si="0"/>
        <v>0.13208072145206959</v>
      </c>
      <c r="S2" s="12">
        <f t="shared" si="0"/>
        <v>0.13208072145206959</v>
      </c>
      <c r="T2" s="12">
        <f t="shared" si="0"/>
        <v>0.13208072145206959</v>
      </c>
      <c r="U2" s="12">
        <f t="shared" si="0"/>
        <v>0.13208072145206959</v>
      </c>
      <c r="V2" s="12">
        <f t="shared" si="0"/>
        <v>0.13208072145206959</v>
      </c>
      <c r="W2" s="12">
        <f t="shared" si="0"/>
        <v>0.13208072145206959</v>
      </c>
      <c r="X2" s="12">
        <f t="shared" si="0"/>
        <v>0.13208072145206959</v>
      </c>
      <c r="Y2" s="12">
        <f t="shared" si="0"/>
        <v>0.13208072145206959</v>
      </c>
      <c r="Z2" s="12">
        <f t="shared" si="0"/>
        <v>0.13208072145206959</v>
      </c>
      <c r="AA2" s="12">
        <f t="shared" si="0"/>
        <v>0.13208072145206959</v>
      </c>
      <c r="AB2" s="12">
        <f t="shared" si="0"/>
        <v>0.13208072145206959</v>
      </c>
      <c r="AC2" s="12">
        <f t="shared" si="0"/>
        <v>0.13208072145206959</v>
      </c>
      <c r="AD2" s="12">
        <f t="shared" si="0"/>
        <v>0.13208072145206959</v>
      </c>
      <c r="AE2" s="12">
        <f t="shared" si="0"/>
        <v>0.13208072145206959</v>
      </c>
      <c r="AF2" s="12">
        <f t="shared" si="0"/>
        <v>0.13208072145206959</v>
      </c>
      <c r="AG2" s="12">
        <f t="shared" si="0"/>
        <v>0.13208072145206959</v>
      </c>
      <c r="AH2" s="12">
        <f t="shared" si="0"/>
        <v>0.13208072145206959</v>
      </c>
      <c r="AI2" s="12">
        <f t="shared" si="0"/>
        <v>0.13208072145206959</v>
      </c>
      <c r="AJ2" s="12">
        <f t="shared" si="0"/>
        <v>0.13208072145206959</v>
      </c>
      <c r="AK2" s="12">
        <f t="shared" si="0"/>
        <v>0.13208072145206959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KSA Reserve Margin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2016-03-08T00:16:42Z</dcterms:created>
  <dcterms:modified xsi:type="dcterms:W3CDTF">2019-03-27T14:00:15Z</dcterms:modified>
</cp:coreProperties>
</file>