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fuels\BFPIaE\"/>
    </mc:Choice>
  </mc:AlternateContent>
  <bookViews>
    <workbookView xWindow="120" yWindow="120" windowWidth="25875" windowHeight="12090" tabRatio="684"/>
  </bookViews>
  <sheets>
    <sheet name="About" sheetId="4" r:id="rId1"/>
    <sheet name="Scaling Factor Calcs" sheetId="20" r:id="rId2"/>
    <sheet name="IEA Data" sheetId="22" r:id="rId3"/>
    <sheet name="Start Year Data" sheetId="9" r:id="rId4"/>
    <sheet name="Time Series Scaling Factors" sheetId="18" r:id="rId5"/>
    <sheet name="BFPIaE-production" sheetId="12" r:id="rId6"/>
    <sheet name="BFPIaE-imports" sheetId="19" r:id="rId7"/>
    <sheet name="BFPIaE-exports" sheetId="13" r:id="rId8"/>
  </sheets>
  <externalReferences>
    <externalReference r:id="rId9"/>
  </externalReferences>
  <definedNames>
    <definedName name="gal_per_barrel">[1]About!$A$63</definedName>
  </definedNames>
  <calcPr calcId="162913"/>
</workbook>
</file>

<file path=xl/calcChain.xml><?xml version="1.0" encoding="utf-8"?>
<calcChain xmlns="http://schemas.openxmlformats.org/spreadsheetml/2006/main">
  <c r="C2" i="13" l="1"/>
  <c r="C6" i="13"/>
  <c r="C7" i="13"/>
  <c r="C8" i="13"/>
  <c r="C15" i="13"/>
  <c r="C16" i="13"/>
  <c r="C20" i="13"/>
  <c r="C2" i="19"/>
  <c r="C6" i="19"/>
  <c r="C7" i="19"/>
  <c r="C8" i="19"/>
  <c r="C15" i="19"/>
  <c r="C16" i="19"/>
  <c r="C20" i="19"/>
  <c r="C2" i="12"/>
  <c r="C6" i="12"/>
  <c r="C7" i="12"/>
  <c r="C8" i="12"/>
  <c r="C15" i="12"/>
  <c r="C16" i="12"/>
  <c r="C20" i="12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5" i="18"/>
  <c r="B12" i="18"/>
  <c r="B11" i="18"/>
  <c r="AJ20" i="18"/>
  <c r="AJ21" i="18" s="1"/>
  <c r="AC20" i="18"/>
  <c r="AC21" i="18" s="1"/>
  <c r="AB20" i="18"/>
  <c r="AB21" i="18" s="1"/>
  <c r="U20" i="18"/>
  <c r="U21" i="18" s="1"/>
  <c r="T20" i="18"/>
  <c r="T21" i="18" s="1"/>
  <c r="M20" i="18"/>
  <c r="M21" i="18" s="1"/>
  <c r="L20" i="18"/>
  <c r="L21" i="18" s="1"/>
  <c r="E20" i="18"/>
  <c r="E21" i="18" s="1"/>
  <c r="D20" i="18"/>
  <c r="D21" i="18" s="1"/>
  <c r="AJ19" i="18"/>
  <c r="AI19" i="18"/>
  <c r="AI20" i="18" s="1"/>
  <c r="AI21" i="18" s="1"/>
  <c r="AH19" i="18"/>
  <c r="AH20" i="18" s="1"/>
  <c r="AH21" i="18" s="1"/>
  <c r="AG19" i="18"/>
  <c r="AG20" i="18" s="1"/>
  <c r="AG21" i="18" s="1"/>
  <c r="AF19" i="18"/>
  <c r="AF20" i="18" s="1"/>
  <c r="AF21" i="18" s="1"/>
  <c r="AE19" i="18"/>
  <c r="AE20" i="18" s="1"/>
  <c r="AE21" i="18" s="1"/>
  <c r="AD19" i="18"/>
  <c r="AD20" i="18" s="1"/>
  <c r="AD21" i="18" s="1"/>
  <c r="AC19" i="18"/>
  <c r="AB19" i="18"/>
  <c r="AA19" i="18"/>
  <c r="AA20" i="18" s="1"/>
  <c r="AA21" i="18" s="1"/>
  <c r="Z19" i="18"/>
  <c r="Z20" i="18" s="1"/>
  <c r="Z21" i="18" s="1"/>
  <c r="Y19" i="18"/>
  <c r="Y20" i="18" s="1"/>
  <c r="Y21" i="18" s="1"/>
  <c r="X19" i="18"/>
  <c r="X20" i="18" s="1"/>
  <c r="X21" i="18" s="1"/>
  <c r="W19" i="18"/>
  <c r="W20" i="18" s="1"/>
  <c r="W21" i="18" s="1"/>
  <c r="V19" i="18"/>
  <c r="V20" i="18" s="1"/>
  <c r="V21" i="18" s="1"/>
  <c r="U19" i="18"/>
  <c r="T19" i="18"/>
  <c r="S19" i="18"/>
  <c r="S20" i="18" s="1"/>
  <c r="S21" i="18" s="1"/>
  <c r="R19" i="18"/>
  <c r="R20" i="18" s="1"/>
  <c r="R21" i="18" s="1"/>
  <c r="Q19" i="18"/>
  <c r="Q20" i="18" s="1"/>
  <c r="Q21" i="18" s="1"/>
  <c r="P19" i="18"/>
  <c r="P20" i="18" s="1"/>
  <c r="P21" i="18" s="1"/>
  <c r="O19" i="18"/>
  <c r="O20" i="18" s="1"/>
  <c r="O21" i="18" s="1"/>
  <c r="N19" i="18"/>
  <c r="N20" i="18" s="1"/>
  <c r="N21" i="18" s="1"/>
  <c r="M19" i="18"/>
  <c r="L19" i="18"/>
  <c r="K19" i="18"/>
  <c r="K20" i="18" s="1"/>
  <c r="K21" i="18" s="1"/>
  <c r="J19" i="18"/>
  <c r="J20" i="18" s="1"/>
  <c r="J21" i="18" s="1"/>
  <c r="I19" i="18"/>
  <c r="I20" i="18" s="1"/>
  <c r="I21" i="18" s="1"/>
  <c r="H19" i="18"/>
  <c r="H20" i="18" s="1"/>
  <c r="H21" i="18" s="1"/>
  <c r="G19" i="18"/>
  <c r="G20" i="18" s="1"/>
  <c r="G21" i="18" s="1"/>
  <c r="F19" i="18"/>
  <c r="F20" i="18" s="1"/>
  <c r="F21" i="18" s="1"/>
  <c r="E19" i="18"/>
  <c r="D19" i="18"/>
  <c r="C19" i="18"/>
  <c r="C20" i="18" s="1"/>
  <c r="C21" i="18" s="1"/>
  <c r="B21" i="18"/>
  <c r="B20" i="18"/>
  <c r="B19" i="18"/>
  <c r="B45" i="20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E108" i="20"/>
  <c r="F108" i="20"/>
  <c r="G108" i="20"/>
  <c r="H108" i="20"/>
  <c r="I108" i="20"/>
  <c r="J108" i="20"/>
  <c r="K108" i="20"/>
  <c r="L108" i="20"/>
  <c r="M108" i="20"/>
  <c r="N108" i="20"/>
  <c r="O108" i="20"/>
  <c r="P108" i="20"/>
  <c r="Q108" i="20"/>
  <c r="R108" i="20"/>
  <c r="S108" i="20"/>
  <c r="T108" i="20"/>
  <c r="U108" i="20"/>
  <c r="V108" i="20"/>
  <c r="W108" i="20"/>
  <c r="X108" i="20"/>
  <c r="Y108" i="20"/>
  <c r="Z108" i="20"/>
  <c r="AA108" i="20"/>
  <c r="AB108" i="20"/>
  <c r="AC108" i="20"/>
  <c r="AD108" i="20"/>
  <c r="AE108" i="20"/>
  <c r="AF108" i="20"/>
  <c r="AG108" i="20"/>
  <c r="AH108" i="20"/>
  <c r="AI108" i="20"/>
  <c r="AJ108" i="20"/>
  <c r="AK108" i="20"/>
  <c r="D108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C45" i="20"/>
  <c r="AH107" i="20"/>
  <c r="AI107" i="20"/>
  <c r="AJ107" i="20"/>
  <c r="AK107" i="20"/>
  <c r="AG107" i="20"/>
  <c r="AC107" i="20"/>
  <c r="AD107" i="20"/>
  <c r="AE107" i="20"/>
  <c r="AF107" i="20"/>
  <c r="AB107" i="20"/>
  <c r="X107" i="20"/>
  <c r="Y107" i="20"/>
  <c r="Z107" i="20"/>
  <c r="AA107" i="20"/>
  <c r="W107" i="20"/>
  <c r="S107" i="20"/>
  <c r="T107" i="20"/>
  <c r="U107" i="20"/>
  <c r="V107" i="20"/>
  <c r="R107" i="20"/>
  <c r="N107" i="20"/>
  <c r="O107" i="20"/>
  <c r="P107" i="20"/>
  <c r="Q107" i="20"/>
  <c r="M107" i="20"/>
  <c r="I107" i="20"/>
  <c r="J107" i="20"/>
  <c r="K107" i="20"/>
  <c r="L107" i="20"/>
  <c r="H107" i="20"/>
  <c r="C107" i="20"/>
  <c r="D107" i="20"/>
  <c r="E107" i="20"/>
  <c r="F107" i="20"/>
  <c r="G107" i="20"/>
  <c r="B107" i="20"/>
  <c r="W44" i="20"/>
  <c r="X44" i="20"/>
  <c r="Y44" i="20"/>
  <c r="AF44" i="20" s="1"/>
  <c r="Z44" i="20"/>
  <c r="V44" i="20"/>
  <c r="R44" i="20"/>
  <c r="S44" i="20"/>
  <c r="T44" i="20"/>
  <c r="U44" i="20"/>
  <c r="Q44" i="20"/>
  <c r="AB44" i="20" s="1"/>
  <c r="M44" i="20"/>
  <c r="N44" i="20"/>
  <c r="O44" i="20"/>
  <c r="P44" i="20"/>
  <c r="L44" i="20"/>
  <c r="H44" i="20"/>
  <c r="I44" i="20"/>
  <c r="J44" i="20"/>
  <c r="K44" i="20"/>
  <c r="G44" i="20"/>
  <c r="D44" i="20"/>
  <c r="E44" i="20"/>
  <c r="F44" i="20"/>
  <c r="C44" i="20"/>
  <c r="AI44" i="20" l="1"/>
  <c r="AH44" i="20"/>
  <c r="AG44" i="20"/>
  <c r="AE44" i="20"/>
  <c r="AD44" i="20"/>
  <c r="AA44" i="20"/>
  <c r="AC44" i="20"/>
  <c r="AJ44" i="20"/>
  <c r="H44" i="9"/>
  <c r="H43" i="9"/>
  <c r="H38" i="9"/>
  <c r="H35" i="9"/>
  <c r="H34" i="9"/>
  <c r="D4" i="9" l="1"/>
  <c r="C4" i="9"/>
  <c r="B4" i="9"/>
  <c r="D20" i="9"/>
  <c r="C20" i="9"/>
  <c r="B20" i="9"/>
  <c r="D19" i="9"/>
  <c r="C19" i="9"/>
  <c r="B19" i="9"/>
  <c r="D18" i="9"/>
  <c r="C18" i="9"/>
  <c r="B18" i="9"/>
  <c r="D14" i="9"/>
  <c r="C14" i="9"/>
  <c r="B14" i="9"/>
  <c r="D11" i="9"/>
  <c r="C11" i="9"/>
  <c r="B11" i="9"/>
  <c r="B10" i="9"/>
  <c r="D10" i="9"/>
  <c r="C10" i="9"/>
  <c r="E3" i="9"/>
  <c r="AD16" i="19" l="1"/>
  <c r="AC16" i="19"/>
  <c r="V16" i="19"/>
  <c r="U16" i="19"/>
  <c r="N16" i="19"/>
  <c r="M16" i="19"/>
  <c r="F16" i="19"/>
  <c r="E16" i="19"/>
  <c r="AD15" i="19"/>
  <c r="AC15" i="19"/>
  <c r="V15" i="19"/>
  <c r="U15" i="19"/>
  <c r="N15" i="19"/>
  <c r="M15" i="19"/>
  <c r="F15" i="19"/>
  <c r="E15" i="19"/>
  <c r="AD8" i="19"/>
  <c r="AC8" i="19"/>
  <c r="V8" i="19"/>
  <c r="U8" i="19"/>
  <c r="N8" i="19"/>
  <c r="M8" i="19"/>
  <c r="F8" i="19"/>
  <c r="E8" i="19"/>
  <c r="AD7" i="19"/>
  <c r="AC7" i="19"/>
  <c r="V7" i="19"/>
  <c r="U7" i="19"/>
  <c r="P7" i="19"/>
  <c r="N7" i="19"/>
  <c r="M7" i="19"/>
  <c r="H7" i="19"/>
  <c r="F7" i="19"/>
  <c r="E7" i="19"/>
  <c r="AF6" i="19"/>
  <c r="AD6" i="19"/>
  <c r="AC6" i="19"/>
  <c r="X6" i="19"/>
  <c r="V6" i="19"/>
  <c r="U6" i="19"/>
  <c r="P6" i="19"/>
  <c r="N6" i="19"/>
  <c r="M6" i="19"/>
  <c r="H6" i="19"/>
  <c r="F6" i="19"/>
  <c r="E6" i="19"/>
  <c r="B6" i="19"/>
  <c r="AJ6" i="19" s="1"/>
  <c r="B7" i="19"/>
  <c r="AJ7" i="19" s="1"/>
  <c r="B8" i="19"/>
  <c r="AJ8" i="19" s="1"/>
  <c r="B15" i="19"/>
  <c r="AJ15" i="19" s="1"/>
  <c r="B16" i="19"/>
  <c r="AJ16" i="19" s="1"/>
  <c r="B2" i="19"/>
  <c r="AJ2" i="19" s="1"/>
  <c r="M2" i="19" l="1"/>
  <c r="G2" i="19"/>
  <c r="O2" i="19"/>
  <c r="W2" i="19"/>
  <c r="AE2" i="19"/>
  <c r="G6" i="19"/>
  <c r="O6" i="19"/>
  <c r="W6" i="19"/>
  <c r="AE6" i="19"/>
  <c r="G7" i="19"/>
  <c r="O7" i="19"/>
  <c r="W7" i="19"/>
  <c r="AE7" i="19"/>
  <c r="G8" i="19"/>
  <c r="O8" i="19"/>
  <c r="W8" i="19"/>
  <c r="AE8" i="19"/>
  <c r="G15" i="19"/>
  <c r="O15" i="19"/>
  <c r="W15" i="19"/>
  <c r="AE15" i="19"/>
  <c r="G16" i="19"/>
  <c r="O16" i="19"/>
  <c r="W16" i="19"/>
  <c r="AE16" i="19"/>
  <c r="D2" i="19"/>
  <c r="N2" i="19"/>
  <c r="X7" i="19"/>
  <c r="AF7" i="19"/>
  <c r="H8" i="19"/>
  <c r="P8" i="19"/>
  <c r="X8" i="19"/>
  <c r="AF8" i="19"/>
  <c r="H15" i="19"/>
  <c r="P15" i="19"/>
  <c r="X15" i="19"/>
  <c r="AF15" i="19"/>
  <c r="H16" i="19"/>
  <c r="P16" i="19"/>
  <c r="X16" i="19"/>
  <c r="AF16" i="19"/>
  <c r="E2" i="19"/>
  <c r="U2" i="19"/>
  <c r="AD2" i="19"/>
  <c r="D16" i="19"/>
  <c r="P2" i="19"/>
  <c r="D15" i="19"/>
  <c r="Y2" i="19"/>
  <c r="AG2" i="19"/>
  <c r="I6" i="19"/>
  <c r="Q6" i="19"/>
  <c r="Y6" i="19"/>
  <c r="AG6" i="19"/>
  <c r="I7" i="19"/>
  <c r="Q7" i="19"/>
  <c r="Y7" i="19"/>
  <c r="AG7" i="19"/>
  <c r="I8" i="19"/>
  <c r="Q8" i="19"/>
  <c r="Y8" i="19"/>
  <c r="AG8" i="19"/>
  <c r="I15" i="19"/>
  <c r="Q15" i="19"/>
  <c r="Y15" i="19"/>
  <c r="AG15" i="19"/>
  <c r="I16" i="19"/>
  <c r="Q16" i="19"/>
  <c r="Y16" i="19"/>
  <c r="AG16" i="19"/>
  <c r="AC2" i="19"/>
  <c r="X2" i="19"/>
  <c r="I2" i="19"/>
  <c r="D8" i="19"/>
  <c r="J2" i="19"/>
  <c r="R2" i="19"/>
  <c r="Z2" i="19"/>
  <c r="AH2" i="19"/>
  <c r="J6" i="19"/>
  <c r="R6" i="19"/>
  <c r="Z6" i="19"/>
  <c r="AH6" i="19"/>
  <c r="J7" i="19"/>
  <c r="R7" i="19"/>
  <c r="Z7" i="19"/>
  <c r="AH7" i="19"/>
  <c r="J8" i="19"/>
  <c r="R8" i="19"/>
  <c r="Z8" i="19"/>
  <c r="AH8" i="19"/>
  <c r="J15" i="19"/>
  <c r="R15" i="19"/>
  <c r="Z15" i="19"/>
  <c r="AH15" i="19"/>
  <c r="J16" i="19"/>
  <c r="R16" i="19"/>
  <c r="Z16" i="19"/>
  <c r="AH16" i="19"/>
  <c r="V2" i="19"/>
  <c r="H2" i="19"/>
  <c r="AF2" i="19"/>
  <c r="Q2" i="19"/>
  <c r="D7" i="19"/>
  <c r="K2" i="19"/>
  <c r="S2" i="19"/>
  <c r="AA2" i="19"/>
  <c r="AI2" i="19"/>
  <c r="K6" i="19"/>
  <c r="S6" i="19"/>
  <c r="AA6" i="19"/>
  <c r="AI6" i="19"/>
  <c r="K7" i="19"/>
  <c r="S7" i="19"/>
  <c r="AA7" i="19"/>
  <c r="AI7" i="19"/>
  <c r="K8" i="19"/>
  <c r="S8" i="19"/>
  <c r="AA8" i="19"/>
  <c r="AI8" i="19"/>
  <c r="K15" i="19"/>
  <c r="S15" i="19"/>
  <c r="AA15" i="19"/>
  <c r="AI15" i="19"/>
  <c r="K16" i="19"/>
  <c r="S16" i="19"/>
  <c r="AA16" i="19"/>
  <c r="AI16" i="19"/>
  <c r="F2" i="19"/>
  <c r="D6" i="19"/>
  <c r="L2" i="19"/>
  <c r="T2" i="19"/>
  <c r="AB2" i="19"/>
  <c r="L6" i="19"/>
  <c r="T6" i="19"/>
  <c r="AB6" i="19"/>
  <c r="L7" i="19"/>
  <c r="T7" i="19"/>
  <c r="AB7" i="19"/>
  <c r="L8" i="19"/>
  <c r="T8" i="19"/>
  <c r="AB8" i="19"/>
  <c r="L15" i="19"/>
  <c r="T15" i="19"/>
  <c r="AB15" i="19"/>
  <c r="L16" i="19"/>
  <c r="T16" i="19"/>
  <c r="AB16" i="19"/>
  <c r="B6" i="13" l="1"/>
  <c r="B7" i="13"/>
  <c r="B8" i="13"/>
  <c r="B15" i="13"/>
  <c r="B16" i="13"/>
  <c r="B2" i="13"/>
  <c r="B6" i="12"/>
  <c r="B7" i="12"/>
  <c r="B8" i="12"/>
  <c r="B15" i="12"/>
  <c r="B16" i="12"/>
  <c r="B2" i="12"/>
  <c r="C45" i="9"/>
  <c r="B21" i="19" s="1"/>
  <c r="C46" i="9"/>
  <c r="B22" i="19" s="1"/>
  <c r="H29" i="9"/>
  <c r="AJ22" i="19" l="1"/>
  <c r="C22" i="19"/>
  <c r="M22" i="19"/>
  <c r="E22" i="19"/>
  <c r="U22" i="19"/>
  <c r="AC22" i="19"/>
  <c r="D22" i="19"/>
  <c r="Q22" i="19"/>
  <c r="K22" i="19"/>
  <c r="P22" i="19"/>
  <c r="AI22" i="19"/>
  <c r="X22" i="19"/>
  <c r="F22" i="19"/>
  <c r="Y22" i="19"/>
  <c r="S22" i="19"/>
  <c r="AA22" i="19"/>
  <c r="J22" i="19"/>
  <c r="L22" i="19"/>
  <c r="T22" i="19"/>
  <c r="N22" i="19"/>
  <c r="G22" i="19"/>
  <c r="H22" i="19"/>
  <c r="AG22" i="19"/>
  <c r="AD22" i="19"/>
  <c r="W22" i="19"/>
  <c r="R22" i="19"/>
  <c r="V22" i="19"/>
  <c r="O22" i="19"/>
  <c r="AE22" i="19"/>
  <c r="AF22" i="19"/>
  <c r="Z22" i="19"/>
  <c r="AB22" i="19"/>
  <c r="AH22" i="19"/>
  <c r="I22" i="19"/>
  <c r="AJ21" i="19"/>
  <c r="C21" i="19"/>
  <c r="F21" i="19"/>
  <c r="AD21" i="19"/>
  <c r="E21" i="19"/>
  <c r="AC21" i="19"/>
  <c r="V21" i="19"/>
  <c r="U21" i="19"/>
  <c r="N21" i="19"/>
  <c r="M21" i="19"/>
  <c r="W21" i="19"/>
  <c r="X21" i="19"/>
  <c r="R21" i="19"/>
  <c r="L21" i="19"/>
  <c r="T21" i="19"/>
  <c r="AH21" i="19"/>
  <c r="AB21" i="19"/>
  <c r="O21" i="19"/>
  <c r="AE21" i="19"/>
  <c r="AF21" i="19"/>
  <c r="Z21" i="19"/>
  <c r="AA21" i="19"/>
  <c r="P21" i="19"/>
  <c r="AI21" i="19"/>
  <c r="I21" i="19"/>
  <c r="Q21" i="19"/>
  <c r="K21" i="19"/>
  <c r="J21" i="19"/>
  <c r="D21" i="19"/>
  <c r="Y21" i="19"/>
  <c r="S21" i="19"/>
  <c r="G21" i="19"/>
  <c r="AG21" i="19"/>
  <c r="H21" i="19"/>
  <c r="G7" i="13"/>
  <c r="O7" i="13"/>
  <c r="W7" i="13"/>
  <c r="AE7" i="13"/>
  <c r="Z7" i="13"/>
  <c r="S7" i="13"/>
  <c r="H7" i="13"/>
  <c r="P7" i="13"/>
  <c r="X7" i="13"/>
  <c r="AF7" i="13"/>
  <c r="R7" i="13"/>
  <c r="K7" i="13"/>
  <c r="I7" i="13"/>
  <c r="Q7" i="13"/>
  <c r="Y7" i="13"/>
  <c r="AG7" i="13"/>
  <c r="J7" i="13"/>
  <c r="AH7" i="13"/>
  <c r="AA7" i="13"/>
  <c r="L7" i="13"/>
  <c r="T7" i="13"/>
  <c r="AB7" i="13"/>
  <c r="AJ7" i="13"/>
  <c r="F7" i="13"/>
  <c r="V7" i="13"/>
  <c r="E7" i="13"/>
  <c r="M7" i="13"/>
  <c r="U7" i="13"/>
  <c r="AC7" i="13"/>
  <c r="N7" i="13"/>
  <c r="AD7" i="13"/>
  <c r="D7" i="13"/>
  <c r="AI7" i="13"/>
  <c r="G2" i="13"/>
  <c r="O2" i="13"/>
  <c r="W2" i="13"/>
  <c r="AE2" i="13"/>
  <c r="R2" i="13"/>
  <c r="AH2" i="13"/>
  <c r="AA2" i="13"/>
  <c r="H2" i="13"/>
  <c r="P2" i="13"/>
  <c r="X2" i="13"/>
  <c r="AF2" i="13"/>
  <c r="Z2" i="13"/>
  <c r="K2" i="13"/>
  <c r="I2" i="13"/>
  <c r="Q2" i="13"/>
  <c r="Y2" i="13"/>
  <c r="AG2" i="13"/>
  <c r="J2" i="13"/>
  <c r="S2" i="13"/>
  <c r="L2" i="13"/>
  <c r="T2" i="13"/>
  <c r="AB2" i="13"/>
  <c r="AJ2" i="13"/>
  <c r="D2" i="13"/>
  <c r="N2" i="13"/>
  <c r="AD2" i="13"/>
  <c r="E2" i="13"/>
  <c r="M2" i="13"/>
  <c r="U2" i="13"/>
  <c r="AC2" i="13"/>
  <c r="F2" i="13"/>
  <c r="V2" i="13"/>
  <c r="AI2" i="13"/>
  <c r="G16" i="13"/>
  <c r="O16" i="13"/>
  <c r="W16" i="13"/>
  <c r="AE16" i="13"/>
  <c r="J16" i="13"/>
  <c r="K16" i="13"/>
  <c r="H16" i="13"/>
  <c r="P16" i="13"/>
  <c r="X16" i="13"/>
  <c r="AF16" i="13"/>
  <c r="R16" i="13"/>
  <c r="AH16" i="13"/>
  <c r="AA16" i="13"/>
  <c r="I16" i="13"/>
  <c r="Q16" i="13"/>
  <c r="Y16" i="13"/>
  <c r="AG16" i="13"/>
  <c r="D16" i="13"/>
  <c r="Z16" i="13"/>
  <c r="S16" i="13"/>
  <c r="L16" i="13"/>
  <c r="T16" i="13"/>
  <c r="AB16" i="13"/>
  <c r="AJ16" i="13"/>
  <c r="N16" i="13"/>
  <c r="AD16" i="13"/>
  <c r="E16" i="13"/>
  <c r="M16" i="13"/>
  <c r="U16" i="13"/>
  <c r="AC16" i="13"/>
  <c r="F16" i="13"/>
  <c r="V16" i="13"/>
  <c r="AI16" i="13"/>
  <c r="G6" i="13"/>
  <c r="O6" i="13"/>
  <c r="W6" i="13"/>
  <c r="AE6" i="13"/>
  <c r="AH6" i="13"/>
  <c r="S6" i="13"/>
  <c r="H6" i="13"/>
  <c r="P6" i="13"/>
  <c r="X6" i="13"/>
  <c r="AF6" i="13"/>
  <c r="R6" i="13"/>
  <c r="K6" i="13"/>
  <c r="I6" i="13"/>
  <c r="Q6" i="13"/>
  <c r="Y6" i="13"/>
  <c r="AG6" i="13"/>
  <c r="J6" i="13"/>
  <c r="Z6" i="13"/>
  <c r="AA6" i="13"/>
  <c r="L6" i="13"/>
  <c r="T6" i="13"/>
  <c r="AB6" i="13"/>
  <c r="AJ6" i="13"/>
  <c r="N6" i="13"/>
  <c r="AI6" i="13"/>
  <c r="E6" i="13"/>
  <c r="M6" i="13"/>
  <c r="U6" i="13"/>
  <c r="AC6" i="13"/>
  <c r="D6" i="13"/>
  <c r="F6" i="13"/>
  <c r="V6" i="13"/>
  <c r="AD6" i="13"/>
  <c r="G15" i="13"/>
  <c r="O15" i="13"/>
  <c r="W15" i="13"/>
  <c r="AE15" i="13"/>
  <c r="R15" i="13"/>
  <c r="H15" i="13"/>
  <c r="P15" i="13"/>
  <c r="X15" i="13"/>
  <c r="AF15" i="13"/>
  <c r="D15" i="13"/>
  <c r="J15" i="13"/>
  <c r="Z15" i="13"/>
  <c r="S15" i="13"/>
  <c r="I15" i="13"/>
  <c r="Q15" i="13"/>
  <c r="Y15" i="13"/>
  <c r="AG15" i="13"/>
  <c r="AH15" i="13"/>
  <c r="K15" i="13"/>
  <c r="L15" i="13"/>
  <c r="T15" i="13"/>
  <c r="AB15" i="13"/>
  <c r="AJ15" i="13"/>
  <c r="F15" i="13"/>
  <c r="V15" i="13"/>
  <c r="AI15" i="13"/>
  <c r="E15" i="13"/>
  <c r="M15" i="13"/>
  <c r="U15" i="13"/>
  <c r="AC15" i="13"/>
  <c r="N15" i="13"/>
  <c r="AD15" i="13"/>
  <c r="AA15" i="13"/>
  <c r="G8" i="13"/>
  <c r="O8" i="13"/>
  <c r="W8" i="13"/>
  <c r="AE8" i="13"/>
  <c r="D8" i="13"/>
  <c r="Z8" i="13"/>
  <c r="AA8" i="13"/>
  <c r="H8" i="13"/>
  <c r="P8" i="13"/>
  <c r="X8" i="13"/>
  <c r="AF8" i="13"/>
  <c r="J8" i="13"/>
  <c r="K8" i="13"/>
  <c r="I8" i="13"/>
  <c r="Q8" i="13"/>
  <c r="Y8" i="13"/>
  <c r="AG8" i="13"/>
  <c r="R8" i="13"/>
  <c r="AH8" i="13"/>
  <c r="L8" i="13"/>
  <c r="T8" i="13"/>
  <c r="AB8" i="13"/>
  <c r="AJ8" i="13"/>
  <c r="N8" i="13"/>
  <c r="S8" i="13"/>
  <c r="E8" i="13"/>
  <c r="M8" i="13"/>
  <c r="U8" i="13"/>
  <c r="AC8" i="13"/>
  <c r="F8" i="13"/>
  <c r="V8" i="13"/>
  <c r="AD8" i="13"/>
  <c r="AI8" i="13"/>
  <c r="E6" i="12"/>
  <c r="M6" i="12"/>
  <c r="U6" i="12"/>
  <c r="AC6" i="12"/>
  <c r="G6" i="12"/>
  <c r="O6" i="12"/>
  <c r="W6" i="12"/>
  <c r="AE6" i="12"/>
  <c r="H6" i="12"/>
  <c r="P6" i="12"/>
  <c r="X6" i="12"/>
  <c r="AF6" i="12"/>
  <c r="I6" i="12"/>
  <c r="Q6" i="12"/>
  <c r="Y6" i="12"/>
  <c r="AG6" i="12"/>
  <c r="K6" i="12"/>
  <c r="S6" i="12"/>
  <c r="AA6" i="12"/>
  <c r="AI6" i="12"/>
  <c r="J6" i="12"/>
  <c r="AD6" i="12"/>
  <c r="L6" i="12"/>
  <c r="AH6" i="12"/>
  <c r="N6" i="12"/>
  <c r="AJ6" i="12"/>
  <c r="R6" i="12"/>
  <c r="T6" i="12"/>
  <c r="V6" i="12"/>
  <c r="Z6" i="12"/>
  <c r="F6" i="12"/>
  <c r="AB6" i="12"/>
  <c r="E7" i="12"/>
  <c r="M7" i="12"/>
  <c r="U7" i="12"/>
  <c r="AC7" i="12"/>
  <c r="G7" i="12"/>
  <c r="O7" i="12"/>
  <c r="W7" i="12"/>
  <c r="AE7" i="12"/>
  <c r="H7" i="12"/>
  <c r="P7" i="12"/>
  <c r="X7" i="12"/>
  <c r="AF7" i="12"/>
  <c r="I7" i="12"/>
  <c r="Q7" i="12"/>
  <c r="Y7" i="12"/>
  <c r="AG7" i="12"/>
  <c r="K7" i="12"/>
  <c r="S7" i="12"/>
  <c r="AA7" i="12"/>
  <c r="AI7" i="12"/>
  <c r="T7" i="12"/>
  <c r="F7" i="12"/>
  <c r="J7" i="12"/>
  <c r="V7" i="12"/>
  <c r="AD7" i="12"/>
  <c r="Z7" i="12"/>
  <c r="AB7" i="12"/>
  <c r="L7" i="12"/>
  <c r="AH7" i="12"/>
  <c r="N7" i="12"/>
  <c r="AJ7" i="12"/>
  <c r="R7" i="12"/>
  <c r="E16" i="12"/>
  <c r="M16" i="12"/>
  <c r="U16" i="12"/>
  <c r="AC16" i="12"/>
  <c r="G16" i="12"/>
  <c r="O16" i="12"/>
  <c r="W16" i="12"/>
  <c r="AE16" i="12"/>
  <c r="AG16" i="12"/>
  <c r="H16" i="12"/>
  <c r="P16" i="12"/>
  <c r="X16" i="12"/>
  <c r="AF16" i="12"/>
  <c r="Y16" i="12"/>
  <c r="I16" i="12"/>
  <c r="Q16" i="12"/>
  <c r="K16" i="12"/>
  <c r="S16" i="12"/>
  <c r="AA16" i="12"/>
  <c r="AI16" i="12"/>
  <c r="J16" i="12"/>
  <c r="AD16" i="12"/>
  <c r="L16" i="12"/>
  <c r="AH16" i="12"/>
  <c r="R16" i="12"/>
  <c r="N16" i="12"/>
  <c r="AJ16" i="12"/>
  <c r="T16" i="12"/>
  <c r="V16" i="12"/>
  <c r="Z16" i="12"/>
  <c r="F16" i="12"/>
  <c r="AB16" i="12"/>
  <c r="E15" i="12"/>
  <c r="M15" i="12"/>
  <c r="U15" i="12"/>
  <c r="AC15" i="12"/>
  <c r="G15" i="12"/>
  <c r="O15" i="12"/>
  <c r="W15" i="12"/>
  <c r="AE15" i="12"/>
  <c r="H15" i="12"/>
  <c r="P15" i="12"/>
  <c r="X15" i="12"/>
  <c r="AF15" i="12"/>
  <c r="I15" i="12"/>
  <c r="Q15" i="12"/>
  <c r="Y15" i="12"/>
  <c r="AG15" i="12"/>
  <c r="K15" i="12"/>
  <c r="S15" i="12"/>
  <c r="AA15" i="12"/>
  <c r="AI15" i="12"/>
  <c r="T15" i="12"/>
  <c r="AB15" i="12"/>
  <c r="AD15" i="12"/>
  <c r="V15" i="12"/>
  <c r="J15" i="12"/>
  <c r="Z15" i="12"/>
  <c r="F15" i="12"/>
  <c r="L15" i="12"/>
  <c r="AH15" i="12"/>
  <c r="N15" i="12"/>
  <c r="AJ15" i="12"/>
  <c r="R15" i="12"/>
  <c r="E2" i="12"/>
  <c r="M2" i="12"/>
  <c r="U2" i="12"/>
  <c r="AC2" i="12"/>
  <c r="G2" i="12"/>
  <c r="O2" i="12"/>
  <c r="W2" i="12"/>
  <c r="AE2" i="12"/>
  <c r="H2" i="12"/>
  <c r="P2" i="12"/>
  <c r="X2" i="12"/>
  <c r="AF2" i="12"/>
  <c r="I2" i="12"/>
  <c r="Q2" i="12"/>
  <c r="Y2" i="12"/>
  <c r="AG2" i="12"/>
  <c r="K2" i="12"/>
  <c r="S2" i="12"/>
  <c r="AA2" i="12"/>
  <c r="AI2" i="12"/>
  <c r="L2" i="12"/>
  <c r="F2" i="12"/>
  <c r="AD2" i="12"/>
  <c r="J2" i="12"/>
  <c r="AH2" i="12"/>
  <c r="N2" i="12"/>
  <c r="AJ2" i="12"/>
  <c r="R2" i="12"/>
  <c r="T2" i="12"/>
  <c r="V2" i="12"/>
  <c r="Z2" i="12"/>
  <c r="AB2" i="12"/>
  <c r="E8" i="12"/>
  <c r="M8" i="12"/>
  <c r="U8" i="12"/>
  <c r="AC8" i="12"/>
  <c r="G8" i="12"/>
  <c r="O8" i="12"/>
  <c r="W8" i="12"/>
  <c r="AE8" i="12"/>
  <c r="H8" i="12"/>
  <c r="P8" i="12"/>
  <c r="X8" i="12"/>
  <c r="AF8" i="12"/>
  <c r="I8" i="12"/>
  <c r="Q8" i="12"/>
  <c r="Y8" i="12"/>
  <c r="AG8" i="12"/>
  <c r="K8" i="12"/>
  <c r="S8" i="12"/>
  <c r="AA8" i="12"/>
  <c r="AI8" i="12"/>
  <c r="J8" i="12"/>
  <c r="AD8" i="12"/>
  <c r="R8" i="12"/>
  <c r="L8" i="12"/>
  <c r="AH8" i="12"/>
  <c r="N8" i="12"/>
  <c r="AJ8" i="12"/>
  <c r="T8" i="12"/>
  <c r="V8" i="12"/>
  <c r="Z8" i="12"/>
  <c r="F8" i="12"/>
  <c r="AB8" i="12"/>
  <c r="D16" i="12"/>
  <c r="D7" i="12"/>
  <c r="D8" i="12"/>
  <c r="D6" i="12"/>
  <c r="D15" i="12"/>
  <c r="D2" i="12"/>
  <c r="D45" i="9"/>
  <c r="B21" i="13" s="1"/>
  <c r="C21" i="13" s="1"/>
  <c r="D46" i="9"/>
  <c r="B22" i="13" s="1"/>
  <c r="C22" i="13" s="1"/>
  <c r="G22" i="13" l="1"/>
  <c r="O22" i="13"/>
  <c r="W22" i="13"/>
  <c r="AE22" i="13"/>
  <c r="J22" i="13"/>
  <c r="AH22" i="13"/>
  <c r="H22" i="13"/>
  <c r="P22" i="13"/>
  <c r="X22" i="13"/>
  <c r="AF22" i="13"/>
  <c r="Z22" i="13"/>
  <c r="S22" i="13"/>
  <c r="I22" i="13"/>
  <c r="Q22" i="13"/>
  <c r="Y22" i="13"/>
  <c r="AG22" i="13"/>
  <c r="R22" i="13"/>
  <c r="AA22" i="13"/>
  <c r="L22" i="13"/>
  <c r="T22" i="13"/>
  <c r="AB22" i="13"/>
  <c r="AJ22" i="13"/>
  <c r="M22" i="13"/>
  <c r="AC22" i="13"/>
  <c r="N22" i="13"/>
  <c r="AD22" i="13"/>
  <c r="AI22" i="13"/>
  <c r="E22" i="13"/>
  <c r="U22" i="13"/>
  <c r="F22" i="13"/>
  <c r="V22" i="13"/>
  <c r="K22" i="13"/>
  <c r="D22" i="13"/>
  <c r="G21" i="13"/>
  <c r="O21" i="13"/>
  <c r="W21" i="13"/>
  <c r="AE21" i="13"/>
  <c r="J21" i="13"/>
  <c r="AI21" i="13"/>
  <c r="H21" i="13"/>
  <c r="P21" i="13"/>
  <c r="X21" i="13"/>
  <c r="AF21" i="13"/>
  <c r="R21" i="13"/>
  <c r="AH21" i="13"/>
  <c r="S21" i="13"/>
  <c r="I21" i="13"/>
  <c r="Q21" i="13"/>
  <c r="Y21" i="13"/>
  <c r="AG21" i="13"/>
  <c r="Z21" i="13"/>
  <c r="D21" i="13"/>
  <c r="AA21" i="13"/>
  <c r="L21" i="13"/>
  <c r="T21" i="13"/>
  <c r="AB21" i="13"/>
  <c r="AJ21" i="13"/>
  <c r="N21" i="13"/>
  <c r="AD21" i="13"/>
  <c r="K21" i="13"/>
  <c r="E21" i="13"/>
  <c r="M21" i="13"/>
  <c r="U21" i="13"/>
  <c r="AC21" i="13"/>
  <c r="F21" i="13"/>
  <c r="V21" i="13"/>
  <c r="B37" i="9"/>
  <c r="B13" i="12" s="1"/>
  <c r="C13" i="12" s="1"/>
  <c r="C37" i="9"/>
  <c r="B13" i="19" s="1"/>
  <c r="C13" i="19" s="1"/>
  <c r="D37" i="9"/>
  <c r="B13" i="13" s="1"/>
  <c r="C13" i="13" s="1"/>
  <c r="D36" i="9"/>
  <c r="B12" i="13" s="1"/>
  <c r="C12" i="13" s="1"/>
  <c r="C36" i="9"/>
  <c r="B12" i="19" s="1"/>
  <c r="C12" i="19" s="1"/>
  <c r="B36" i="9"/>
  <c r="B12" i="12" s="1"/>
  <c r="C12" i="12" s="1"/>
  <c r="E12" i="12" l="1"/>
  <c r="M12" i="12"/>
  <c r="U12" i="12"/>
  <c r="AC12" i="12"/>
  <c r="G12" i="12"/>
  <c r="O12" i="12"/>
  <c r="W12" i="12"/>
  <c r="AE12" i="12"/>
  <c r="H12" i="12"/>
  <c r="P12" i="12"/>
  <c r="X12" i="12"/>
  <c r="AF12" i="12"/>
  <c r="I12" i="12"/>
  <c r="Q12" i="12"/>
  <c r="Y12" i="12"/>
  <c r="AG12" i="12"/>
  <c r="K12" i="12"/>
  <c r="S12" i="12"/>
  <c r="AA12" i="12"/>
  <c r="AI12" i="12"/>
  <c r="J12" i="12"/>
  <c r="AD12" i="12"/>
  <c r="T12" i="12"/>
  <c r="L12" i="12"/>
  <c r="AH12" i="12"/>
  <c r="R12" i="12"/>
  <c r="N12" i="12"/>
  <c r="AJ12" i="12"/>
  <c r="V12" i="12"/>
  <c r="Z12" i="12"/>
  <c r="F12" i="12"/>
  <c r="AB12" i="12"/>
  <c r="E13" i="12"/>
  <c r="M13" i="12"/>
  <c r="U13" i="12"/>
  <c r="AC13" i="12"/>
  <c r="G13" i="12"/>
  <c r="O13" i="12"/>
  <c r="W13" i="12"/>
  <c r="AE13" i="12"/>
  <c r="H13" i="12"/>
  <c r="P13" i="12"/>
  <c r="X13" i="12"/>
  <c r="AF13" i="12"/>
  <c r="I13" i="12"/>
  <c r="Q13" i="12"/>
  <c r="Y13" i="12"/>
  <c r="AG13" i="12"/>
  <c r="K13" i="12"/>
  <c r="S13" i="12"/>
  <c r="AA13" i="12"/>
  <c r="AI13" i="12"/>
  <c r="T13" i="12"/>
  <c r="AB13" i="12"/>
  <c r="V13" i="12"/>
  <c r="J13" i="12"/>
  <c r="Z13" i="12"/>
  <c r="F13" i="12"/>
  <c r="AD13" i="12"/>
  <c r="L13" i="12"/>
  <c r="AH13" i="12"/>
  <c r="N13" i="12"/>
  <c r="AJ13" i="12"/>
  <c r="R13" i="12"/>
  <c r="P13" i="13"/>
  <c r="T13" i="13"/>
  <c r="J13" i="13"/>
  <c r="Q13" i="13"/>
  <c r="F13" i="13"/>
  <c r="H13" i="13"/>
  <c r="X13" i="13"/>
  <c r="K13" i="13"/>
  <c r="AB13" i="13"/>
  <c r="D13" i="13"/>
  <c r="AA13" i="13"/>
  <c r="L13" i="13"/>
  <c r="I13" i="13"/>
  <c r="R13" i="13"/>
  <c r="AF13" i="13"/>
  <c r="S13" i="13"/>
  <c r="Z13" i="13"/>
  <c r="AJ13" i="13"/>
  <c r="G13" i="13"/>
  <c r="AG13" i="13"/>
  <c r="Y13" i="13"/>
  <c r="O13" i="13"/>
  <c r="AI13" i="13"/>
  <c r="E13" i="13"/>
  <c r="N13" i="13"/>
  <c r="W13" i="13"/>
  <c r="AD13" i="13"/>
  <c r="AC13" i="13"/>
  <c r="M13" i="13"/>
  <c r="V13" i="13"/>
  <c r="AH13" i="13"/>
  <c r="AE13" i="13"/>
  <c r="U13" i="13"/>
  <c r="AJ12" i="19"/>
  <c r="AB12" i="19"/>
  <c r="T12" i="19"/>
  <c r="L12" i="19"/>
  <c r="AA12" i="19"/>
  <c r="J12" i="19"/>
  <c r="AG12" i="19"/>
  <c r="Y12" i="19"/>
  <c r="Q12" i="19"/>
  <c r="I12" i="19"/>
  <c r="AD12" i="19"/>
  <c r="F12" i="19"/>
  <c r="R12" i="19"/>
  <c r="AF12" i="19"/>
  <c r="X12" i="19"/>
  <c r="P12" i="19"/>
  <c r="H12" i="19"/>
  <c r="D12" i="19"/>
  <c r="V12" i="19"/>
  <c r="AH12" i="19"/>
  <c r="AE12" i="19"/>
  <c r="W12" i="19"/>
  <c r="O12" i="19"/>
  <c r="G12" i="19"/>
  <c r="N12" i="19"/>
  <c r="Z12" i="19"/>
  <c r="AC12" i="19"/>
  <c r="U12" i="19"/>
  <c r="M12" i="19"/>
  <c r="E12" i="19"/>
  <c r="AI12" i="19"/>
  <c r="S12" i="19"/>
  <c r="K12" i="19"/>
  <c r="AI12" i="13"/>
  <c r="E12" i="13"/>
  <c r="N12" i="13"/>
  <c r="AG12" i="13"/>
  <c r="W12" i="13"/>
  <c r="D12" i="13"/>
  <c r="Q12" i="13"/>
  <c r="G12" i="13"/>
  <c r="I12" i="13"/>
  <c r="Z12" i="13"/>
  <c r="M12" i="13"/>
  <c r="V12" i="13"/>
  <c r="AE12" i="13"/>
  <c r="H12" i="13"/>
  <c r="L12" i="13"/>
  <c r="AC12" i="13"/>
  <c r="AJ12" i="13"/>
  <c r="R12" i="13"/>
  <c r="O12" i="13"/>
  <c r="U12" i="13"/>
  <c r="AD12" i="13"/>
  <c r="Y12" i="13"/>
  <c r="AF12" i="13"/>
  <c r="J12" i="13"/>
  <c r="P12" i="13"/>
  <c r="T12" i="13"/>
  <c r="AH12" i="13"/>
  <c r="AA12" i="13"/>
  <c r="X12" i="13"/>
  <c r="K12" i="13"/>
  <c r="AB12" i="13"/>
  <c r="S12" i="13"/>
  <c r="F12" i="13"/>
  <c r="AJ13" i="19"/>
  <c r="AB13" i="19"/>
  <c r="T13" i="19"/>
  <c r="L13" i="19"/>
  <c r="AI13" i="19"/>
  <c r="K13" i="19"/>
  <c r="J13" i="19"/>
  <c r="AG13" i="19"/>
  <c r="Y13" i="19"/>
  <c r="Q13" i="19"/>
  <c r="I13" i="19"/>
  <c r="V13" i="19"/>
  <c r="N13" i="19"/>
  <c r="Z13" i="19"/>
  <c r="AF13" i="19"/>
  <c r="X13" i="19"/>
  <c r="P13" i="19"/>
  <c r="H13" i="19"/>
  <c r="AD13" i="19"/>
  <c r="AE13" i="19"/>
  <c r="W13" i="19"/>
  <c r="O13" i="19"/>
  <c r="G13" i="19"/>
  <c r="D13" i="19"/>
  <c r="F13" i="19"/>
  <c r="AH13" i="19"/>
  <c r="AC13" i="19"/>
  <c r="U13" i="19"/>
  <c r="M13" i="19"/>
  <c r="E13" i="19"/>
  <c r="AA13" i="19"/>
  <c r="S13" i="19"/>
  <c r="R13" i="19"/>
  <c r="D13" i="12"/>
  <c r="D12" i="12"/>
  <c r="E22" i="9"/>
  <c r="E46" i="9" s="1"/>
  <c r="B46" i="9"/>
  <c r="B22" i="12" s="1"/>
  <c r="C22" i="12" s="1"/>
  <c r="E37" i="9"/>
  <c r="E22" i="12" l="1"/>
  <c r="M22" i="12"/>
  <c r="U22" i="12"/>
  <c r="AC22" i="12"/>
  <c r="G22" i="12"/>
  <c r="O22" i="12"/>
  <c r="W22" i="12"/>
  <c r="AE22" i="12"/>
  <c r="H22" i="12"/>
  <c r="P22" i="12"/>
  <c r="X22" i="12"/>
  <c r="AF22" i="12"/>
  <c r="I22" i="12"/>
  <c r="Q22" i="12"/>
  <c r="Y22" i="12"/>
  <c r="AG22" i="12"/>
  <c r="K22" i="12"/>
  <c r="S22" i="12"/>
  <c r="AA22" i="12"/>
  <c r="AI22" i="12"/>
  <c r="J22" i="12"/>
  <c r="AD22" i="12"/>
  <c r="L22" i="12"/>
  <c r="AH22" i="12"/>
  <c r="T22" i="12"/>
  <c r="N22" i="12"/>
  <c r="AJ22" i="12"/>
  <c r="R22" i="12"/>
  <c r="V22" i="12"/>
  <c r="Z22" i="12"/>
  <c r="F22" i="12"/>
  <c r="AB22" i="12"/>
  <c r="D22" i="12"/>
  <c r="E21" i="9"/>
  <c r="E45" i="9" s="1"/>
  <c r="B45" i="9"/>
  <c r="B21" i="12" s="1"/>
  <c r="C21" i="12" s="1"/>
  <c r="D41" i="9"/>
  <c r="B17" i="13" s="1"/>
  <c r="C17" i="13" s="1"/>
  <c r="C41" i="9"/>
  <c r="B17" i="19" s="1"/>
  <c r="C17" i="19" s="1"/>
  <c r="B41" i="9"/>
  <c r="B17" i="12" s="1"/>
  <c r="C17" i="12" s="1"/>
  <c r="E17" i="12" l="1"/>
  <c r="M17" i="12"/>
  <c r="U17" i="12"/>
  <c r="AC17" i="12"/>
  <c r="G17" i="12"/>
  <c r="O17" i="12"/>
  <c r="W17" i="12"/>
  <c r="AE17" i="12"/>
  <c r="H17" i="12"/>
  <c r="P17" i="12"/>
  <c r="X17" i="12"/>
  <c r="AF17" i="12"/>
  <c r="I17" i="12"/>
  <c r="Q17" i="12"/>
  <c r="Y17" i="12"/>
  <c r="AG17" i="12"/>
  <c r="K17" i="12"/>
  <c r="S17" i="12"/>
  <c r="AA17" i="12"/>
  <c r="AI17" i="12"/>
  <c r="T17" i="12"/>
  <c r="AB17" i="12"/>
  <c r="V17" i="12"/>
  <c r="J17" i="12"/>
  <c r="Z17" i="12"/>
  <c r="F17" i="12"/>
  <c r="AD17" i="12"/>
  <c r="L17" i="12"/>
  <c r="AH17" i="12"/>
  <c r="N17" i="12"/>
  <c r="AJ17" i="12"/>
  <c r="R17" i="12"/>
  <c r="E21" i="12"/>
  <c r="M21" i="12"/>
  <c r="U21" i="12"/>
  <c r="AC21" i="12"/>
  <c r="G21" i="12"/>
  <c r="O21" i="12"/>
  <c r="W21" i="12"/>
  <c r="AE21" i="12"/>
  <c r="H21" i="12"/>
  <c r="P21" i="12"/>
  <c r="X21" i="12"/>
  <c r="AF21" i="12"/>
  <c r="I21" i="12"/>
  <c r="Q21" i="12"/>
  <c r="Y21" i="12"/>
  <c r="AG21" i="12"/>
  <c r="K21" i="12"/>
  <c r="S21" i="12"/>
  <c r="AA21" i="12"/>
  <c r="AI21" i="12"/>
  <c r="T21" i="12"/>
  <c r="AB21" i="12"/>
  <c r="AD21" i="12"/>
  <c r="V21" i="12"/>
  <c r="F21" i="12"/>
  <c r="Z21" i="12"/>
  <c r="J21" i="12"/>
  <c r="L21" i="12"/>
  <c r="AH21" i="12"/>
  <c r="N21" i="12"/>
  <c r="AJ21" i="12"/>
  <c r="R21" i="12"/>
  <c r="D21" i="12"/>
  <c r="AG17" i="13"/>
  <c r="AA17" i="13"/>
  <c r="AJ17" i="13"/>
  <c r="F17" i="13"/>
  <c r="AE17" i="13"/>
  <c r="H17" i="13"/>
  <c r="V17" i="13"/>
  <c r="P17" i="13"/>
  <c r="R17" i="13"/>
  <c r="AD17" i="13"/>
  <c r="T17" i="13"/>
  <c r="S17" i="13"/>
  <c r="AI17" i="13"/>
  <c r="N17" i="13"/>
  <c r="E17" i="13"/>
  <c r="Z17" i="13"/>
  <c r="M17" i="13"/>
  <c r="K17" i="13"/>
  <c r="O17" i="13"/>
  <c r="Y17" i="13"/>
  <c r="W17" i="13"/>
  <c r="AH17" i="13"/>
  <c r="X17" i="13"/>
  <c r="U17" i="13"/>
  <c r="AF17" i="13"/>
  <c r="J17" i="13"/>
  <c r="L17" i="13"/>
  <c r="D17" i="13"/>
  <c r="AC17" i="13"/>
  <c r="G17" i="13"/>
  <c r="I17" i="13"/>
  <c r="Q17" i="13"/>
  <c r="AB17" i="13"/>
  <c r="AJ17" i="19"/>
  <c r="AB17" i="19"/>
  <c r="T17" i="19"/>
  <c r="L17" i="19"/>
  <c r="AE17" i="19"/>
  <c r="F17" i="19"/>
  <c r="D17" i="19"/>
  <c r="AC17" i="19"/>
  <c r="AI17" i="19"/>
  <c r="AA17" i="19"/>
  <c r="S17" i="19"/>
  <c r="K17" i="19"/>
  <c r="W17" i="19"/>
  <c r="AH17" i="19"/>
  <c r="Z17" i="19"/>
  <c r="R17" i="19"/>
  <c r="J17" i="19"/>
  <c r="O17" i="19"/>
  <c r="V17" i="19"/>
  <c r="E17" i="19"/>
  <c r="AG17" i="19"/>
  <c r="Y17" i="19"/>
  <c r="Q17" i="19"/>
  <c r="I17" i="19"/>
  <c r="N17" i="19"/>
  <c r="U17" i="19"/>
  <c r="AF17" i="19"/>
  <c r="X17" i="19"/>
  <c r="P17" i="19"/>
  <c r="H17" i="19"/>
  <c r="G17" i="19"/>
  <c r="AD17" i="19"/>
  <c r="M17" i="19"/>
  <c r="D17" i="12"/>
  <c r="E17" i="9"/>
  <c r="E41" i="9" s="1"/>
  <c r="D44" i="9"/>
  <c r="B20" i="13" s="1"/>
  <c r="C44" i="9"/>
  <c r="B20" i="19" s="1"/>
  <c r="B44" i="9"/>
  <c r="B20" i="12" s="1"/>
  <c r="D43" i="9"/>
  <c r="B19" i="13" s="1"/>
  <c r="C19" i="13" s="1"/>
  <c r="C43" i="9"/>
  <c r="B19" i="19" s="1"/>
  <c r="C19" i="19" s="1"/>
  <c r="B43" i="9"/>
  <c r="B19" i="12" s="1"/>
  <c r="C19" i="12" s="1"/>
  <c r="D42" i="9"/>
  <c r="B18" i="13" s="1"/>
  <c r="C18" i="13" s="1"/>
  <c r="C42" i="9"/>
  <c r="B18" i="19" s="1"/>
  <c r="C18" i="19" s="1"/>
  <c r="B42" i="9"/>
  <c r="B18" i="12" s="1"/>
  <c r="C18" i="12" s="1"/>
  <c r="D38" i="9"/>
  <c r="B14" i="13" s="1"/>
  <c r="C14" i="13" s="1"/>
  <c r="C38" i="9"/>
  <c r="B14" i="19" s="1"/>
  <c r="C14" i="19" s="1"/>
  <c r="B38" i="9"/>
  <c r="B14" i="12" s="1"/>
  <c r="C14" i="12" s="1"/>
  <c r="D35" i="9"/>
  <c r="B11" i="13" s="1"/>
  <c r="C11" i="13" s="1"/>
  <c r="C35" i="9"/>
  <c r="B11" i="19" s="1"/>
  <c r="C11" i="19" s="1"/>
  <c r="B35" i="9"/>
  <c r="B11" i="12" s="1"/>
  <c r="C11" i="12" s="1"/>
  <c r="D34" i="9"/>
  <c r="B10" i="13" s="1"/>
  <c r="C10" i="13" s="1"/>
  <c r="C34" i="9"/>
  <c r="B10" i="19" s="1"/>
  <c r="C10" i="19" s="1"/>
  <c r="B34" i="9"/>
  <c r="B10" i="12" s="1"/>
  <c r="C10" i="12" s="1"/>
  <c r="D33" i="9"/>
  <c r="B9" i="13" s="1"/>
  <c r="C9" i="13" s="1"/>
  <c r="D29" i="9"/>
  <c r="B5" i="13" s="1"/>
  <c r="C5" i="13" s="1"/>
  <c r="C29" i="9"/>
  <c r="B5" i="19" s="1"/>
  <c r="C5" i="19" s="1"/>
  <c r="B29" i="9"/>
  <c r="B5" i="12" s="1"/>
  <c r="C5" i="12" s="1"/>
  <c r="D28" i="9"/>
  <c r="B4" i="13" s="1"/>
  <c r="C4" i="13" s="1"/>
  <c r="C28" i="9"/>
  <c r="B4" i="19" s="1"/>
  <c r="C4" i="19" s="1"/>
  <c r="B28" i="9"/>
  <c r="B4" i="12" s="1"/>
  <c r="C4" i="12" s="1"/>
  <c r="D27" i="9"/>
  <c r="B3" i="13" s="1"/>
  <c r="C3" i="13" s="1"/>
  <c r="C27" i="9"/>
  <c r="B3" i="19" s="1"/>
  <c r="C3" i="19" s="1"/>
  <c r="B27" i="9"/>
  <c r="B3" i="12" s="1"/>
  <c r="C3" i="12" s="1"/>
  <c r="B33" i="9"/>
  <c r="B9" i="12" s="1"/>
  <c r="C9" i="12" s="1"/>
  <c r="E20" i="12" l="1"/>
  <c r="M20" i="12"/>
  <c r="U20" i="12"/>
  <c r="AC20" i="12"/>
  <c r="G20" i="12"/>
  <c r="O20" i="12"/>
  <c r="W20" i="12"/>
  <c r="AE20" i="12"/>
  <c r="H20" i="12"/>
  <c r="P20" i="12"/>
  <c r="X20" i="12"/>
  <c r="AF20" i="12"/>
  <c r="I20" i="12"/>
  <c r="Q20" i="12"/>
  <c r="Y20" i="12"/>
  <c r="AG20" i="12"/>
  <c r="K20" i="12"/>
  <c r="S20" i="12"/>
  <c r="AA20" i="12"/>
  <c r="AI20" i="12"/>
  <c r="J20" i="12"/>
  <c r="AD20" i="12"/>
  <c r="L20" i="12"/>
  <c r="AH20" i="12"/>
  <c r="T20" i="12"/>
  <c r="N20" i="12"/>
  <c r="AJ20" i="12"/>
  <c r="R20" i="12"/>
  <c r="V20" i="12"/>
  <c r="Z20" i="12"/>
  <c r="F20" i="12"/>
  <c r="AB20" i="12"/>
  <c r="E4" i="12"/>
  <c r="M4" i="12"/>
  <c r="U4" i="12"/>
  <c r="AC4" i="12"/>
  <c r="G4" i="12"/>
  <c r="O4" i="12"/>
  <c r="W4" i="12"/>
  <c r="AE4" i="12"/>
  <c r="H4" i="12"/>
  <c r="P4" i="12"/>
  <c r="X4" i="12"/>
  <c r="AF4" i="12"/>
  <c r="I4" i="12"/>
  <c r="Q4" i="12"/>
  <c r="Y4" i="12"/>
  <c r="AG4" i="12"/>
  <c r="K4" i="12"/>
  <c r="S4" i="12"/>
  <c r="AA4" i="12"/>
  <c r="AI4" i="12"/>
  <c r="J4" i="12"/>
  <c r="AD4" i="12"/>
  <c r="R4" i="12"/>
  <c r="L4" i="12"/>
  <c r="AH4" i="12"/>
  <c r="T4" i="12"/>
  <c r="N4" i="12"/>
  <c r="AJ4" i="12"/>
  <c r="V4" i="12"/>
  <c r="Z4" i="12"/>
  <c r="F4" i="12"/>
  <c r="AB4" i="12"/>
  <c r="E18" i="12"/>
  <c r="M18" i="12"/>
  <c r="U18" i="12"/>
  <c r="AC18" i="12"/>
  <c r="G18" i="12"/>
  <c r="O18" i="12"/>
  <c r="W18" i="12"/>
  <c r="AE18" i="12"/>
  <c r="H18" i="12"/>
  <c r="P18" i="12"/>
  <c r="X18" i="12"/>
  <c r="AF18" i="12"/>
  <c r="I18" i="12"/>
  <c r="Q18" i="12"/>
  <c r="Y18" i="12"/>
  <c r="AG18" i="12"/>
  <c r="K18" i="12"/>
  <c r="S18" i="12"/>
  <c r="AA18" i="12"/>
  <c r="AI18" i="12"/>
  <c r="J18" i="12"/>
  <c r="AD18" i="12"/>
  <c r="T18" i="12"/>
  <c r="L18" i="12"/>
  <c r="AH18" i="12"/>
  <c r="R18" i="12"/>
  <c r="N18" i="12"/>
  <c r="AJ18" i="12"/>
  <c r="V18" i="12"/>
  <c r="Z18" i="12"/>
  <c r="F18" i="12"/>
  <c r="AB18" i="12"/>
  <c r="E10" i="12"/>
  <c r="M10" i="12"/>
  <c r="U10" i="12"/>
  <c r="AC10" i="12"/>
  <c r="G10" i="12"/>
  <c r="O10" i="12"/>
  <c r="W10" i="12"/>
  <c r="AE10" i="12"/>
  <c r="H10" i="12"/>
  <c r="P10" i="12"/>
  <c r="X10" i="12"/>
  <c r="AF10" i="12"/>
  <c r="I10" i="12"/>
  <c r="Q10" i="12"/>
  <c r="Y10" i="12"/>
  <c r="AG10" i="12"/>
  <c r="K10" i="12"/>
  <c r="S10" i="12"/>
  <c r="AA10" i="12"/>
  <c r="AI10" i="12"/>
  <c r="J10" i="12"/>
  <c r="AD10" i="12"/>
  <c r="L10" i="12"/>
  <c r="AH10" i="12"/>
  <c r="N10" i="12"/>
  <c r="AJ10" i="12"/>
  <c r="R10" i="12"/>
  <c r="T10" i="12"/>
  <c r="V10" i="12"/>
  <c r="Z10" i="12"/>
  <c r="F10" i="12"/>
  <c r="AB10" i="12"/>
  <c r="E11" i="12"/>
  <c r="M11" i="12"/>
  <c r="U11" i="12"/>
  <c r="AC11" i="12"/>
  <c r="G11" i="12"/>
  <c r="O11" i="12"/>
  <c r="W11" i="12"/>
  <c r="AE11" i="12"/>
  <c r="H11" i="12"/>
  <c r="P11" i="12"/>
  <c r="X11" i="12"/>
  <c r="AF11" i="12"/>
  <c r="I11" i="12"/>
  <c r="Q11" i="12"/>
  <c r="Y11" i="12"/>
  <c r="AG11" i="12"/>
  <c r="K11" i="12"/>
  <c r="S11" i="12"/>
  <c r="AA11" i="12"/>
  <c r="AI11" i="12"/>
  <c r="T11" i="12"/>
  <c r="AB11" i="12"/>
  <c r="V11" i="12"/>
  <c r="F11" i="12"/>
  <c r="J11" i="12"/>
  <c r="Z11" i="12"/>
  <c r="AD11" i="12"/>
  <c r="L11" i="12"/>
  <c r="AH11" i="12"/>
  <c r="N11" i="12"/>
  <c r="AJ11" i="12"/>
  <c r="R11" i="12"/>
  <c r="E5" i="12"/>
  <c r="M5" i="12"/>
  <c r="U5" i="12"/>
  <c r="AC5" i="12"/>
  <c r="G5" i="12"/>
  <c r="O5" i="12"/>
  <c r="W5" i="12"/>
  <c r="AE5" i="12"/>
  <c r="H5" i="12"/>
  <c r="P5" i="12"/>
  <c r="X5" i="12"/>
  <c r="AF5" i="12"/>
  <c r="I5" i="12"/>
  <c r="Q5" i="12"/>
  <c r="Y5" i="12"/>
  <c r="AG5" i="12"/>
  <c r="K5" i="12"/>
  <c r="S5" i="12"/>
  <c r="AA5" i="12"/>
  <c r="AI5" i="12"/>
  <c r="T5" i="12"/>
  <c r="F5" i="12"/>
  <c r="V5" i="12"/>
  <c r="AB5" i="12"/>
  <c r="AD5" i="12"/>
  <c r="Z5" i="12"/>
  <c r="J5" i="12"/>
  <c r="L5" i="12"/>
  <c r="AH5" i="12"/>
  <c r="N5" i="12"/>
  <c r="AJ5" i="12"/>
  <c r="R5" i="12"/>
  <c r="E19" i="12"/>
  <c r="M19" i="12"/>
  <c r="U19" i="12"/>
  <c r="AC19" i="12"/>
  <c r="G19" i="12"/>
  <c r="O19" i="12"/>
  <c r="W19" i="12"/>
  <c r="AE19" i="12"/>
  <c r="H19" i="12"/>
  <c r="P19" i="12"/>
  <c r="X19" i="12"/>
  <c r="AF19" i="12"/>
  <c r="I19" i="12"/>
  <c r="Q19" i="12"/>
  <c r="Y19" i="12"/>
  <c r="AG19" i="12"/>
  <c r="K19" i="12"/>
  <c r="S19" i="12"/>
  <c r="AA19" i="12"/>
  <c r="AI19" i="12"/>
  <c r="T19" i="12"/>
  <c r="AB19" i="12"/>
  <c r="V19" i="12"/>
  <c r="J19" i="12"/>
  <c r="Z19" i="12"/>
  <c r="F19" i="12"/>
  <c r="AD19" i="12"/>
  <c r="L19" i="12"/>
  <c r="AH19" i="12"/>
  <c r="N19" i="12"/>
  <c r="AJ19" i="12"/>
  <c r="R19" i="12"/>
  <c r="E9" i="12"/>
  <c r="M9" i="12"/>
  <c r="U9" i="12"/>
  <c r="AC9" i="12"/>
  <c r="G9" i="12"/>
  <c r="O9" i="12"/>
  <c r="W9" i="12"/>
  <c r="AE9" i="12"/>
  <c r="H9" i="12"/>
  <c r="P9" i="12"/>
  <c r="X9" i="12"/>
  <c r="AF9" i="12"/>
  <c r="I9" i="12"/>
  <c r="Q9" i="12"/>
  <c r="Y9" i="12"/>
  <c r="AG9" i="12"/>
  <c r="K9" i="12"/>
  <c r="S9" i="12"/>
  <c r="AA9" i="12"/>
  <c r="AI9" i="12"/>
  <c r="T9" i="12"/>
  <c r="AB9" i="12"/>
  <c r="AD9" i="12"/>
  <c r="V9" i="12"/>
  <c r="F9" i="12"/>
  <c r="J9" i="12"/>
  <c r="Z9" i="12"/>
  <c r="L9" i="12"/>
  <c r="AH9" i="12"/>
  <c r="N9" i="12"/>
  <c r="AJ9" i="12"/>
  <c r="R9" i="12"/>
  <c r="E3" i="12"/>
  <c r="M3" i="12"/>
  <c r="U3" i="12"/>
  <c r="AC3" i="12"/>
  <c r="G3" i="12"/>
  <c r="O3" i="12"/>
  <c r="W3" i="12"/>
  <c r="AE3" i="12"/>
  <c r="H3" i="12"/>
  <c r="P3" i="12"/>
  <c r="X3" i="12"/>
  <c r="AF3" i="12"/>
  <c r="I3" i="12"/>
  <c r="Q3" i="12"/>
  <c r="Y3" i="12"/>
  <c r="AG3" i="12"/>
  <c r="K3" i="12"/>
  <c r="S3" i="12"/>
  <c r="AA3" i="12"/>
  <c r="AI3" i="12"/>
  <c r="T3" i="12"/>
  <c r="AB3" i="12"/>
  <c r="AD3" i="12"/>
  <c r="V3" i="12"/>
  <c r="F3" i="12"/>
  <c r="J3" i="12"/>
  <c r="Z3" i="12"/>
  <c r="L3" i="12"/>
  <c r="AH3" i="12"/>
  <c r="N3" i="12"/>
  <c r="AJ3" i="12"/>
  <c r="R3" i="12"/>
  <c r="E14" i="12"/>
  <c r="M14" i="12"/>
  <c r="U14" i="12"/>
  <c r="AC14" i="12"/>
  <c r="G14" i="12"/>
  <c r="O14" i="12"/>
  <c r="W14" i="12"/>
  <c r="AE14" i="12"/>
  <c r="H14" i="12"/>
  <c r="P14" i="12"/>
  <c r="X14" i="12"/>
  <c r="AF14" i="12"/>
  <c r="I14" i="12"/>
  <c r="Q14" i="12"/>
  <c r="Y14" i="12"/>
  <c r="AG14" i="12"/>
  <c r="K14" i="12"/>
  <c r="S14" i="12"/>
  <c r="AA14" i="12"/>
  <c r="AI14" i="12"/>
  <c r="J14" i="12"/>
  <c r="AD14" i="12"/>
  <c r="L14" i="12"/>
  <c r="AH14" i="12"/>
  <c r="R14" i="12"/>
  <c r="N14" i="12"/>
  <c r="AJ14" i="12"/>
  <c r="T14" i="12"/>
  <c r="V14" i="12"/>
  <c r="Z14" i="12"/>
  <c r="F14" i="12"/>
  <c r="AB14" i="12"/>
  <c r="I4" i="13"/>
  <c r="K4" i="13"/>
  <c r="AB4" i="13"/>
  <c r="N4" i="13"/>
  <c r="AE4" i="13"/>
  <c r="AG4" i="13"/>
  <c r="S4" i="13"/>
  <c r="AJ4" i="13"/>
  <c r="V4" i="13"/>
  <c r="Z4" i="13"/>
  <c r="AA4" i="13"/>
  <c r="AD4" i="13"/>
  <c r="O4" i="13"/>
  <c r="F4" i="13"/>
  <c r="D4" i="13"/>
  <c r="AH4" i="13"/>
  <c r="H4" i="13"/>
  <c r="AI4" i="13"/>
  <c r="E4" i="13"/>
  <c r="Y4" i="13"/>
  <c r="AF4" i="13"/>
  <c r="W4" i="13"/>
  <c r="P4" i="13"/>
  <c r="Q4" i="13"/>
  <c r="M4" i="13"/>
  <c r="R4" i="13"/>
  <c r="L4" i="13"/>
  <c r="T4" i="13"/>
  <c r="X4" i="13"/>
  <c r="J4" i="13"/>
  <c r="U4" i="13"/>
  <c r="G4" i="13"/>
  <c r="AC4" i="13"/>
  <c r="AI4" i="19"/>
  <c r="AA4" i="19"/>
  <c r="S4" i="19"/>
  <c r="K4" i="19"/>
  <c r="Q4" i="19"/>
  <c r="T4" i="19"/>
  <c r="AH4" i="19"/>
  <c r="Z4" i="19"/>
  <c r="R4" i="19"/>
  <c r="J4" i="19"/>
  <c r="AG4" i="19"/>
  <c r="Y4" i="19"/>
  <c r="I4" i="19"/>
  <c r="AB4" i="19"/>
  <c r="D4" i="19"/>
  <c r="AF4" i="19"/>
  <c r="X4" i="19"/>
  <c r="P4" i="19"/>
  <c r="H4" i="19"/>
  <c r="F4" i="19"/>
  <c r="M4" i="19"/>
  <c r="L4" i="19"/>
  <c r="AE4" i="19"/>
  <c r="W4" i="19"/>
  <c r="O4" i="19"/>
  <c r="G4" i="19"/>
  <c r="V4" i="19"/>
  <c r="AC4" i="19"/>
  <c r="E4" i="19"/>
  <c r="AJ4" i="19"/>
  <c r="AD4" i="19"/>
  <c r="N4" i="19"/>
  <c r="U4" i="19"/>
  <c r="D4" i="12"/>
  <c r="E20" i="13"/>
  <c r="M20" i="13"/>
  <c r="U20" i="13"/>
  <c r="AC20" i="13"/>
  <c r="Y20" i="13"/>
  <c r="Z20" i="13"/>
  <c r="F20" i="13"/>
  <c r="N20" i="13"/>
  <c r="V20" i="13"/>
  <c r="AD20" i="13"/>
  <c r="Q20" i="13"/>
  <c r="R20" i="13"/>
  <c r="S20" i="13"/>
  <c r="G20" i="13"/>
  <c r="O20" i="13"/>
  <c r="W20" i="13"/>
  <c r="AE20" i="13"/>
  <c r="AG20" i="13"/>
  <c r="AH20" i="13"/>
  <c r="AI20" i="13"/>
  <c r="H20" i="13"/>
  <c r="P20" i="13"/>
  <c r="X20" i="13"/>
  <c r="AF20" i="13"/>
  <c r="I20" i="13"/>
  <c r="D20" i="13"/>
  <c r="AA20" i="13"/>
  <c r="L20" i="13"/>
  <c r="T20" i="13"/>
  <c r="AB20" i="13"/>
  <c r="AJ20" i="13"/>
  <c r="J20" i="13"/>
  <c r="K20" i="13"/>
  <c r="AI20" i="19"/>
  <c r="AA20" i="19"/>
  <c r="S20" i="19"/>
  <c r="K20" i="19"/>
  <c r="AE20" i="19"/>
  <c r="AJ20" i="19"/>
  <c r="AH20" i="19"/>
  <c r="Z20" i="19"/>
  <c r="R20" i="19"/>
  <c r="J20" i="19"/>
  <c r="O20" i="19"/>
  <c r="AB20" i="19"/>
  <c r="AG20" i="19"/>
  <c r="Y20" i="19"/>
  <c r="Q20" i="19"/>
  <c r="I20" i="19"/>
  <c r="W20" i="19"/>
  <c r="T20" i="19"/>
  <c r="AF20" i="19"/>
  <c r="X20" i="19"/>
  <c r="P20" i="19"/>
  <c r="H20" i="19"/>
  <c r="G20" i="19"/>
  <c r="AD20" i="19"/>
  <c r="V20" i="19"/>
  <c r="N20" i="19"/>
  <c r="F20" i="19"/>
  <c r="D20" i="19"/>
  <c r="AC20" i="19"/>
  <c r="U20" i="19"/>
  <c r="M20" i="19"/>
  <c r="E20" i="19"/>
  <c r="L20" i="19"/>
  <c r="D20" i="12"/>
  <c r="I19" i="13"/>
  <c r="T19" i="13"/>
  <c r="E19" i="13"/>
  <c r="W19" i="13"/>
  <c r="AC19" i="13"/>
  <c r="AF19" i="13"/>
  <c r="AG19" i="13"/>
  <c r="AA19" i="13"/>
  <c r="AH19" i="13"/>
  <c r="G19" i="13"/>
  <c r="H19" i="13"/>
  <c r="AB19" i="13"/>
  <c r="M19" i="13"/>
  <c r="Z19" i="13"/>
  <c r="AE19" i="13"/>
  <c r="N19" i="13"/>
  <c r="S19" i="13"/>
  <c r="L19" i="13"/>
  <c r="Y19" i="13"/>
  <c r="P19" i="13"/>
  <c r="R19" i="13"/>
  <c r="AJ19" i="13"/>
  <c r="U19" i="13"/>
  <c r="F19" i="13"/>
  <c r="J19" i="13"/>
  <c r="V19" i="13"/>
  <c r="D19" i="13"/>
  <c r="AD19" i="13"/>
  <c r="AI19" i="13"/>
  <c r="X19" i="13"/>
  <c r="K19" i="13"/>
  <c r="O19" i="13"/>
  <c r="Q19" i="13"/>
  <c r="AJ19" i="19"/>
  <c r="AB19" i="19"/>
  <c r="T19" i="19"/>
  <c r="L19" i="19"/>
  <c r="H19" i="19"/>
  <c r="AI19" i="19"/>
  <c r="AA19" i="19"/>
  <c r="S19" i="19"/>
  <c r="K19" i="19"/>
  <c r="AH19" i="19"/>
  <c r="Z19" i="19"/>
  <c r="R19" i="19"/>
  <c r="J19" i="19"/>
  <c r="AF19" i="19"/>
  <c r="P19" i="19"/>
  <c r="AG19" i="19"/>
  <c r="Y19" i="19"/>
  <c r="Q19" i="19"/>
  <c r="I19" i="19"/>
  <c r="X19" i="19"/>
  <c r="AE19" i="19"/>
  <c r="W19" i="19"/>
  <c r="O19" i="19"/>
  <c r="G19" i="19"/>
  <c r="AC19" i="19"/>
  <c r="E19" i="19"/>
  <c r="AD19" i="19"/>
  <c r="V19" i="19"/>
  <c r="N19" i="19"/>
  <c r="F19" i="19"/>
  <c r="D19" i="19"/>
  <c r="U19" i="19"/>
  <c r="M19" i="19"/>
  <c r="D19" i="12"/>
  <c r="Y18" i="13"/>
  <c r="K18" i="13"/>
  <c r="I18" i="13"/>
  <c r="AA18" i="13"/>
  <c r="V18" i="13"/>
  <c r="J18" i="13"/>
  <c r="R18" i="13"/>
  <c r="AH18" i="13"/>
  <c r="D18" i="13"/>
  <c r="Q18" i="13"/>
  <c r="F18" i="13"/>
  <c r="E18" i="13"/>
  <c r="L18" i="13"/>
  <c r="O18" i="13"/>
  <c r="T18" i="13"/>
  <c r="W18" i="13"/>
  <c r="H18" i="13"/>
  <c r="S18" i="13"/>
  <c r="G18" i="13"/>
  <c r="X18" i="13"/>
  <c r="M18" i="13"/>
  <c r="AF18" i="13"/>
  <c r="AD18" i="13"/>
  <c r="AB18" i="13"/>
  <c r="P18" i="13"/>
  <c r="Z18" i="13"/>
  <c r="N18" i="13"/>
  <c r="AI18" i="13"/>
  <c r="U18" i="13"/>
  <c r="AC18" i="13"/>
  <c r="AG18" i="13"/>
  <c r="AJ18" i="13"/>
  <c r="AE18" i="13"/>
  <c r="AI18" i="19"/>
  <c r="AA18" i="19"/>
  <c r="S18" i="19"/>
  <c r="K18" i="19"/>
  <c r="AF18" i="19"/>
  <c r="P18" i="19"/>
  <c r="M18" i="19"/>
  <c r="L18" i="19"/>
  <c r="AH18" i="19"/>
  <c r="Z18" i="19"/>
  <c r="R18" i="19"/>
  <c r="J18" i="19"/>
  <c r="AC18" i="19"/>
  <c r="E18" i="19"/>
  <c r="AB18" i="19"/>
  <c r="AG18" i="19"/>
  <c r="Y18" i="19"/>
  <c r="Q18" i="19"/>
  <c r="I18" i="19"/>
  <c r="X18" i="19"/>
  <c r="H18" i="19"/>
  <c r="T18" i="19"/>
  <c r="AE18" i="19"/>
  <c r="W18" i="19"/>
  <c r="O18" i="19"/>
  <c r="G18" i="19"/>
  <c r="AD18" i="19"/>
  <c r="V18" i="19"/>
  <c r="N18" i="19"/>
  <c r="F18" i="19"/>
  <c r="D18" i="19"/>
  <c r="U18" i="19"/>
  <c r="AJ18" i="19"/>
  <c r="D18" i="12"/>
  <c r="X14" i="13"/>
  <c r="S14" i="13"/>
  <c r="Y14" i="13"/>
  <c r="AC14" i="13"/>
  <c r="AE14" i="13"/>
  <c r="AG14" i="13"/>
  <c r="AB14" i="13"/>
  <c r="AD14" i="13"/>
  <c r="AJ14" i="13"/>
  <c r="AH14" i="13"/>
  <c r="AF14" i="13"/>
  <c r="AA14" i="13"/>
  <c r="V14" i="13"/>
  <c r="I14" i="13"/>
  <c r="H14" i="13"/>
  <c r="P14" i="13"/>
  <c r="AI14" i="13"/>
  <c r="J14" i="13"/>
  <c r="F14" i="13"/>
  <c r="N14" i="13"/>
  <c r="E14" i="13"/>
  <c r="G14" i="13"/>
  <c r="Z14" i="13"/>
  <c r="W14" i="13"/>
  <c r="L14" i="13"/>
  <c r="Q14" i="13"/>
  <c r="K14" i="13"/>
  <c r="T14" i="13"/>
  <c r="M14" i="13"/>
  <c r="D14" i="13"/>
  <c r="O14" i="13"/>
  <c r="R14" i="13"/>
  <c r="U14" i="13"/>
  <c r="AJ14" i="19"/>
  <c r="AB14" i="19"/>
  <c r="T14" i="19"/>
  <c r="L14" i="19"/>
  <c r="AI14" i="19"/>
  <c r="AA14" i="19"/>
  <c r="S14" i="19"/>
  <c r="K14" i="19"/>
  <c r="X14" i="19"/>
  <c r="H14" i="19"/>
  <c r="D14" i="19"/>
  <c r="AC14" i="19"/>
  <c r="AH14" i="19"/>
  <c r="Z14" i="19"/>
  <c r="R14" i="19"/>
  <c r="J14" i="19"/>
  <c r="E14" i="19"/>
  <c r="AG14" i="19"/>
  <c r="Y14" i="19"/>
  <c r="Q14" i="19"/>
  <c r="I14" i="19"/>
  <c r="AF14" i="19"/>
  <c r="P14" i="19"/>
  <c r="U14" i="19"/>
  <c r="AE14" i="19"/>
  <c r="W14" i="19"/>
  <c r="O14" i="19"/>
  <c r="G14" i="19"/>
  <c r="AD14" i="19"/>
  <c r="V14" i="19"/>
  <c r="N14" i="19"/>
  <c r="F14" i="19"/>
  <c r="M14" i="19"/>
  <c r="D14" i="12"/>
  <c r="AF11" i="13"/>
  <c r="AI11" i="13"/>
  <c r="L11" i="13"/>
  <c r="AD11" i="13"/>
  <c r="AB11" i="13"/>
  <c r="I11" i="13"/>
  <c r="AJ11" i="13"/>
  <c r="O11" i="13"/>
  <c r="W11" i="13"/>
  <c r="Q11" i="13"/>
  <c r="Y11" i="13"/>
  <c r="T11" i="13"/>
  <c r="E11" i="13"/>
  <c r="J11" i="13"/>
  <c r="M11" i="13"/>
  <c r="G11" i="13"/>
  <c r="U11" i="13"/>
  <c r="R11" i="13"/>
  <c r="AC11" i="13"/>
  <c r="H11" i="13"/>
  <c r="K11" i="13"/>
  <c r="AG11" i="13"/>
  <c r="F11" i="13"/>
  <c r="AE11" i="13"/>
  <c r="D11" i="13"/>
  <c r="P11" i="13"/>
  <c r="S11" i="13"/>
  <c r="AH11" i="13"/>
  <c r="N11" i="13"/>
  <c r="X11" i="13"/>
  <c r="AA11" i="13"/>
  <c r="V11" i="13"/>
  <c r="Z11" i="13"/>
  <c r="AH11" i="19"/>
  <c r="Z11" i="19"/>
  <c r="R11" i="19"/>
  <c r="J11" i="19"/>
  <c r="N11" i="19"/>
  <c r="E11" i="19"/>
  <c r="L11" i="19"/>
  <c r="S11" i="19"/>
  <c r="AG11" i="19"/>
  <c r="Y11" i="19"/>
  <c r="Q11" i="19"/>
  <c r="I11" i="19"/>
  <c r="V11" i="19"/>
  <c r="U11" i="19"/>
  <c r="AB11" i="19"/>
  <c r="AA11" i="19"/>
  <c r="AF11" i="19"/>
  <c r="X11" i="19"/>
  <c r="P11" i="19"/>
  <c r="H11" i="19"/>
  <c r="D11" i="19"/>
  <c r="AD11" i="19"/>
  <c r="F11" i="19"/>
  <c r="M11" i="19"/>
  <c r="T11" i="19"/>
  <c r="AI11" i="19"/>
  <c r="AE11" i="19"/>
  <c r="W11" i="19"/>
  <c r="O11" i="19"/>
  <c r="G11" i="19"/>
  <c r="AC11" i="19"/>
  <c r="AJ11" i="19"/>
  <c r="K11" i="19"/>
  <c r="D11" i="12"/>
  <c r="P10" i="13"/>
  <c r="AJ10" i="13"/>
  <c r="AC10" i="13"/>
  <c r="N10" i="13"/>
  <c r="L10" i="13"/>
  <c r="AA10" i="13"/>
  <c r="X10" i="13"/>
  <c r="D10" i="13"/>
  <c r="V10" i="13"/>
  <c r="G10" i="13"/>
  <c r="Z10" i="13"/>
  <c r="M10" i="13"/>
  <c r="AF10" i="13"/>
  <c r="R10" i="13"/>
  <c r="AD10" i="13"/>
  <c r="O10" i="13"/>
  <c r="AG10" i="13"/>
  <c r="Q10" i="13"/>
  <c r="J10" i="13"/>
  <c r="AH10" i="13"/>
  <c r="W10" i="13"/>
  <c r="S10" i="13"/>
  <c r="Y10" i="13"/>
  <c r="T10" i="13"/>
  <c r="K10" i="13"/>
  <c r="AE10" i="13"/>
  <c r="E10" i="13"/>
  <c r="H10" i="13"/>
  <c r="I10" i="13"/>
  <c r="AI10" i="13"/>
  <c r="AB10" i="13"/>
  <c r="U10" i="13"/>
  <c r="F10" i="13"/>
  <c r="AI10" i="19"/>
  <c r="AA10" i="19"/>
  <c r="S10" i="19"/>
  <c r="K10" i="19"/>
  <c r="AE10" i="19"/>
  <c r="AJ10" i="19"/>
  <c r="AH10" i="19"/>
  <c r="Z10" i="19"/>
  <c r="R10" i="19"/>
  <c r="J10" i="19"/>
  <c r="O10" i="19"/>
  <c r="L10" i="19"/>
  <c r="AG10" i="19"/>
  <c r="Y10" i="19"/>
  <c r="Q10" i="19"/>
  <c r="I10" i="19"/>
  <c r="W10" i="19"/>
  <c r="T10" i="19"/>
  <c r="AF10" i="19"/>
  <c r="X10" i="19"/>
  <c r="P10" i="19"/>
  <c r="H10" i="19"/>
  <c r="D10" i="19"/>
  <c r="G10" i="19"/>
  <c r="AD10" i="19"/>
  <c r="V10" i="19"/>
  <c r="N10" i="19"/>
  <c r="F10" i="19"/>
  <c r="AC10" i="19"/>
  <c r="U10" i="19"/>
  <c r="M10" i="19"/>
  <c r="E10" i="19"/>
  <c r="AB10" i="19"/>
  <c r="D10" i="12"/>
  <c r="E9" i="13"/>
  <c r="M9" i="13"/>
  <c r="U9" i="13"/>
  <c r="AC9" i="13"/>
  <c r="AA9" i="13"/>
  <c r="F9" i="13"/>
  <c r="N9" i="13"/>
  <c r="V9" i="13"/>
  <c r="AD9" i="13"/>
  <c r="J9" i="13"/>
  <c r="AI9" i="13"/>
  <c r="G9" i="13"/>
  <c r="O9" i="13"/>
  <c r="W9" i="13"/>
  <c r="AE9" i="13"/>
  <c r="R9" i="13"/>
  <c r="S9" i="13"/>
  <c r="H9" i="13"/>
  <c r="P9" i="13"/>
  <c r="X9" i="13"/>
  <c r="AF9" i="13"/>
  <c r="D9" i="13"/>
  <c r="I9" i="13"/>
  <c r="Q9" i="13"/>
  <c r="Y9" i="13"/>
  <c r="AG9" i="13"/>
  <c r="Z9" i="13"/>
  <c r="L9" i="13"/>
  <c r="T9" i="13"/>
  <c r="AB9" i="13"/>
  <c r="AJ9" i="13"/>
  <c r="AH9" i="13"/>
  <c r="K9" i="13"/>
  <c r="D9" i="12"/>
  <c r="E5" i="13"/>
  <c r="M5" i="13"/>
  <c r="U5" i="13"/>
  <c r="AC5" i="13"/>
  <c r="D5" i="13"/>
  <c r="Y5" i="13"/>
  <c r="F5" i="13"/>
  <c r="N5" i="13"/>
  <c r="V5" i="13"/>
  <c r="AD5" i="13"/>
  <c r="AG5" i="13"/>
  <c r="G5" i="13"/>
  <c r="O5" i="13"/>
  <c r="W5" i="13"/>
  <c r="AE5" i="13"/>
  <c r="Q5" i="13"/>
  <c r="H5" i="13"/>
  <c r="P5" i="13"/>
  <c r="X5" i="13"/>
  <c r="AF5" i="13"/>
  <c r="I5" i="13"/>
  <c r="J5" i="13"/>
  <c r="R5" i="13"/>
  <c r="Z5" i="13"/>
  <c r="AH5" i="13"/>
  <c r="T5" i="13"/>
  <c r="AJ5" i="13"/>
  <c r="K5" i="13"/>
  <c r="S5" i="13"/>
  <c r="AA5" i="13"/>
  <c r="AI5" i="13"/>
  <c r="L5" i="13"/>
  <c r="AB5" i="13"/>
  <c r="AJ5" i="19"/>
  <c r="AB5" i="19"/>
  <c r="T5" i="19"/>
  <c r="L5" i="19"/>
  <c r="P5" i="19"/>
  <c r="AI5" i="19"/>
  <c r="AA5" i="19"/>
  <c r="S5" i="19"/>
  <c r="K5" i="19"/>
  <c r="D5" i="19"/>
  <c r="AF5" i="19"/>
  <c r="AH5" i="19"/>
  <c r="Z5" i="19"/>
  <c r="R5" i="19"/>
  <c r="J5" i="19"/>
  <c r="X5" i="19"/>
  <c r="AG5" i="19"/>
  <c r="Y5" i="19"/>
  <c r="Q5" i="19"/>
  <c r="I5" i="19"/>
  <c r="H5" i="19"/>
  <c r="AE5" i="19"/>
  <c r="W5" i="19"/>
  <c r="O5" i="19"/>
  <c r="G5" i="19"/>
  <c r="U5" i="19"/>
  <c r="E5" i="19"/>
  <c r="AD5" i="19"/>
  <c r="V5" i="19"/>
  <c r="N5" i="19"/>
  <c r="F5" i="19"/>
  <c r="AC5" i="19"/>
  <c r="M5" i="19"/>
  <c r="D5" i="12"/>
  <c r="S3" i="13"/>
  <c r="AB3" i="13"/>
  <c r="AG3" i="13"/>
  <c r="T3" i="13"/>
  <c r="R3" i="13"/>
  <c r="AA3" i="13"/>
  <c r="AJ3" i="13"/>
  <c r="W3" i="13"/>
  <c r="X3" i="13"/>
  <c r="U3" i="13"/>
  <c r="AC3" i="13"/>
  <c r="AI3" i="13"/>
  <c r="G3" i="13"/>
  <c r="L3" i="13"/>
  <c r="K3" i="13"/>
  <c r="J3" i="13"/>
  <c r="F3" i="13"/>
  <c r="I3" i="13"/>
  <c r="O3" i="13"/>
  <c r="N3" i="13"/>
  <c r="H3" i="13"/>
  <c r="Y3" i="13"/>
  <c r="AH3" i="13"/>
  <c r="E3" i="13"/>
  <c r="Z3" i="13"/>
  <c r="Q3" i="13"/>
  <c r="P3" i="13"/>
  <c r="D3" i="13"/>
  <c r="M3" i="13"/>
  <c r="V3" i="13"/>
  <c r="AE3" i="13"/>
  <c r="AD3" i="13"/>
  <c r="AF3" i="13"/>
  <c r="AJ3" i="19"/>
  <c r="AB3" i="19"/>
  <c r="T3" i="19"/>
  <c r="L3" i="19"/>
  <c r="D3" i="19"/>
  <c r="N3" i="19"/>
  <c r="AC3" i="19"/>
  <c r="AI3" i="19"/>
  <c r="AA3" i="19"/>
  <c r="S3" i="19"/>
  <c r="K3" i="19"/>
  <c r="AH3" i="19"/>
  <c r="Z3" i="19"/>
  <c r="R3" i="19"/>
  <c r="J3" i="19"/>
  <c r="F3" i="19"/>
  <c r="AG3" i="19"/>
  <c r="Y3" i="19"/>
  <c r="Q3" i="19"/>
  <c r="I3" i="19"/>
  <c r="AD3" i="19"/>
  <c r="U3" i="19"/>
  <c r="AF3" i="19"/>
  <c r="X3" i="19"/>
  <c r="P3" i="19"/>
  <c r="H3" i="19"/>
  <c r="V3" i="19"/>
  <c r="M3" i="19"/>
  <c r="AE3" i="19"/>
  <c r="W3" i="19"/>
  <c r="O3" i="19"/>
  <c r="G3" i="19"/>
  <c r="E3" i="19"/>
  <c r="D3" i="12"/>
  <c r="C33" i="9"/>
  <c r="B9" i="19" s="1"/>
  <c r="C9" i="19" s="1"/>
  <c r="E18" i="9"/>
  <c r="E42" i="9" s="1"/>
  <c r="E10" i="9"/>
  <c r="E14" i="9"/>
  <c r="E11" i="9"/>
  <c r="E19" i="9"/>
  <c r="E43" i="9" s="1"/>
  <c r="E9" i="9"/>
  <c r="E5" i="9"/>
  <c r="E4" i="9"/>
  <c r="E20" i="9"/>
  <c r="E44" i="9" s="1"/>
  <c r="AH9" i="19" l="1"/>
  <c r="Z9" i="19"/>
  <c r="R9" i="19"/>
  <c r="J9" i="19"/>
  <c r="V9" i="19"/>
  <c r="AC9" i="19"/>
  <c r="AB9" i="19"/>
  <c r="AI9" i="19"/>
  <c r="K9" i="19"/>
  <c r="AG9" i="19"/>
  <c r="Y9" i="19"/>
  <c r="Q9" i="19"/>
  <c r="I9" i="19"/>
  <c r="F9" i="19"/>
  <c r="E9" i="19"/>
  <c r="L9" i="19"/>
  <c r="AA9" i="19"/>
  <c r="AF9" i="19"/>
  <c r="X9" i="19"/>
  <c r="P9" i="19"/>
  <c r="H9" i="19"/>
  <c r="D9" i="19"/>
  <c r="AD9" i="19"/>
  <c r="M9" i="19"/>
  <c r="AJ9" i="19"/>
  <c r="AE9" i="19"/>
  <c r="W9" i="19"/>
  <c r="O9" i="19"/>
  <c r="G9" i="19"/>
  <c r="N9" i="19"/>
  <c r="U9" i="19"/>
  <c r="T9" i="19"/>
  <c r="S9" i="19"/>
  <c r="E35" i="9"/>
  <c r="E36" i="9"/>
  <c r="E33" i="9"/>
  <c r="E38" i="9"/>
  <c r="E27" i="9"/>
  <c r="E34" i="9"/>
  <c r="E28" i="9"/>
  <c r="E29" i="9"/>
</calcChain>
</file>

<file path=xl/sharedStrings.xml><?xml version="1.0" encoding="utf-8"?>
<sst xmlns="http://schemas.openxmlformats.org/spreadsheetml/2006/main" count="461" uniqueCount="242">
  <si>
    <t>Source:</t>
  </si>
  <si>
    <t>U.S. Energy Information Administration</t>
  </si>
  <si>
    <t>Notes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</si>
  <si>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</si>
  <si>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</si>
  <si>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</si>
  <si>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</si>
  <si>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Hydrogen is an energy carrier, but can theoretically be imported</t>
  </si>
  <si>
    <t>Imports</t>
  </si>
  <si>
    <t>Exports</t>
  </si>
  <si>
    <t>Region</t>
  </si>
  <si>
    <t>Unit</t>
  </si>
  <si>
    <t>Production</t>
  </si>
  <si>
    <t>million pounds U3O8</t>
  </si>
  <si>
    <t>million short tons</t>
  </si>
  <si>
    <t>Fuel</t>
  </si>
  <si>
    <t>Domestic Use</t>
  </si>
  <si>
    <t>Domestic use also includes change in domestic inventories, which should average to zero over multi-year timeframes.</t>
  </si>
  <si>
    <t>natural gas</t>
  </si>
  <si>
    <t>uranium</t>
  </si>
  <si>
    <t>biomass</t>
  </si>
  <si>
    <t>petroleum gasoline</t>
  </si>
  <si>
    <t>thousand barrels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</si>
  <si>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</si>
  <si>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</si>
  <si>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</si>
  <si>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</si>
  <si>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</si>
  <si>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</si>
  <si>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</si>
  <si>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</si>
  <si>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</si>
  <si>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</si>
  <si>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</si>
  <si>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</si>
  <si>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</si>
  <si>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</si>
  <si>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</si>
  <si>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</si>
  <si>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</si>
  <si>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</si>
  <si>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million metric tons</t>
  </si>
  <si>
    <t>heat (not used in this variable)</t>
  </si>
  <si>
    <t>Crude oil</t>
  </si>
  <si>
    <t>Natural gas liquids</t>
  </si>
  <si>
    <t>Natural gas</t>
  </si>
  <si>
    <t>BTU</t>
  </si>
  <si>
    <t>Converted to BTU</t>
  </si>
  <si>
    <t>short tons</t>
  </si>
  <si>
    <t>BTU per</t>
  </si>
  <si>
    <t>Conversion Factors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</si>
  <si>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</si>
  <si>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</si>
  <si>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</si>
  <si>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</si>
  <si>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</si>
  <si>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Collect Export, Import, and Production Data for Each Fuel</t>
  </si>
  <si>
    <t>Time Series</t>
  </si>
  <si>
    <t>Included Fuels</t>
  </si>
  <si>
    <t>and handled in the power sector.  District heat imports/exports are assumed to be negligible.)</t>
  </si>
  <si>
    <t>or exported in bulk, so is included here.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</si>
  <si>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</si>
  <si>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</si>
  <si>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</si>
  <si>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</si>
  <si>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However, only data from the first year are used in variable fuels/CiFIaEpUDFS.</t>
  </si>
  <si>
    <t>Production Scaling Factors</t>
  </si>
  <si>
    <t>Exports Scaling Factors</t>
  </si>
  <si>
    <t>In the future, fuels/CiFIaEpUDFS may be replaced with internal Vensim calculations,</t>
  </si>
  <si>
    <t>making those values sensitive to changes over time.</t>
  </si>
  <si>
    <t>This variable contains time series data.</t>
  </si>
  <si>
    <t>BFPIaE BAU Fuel Production</t>
  </si>
  <si>
    <t>BFPIaE BAU Fuel Imports</t>
  </si>
  <si>
    <t>BFPIaE BAU Fuel Exports</t>
  </si>
  <si>
    <t>Imports Scaling Factors</t>
  </si>
  <si>
    <t>Fuel (BTU)</t>
  </si>
  <si>
    <t>IEA</t>
  </si>
  <si>
    <t>Refinery feedstocks</t>
  </si>
  <si>
    <t>Naphtha</t>
  </si>
  <si>
    <t>Liquified petroleum gases</t>
  </si>
  <si>
    <t>Motor gasoline</t>
  </si>
  <si>
    <t>Aviation gasoline</t>
  </si>
  <si>
    <t>Jet kerosene</t>
  </si>
  <si>
    <t>Other kerosene</t>
  </si>
  <si>
    <t>Gas/diesel</t>
  </si>
  <si>
    <t>Fuel oil</t>
  </si>
  <si>
    <t>Unit: 1000 tonnes</t>
  </si>
  <si>
    <t>From other sources</t>
  </si>
  <si>
    <t>International marine bunkers</t>
  </si>
  <si>
    <t>International aviation bunkers</t>
  </si>
  <si>
    <t>Stock changes</t>
  </si>
  <si>
    <t>Domestic supply</t>
  </si>
  <si>
    <t>Transfers</t>
  </si>
  <si>
    <t>Statistical differences</t>
  </si>
  <si>
    <t>Transformation</t>
  </si>
  <si>
    <t>Electricity plants</t>
  </si>
  <si>
    <t>CHP plants</t>
  </si>
  <si>
    <t>Heat plants</t>
  </si>
  <si>
    <t>Oil refineries</t>
  </si>
  <si>
    <t>Other transformation</t>
  </si>
  <si>
    <t>Energy industry own use</t>
  </si>
  <si>
    <t>Losses</t>
  </si>
  <si>
    <t>Final consumption</t>
  </si>
  <si>
    <t>Industry</t>
  </si>
  <si>
    <t>Transport</t>
  </si>
  <si>
    <t>Residential</t>
  </si>
  <si>
    <t>Commercial and public services</t>
  </si>
  <si>
    <t>Agriculture / forestry</t>
  </si>
  <si>
    <t>Fishing</t>
  </si>
  <si>
    <t>Other non-specified</t>
  </si>
  <si>
    <t>Non-energy use</t>
  </si>
  <si>
    <t>- of which chemical/petrochemical</t>
  </si>
  <si>
    <t>thousand tons</t>
  </si>
  <si>
    <t>TJ - on a gross calorific value basis</t>
  </si>
  <si>
    <t>-of which chemical/petrochemical</t>
  </si>
  <si>
    <t>TJ</t>
  </si>
  <si>
    <t>(see BIFUbC)</t>
  </si>
  <si>
    <t>https://www.iea.org/publications/freepublications/publication/statistics_manual.pdf</t>
  </si>
  <si>
    <t>Change 2017-2040</t>
  </si>
  <si>
    <t>US</t>
  </si>
  <si>
    <t>Canada</t>
  </si>
  <si>
    <t>Mexico &amp; Chile</t>
  </si>
  <si>
    <t>OECD Europe</t>
  </si>
  <si>
    <t>OECD Asia Oceania</t>
  </si>
  <si>
    <t>OECD</t>
  </si>
  <si>
    <t>Latin America</t>
  </si>
  <si>
    <t>Middle East</t>
  </si>
  <si>
    <t>Africa</t>
  </si>
  <si>
    <t>China</t>
  </si>
  <si>
    <t>Other Asia</t>
  </si>
  <si>
    <t>Developing countries, excl. OPEC</t>
  </si>
  <si>
    <t>Russia</t>
  </si>
  <si>
    <t>Other Eurasia</t>
  </si>
  <si>
    <t>Eurasia</t>
  </si>
  <si>
    <t>Processing gains</t>
  </si>
  <si>
    <t>Non-OPEC</t>
  </si>
  <si>
    <t>Total OPEC supply</t>
  </si>
  <si>
    <t>World</t>
  </si>
  <si>
    <t>Long-term liquids supply outlook</t>
  </si>
  <si>
    <t>mb/d</t>
  </si>
  <si>
    <t xml:space="preserve">  of which: tight liquids</t>
  </si>
  <si>
    <t xml:space="preserve">  of which: oil sands</t>
  </si>
  <si>
    <t xml:space="preserve">  Crude</t>
  </si>
  <si>
    <t xml:space="preserve">    of which: tight crude</t>
  </si>
  <si>
    <t xml:space="preserve">  NGLs</t>
  </si>
  <si>
    <t xml:space="preserve">    of which: unconventional NGLs</t>
  </si>
  <si>
    <t xml:space="preserve">  Global biofuels</t>
  </si>
  <si>
    <t xml:space="preserve">    of which: fuel ethanol</t>
  </si>
  <si>
    <t xml:space="preserve">    of which: biodiesel</t>
  </si>
  <si>
    <t xml:space="preserve">  Other liquids</t>
  </si>
  <si>
    <t xml:space="preserve">    of which: GTLs</t>
  </si>
  <si>
    <t xml:space="preserve">    of which: CTLs</t>
  </si>
  <si>
    <t xml:space="preserve">    of which: others incl. Canadian oil sands</t>
  </si>
  <si>
    <t xml:space="preserve">   OPEC NGLs</t>
  </si>
  <si>
    <t xml:space="preserve">   OPEC Other liquids*</t>
  </si>
  <si>
    <t xml:space="preserve">   OPEC crude</t>
  </si>
  <si>
    <t>Stock change**</t>
  </si>
  <si>
    <t>Total OPEC Supply of Crude</t>
  </si>
  <si>
    <t>OPEC Crude Growth Rate YoY</t>
  </si>
  <si>
    <t>Table I1. World total natural gas production by region, Reference case, 2010-2050</t>
  </si>
  <si>
    <t>(trillion cubic feet)</t>
  </si>
  <si>
    <t xml:space="preserve"> </t>
  </si>
  <si>
    <t>Average annual percent change (2015-2050)</t>
  </si>
  <si>
    <t xml:space="preserve">  OECD Americas</t>
  </si>
  <si>
    <r>
      <t xml:space="preserve">    United States</t>
    </r>
    <r>
      <rPr>
        <vertAlign val="superscript"/>
        <sz val="9"/>
        <color indexed="8"/>
        <rFont val="Calibri"/>
        <family val="2"/>
      </rPr>
      <t>a</t>
    </r>
  </si>
  <si>
    <t xml:space="preserve">    Canada</t>
  </si>
  <si>
    <t xml:space="preserve">    Mexico</t>
  </si>
  <si>
    <t xml:space="preserve">    Chile</t>
  </si>
  <si>
    <t xml:space="preserve">  OECD Europe</t>
  </si>
  <si>
    <t xml:space="preserve">    North Europe</t>
  </si>
  <si>
    <t xml:space="preserve">    South Europe</t>
  </si>
  <si>
    <t xml:space="preserve">    Southwest Europe</t>
  </si>
  <si>
    <t>--</t>
  </si>
  <si>
    <t xml:space="preserve">    Turkey/Israel</t>
  </si>
  <si>
    <t xml:space="preserve">  OECD Asia</t>
  </si>
  <si>
    <t xml:space="preserve">    Japan</t>
  </si>
  <si>
    <t xml:space="preserve">    South Korea</t>
  </si>
  <si>
    <t xml:space="preserve">    Australia/New Zealand</t>
  </si>
  <si>
    <t xml:space="preserve">  Total OECD</t>
  </si>
  <si>
    <t>Non-OECD</t>
  </si>
  <si>
    <t xml:space="preserve">  Non-OECD Europe and Eurasia</t>
  </si>
  <si>
    <t xml:space="preserve">    Russia</t>
  </si>
  <si>
    <t xml:space="preserve">    Central Asia</t>
  </si>
  <si>
    <t xml:space="preserve">    Non-OECD Europe</t>
  </si>
  <si>
    <t xml:space="preserve">  Non-OECD Asia</t>
  </si>
  <si>
    <t xml:space="preserve">    China</t>
  </si>
  <si>
    <t xml:space="preserve">    India</t>
  </si>
  <si>
    <t xml:space="preserve">    LNG Exporters</t>
  </si>
  <si>
    <t xml:space="preserve">    Other Asia</t>
  </si>
  <si>
    <t xml:space="preserve">  Middle East</t>
  </si>
  <si>
    <t xml:space="preserve">    Arabian Producers</t>
  </si>
  <si>
    <t xml:space="preserve">    Iran</t>
  </si>
  <si>
    <t xml:space="preserve">    Iraq</t>
  </si>
  <si>
    <t xml:space="preserve">    Qatar</t>
  </si>
  <si>
    <t xml:space="preserve">    Saudi Arabia</t>
  </si>
  <si>
    <t xml:space="preserve">    Other Middle East</t>
  </si>
  <si>
    <t xml:space="preserve">  Africa</t>
  </si>
  <si>
    <t xml:space="preserve">    North Africa</t>
  </si>
  <si>
    <t xml:space="preserve">    West Africa</t>
  </si>
  <si>
    <t xml:space="preserve">    East Africa</t>
  </si>
  <si>
    <t xml:space="preserve">    Other Africa</t>
  </si>
  <si>
    <t xml:space="preserve">  Non-OECD Americas</t>
  </si>
  <si>
    <t xml:space="preserve">    Brazil</t>
  </si>
  <si>
    <t xml:space="preserve">    Northern Producers</t>
  </si>
  <si>
    <t xml:space="preserve">    Southern Cone</t>
  </si>
  <si>
    <t xml:space="preserve">    Andean</t>
  </si>
  <si>
    <t xml:space="preserve">    Central America and Caribbean</t>
  </si>
  <si>
    <t xml:space="preserve">  Total Non-OECD</t>
  </si>
  <si>
    <t>Total World</t>
  </si>
  <si>
    <r>
      <t>Discrepancy</t>
    </r>
    <r>
      <rPr>
        <vertAlign val="superscript"/>
        <sz val="9"/>
        <color indexed="8"/>
        <rFont val="Calibri"/>
        <family val="2"/>
      </rPr>
      <t>b</t>
    </r>
  </si>
  <si>
    <t>a/ Includes supplemental production less any forecast discrepancy.</t>
  </si>
  <si>
    <t>b/ Balancing item. Differences between global production and consumption totals results from independent rounding and</t>
  </si>
  <si>
    <t xml:space="preserve">     differences in conversion factors derived from heat contents of natural gas that is produced and consumed regionally.</t>
  </si>
  <si>
    <t>Sources:  United States: EIA, Annual Energy Outlook 2017, DOE/EIA-0383 (2017) (Washington, DC, June 2017), www.eia.gov/aeo.</t>
  </si>
  <si>
    <t xml:space="preserve">    Others: EIA, International Natural Gas Model (2017).</t>
  </si>
  <si>
    <t>Natural Gas Production</t>
  </si>
  <si>
    <t>KSA Natural Gas Production Growth Rate</t>
  </si>
  <si>
    <t>Start Year Natural Gas, Crude, and all Petroleum Fuels</t>
  </si>
  <si>
    <t>Statistics Data Browser</t>
  </si>
  <si>
    <t>https://www.iea.org/statistics/?country=WORLD&amp;year=2016&amp;category=Energy%20supply&amp;indicator=TPESbySource&amp;mode=chart&amp;dataTable=BALANCES</t>
  </si>
  <si>
    <t>Saudi Arabia: Oil and Natural Gas</t>
  </si>
  <si>
    <t>Scaling Factors for Crude and all Petroleum Fuels</t>
  </si>
  <si>
    <t>OPEC</t>
  </si>
  <si>
    <t>World Oil Outlook 2040</t>
  </si>
  <si>
    <t>https://woo.opec.org/chapter.html?chapterNr=1</t>
  </si>
  <si>
    <t>Table 4.6: Long-term liquids supply outlook</t>
  </si>
  <si>
    <t>Scaling Factors for Natural Gas</t>
  </si>
  <si>
    <t>International Energy Outlook 2017</t>
  </si>
  <si>
    <t>https://www.eia.gov/outlooks/archive/ieo17/ieo_tables.php</t>
  </si>
  <si>
    <t>Table I1: World total natural gas production by region</t>
  </si>
  <si>
    <t>IEA Energy Conversions</t>
  </si>
  <si>
    <t>International Energy Agency</t>
  </si>
  <si>
    <t>Energy Statistics Manual</t>
  </si>
  <si>
    <t>Table A3.8</t>
  </si>
  <si>
    <t>crude oil conversion can be found in indst/BIFUbC</t>
  </si>
  <si>
    <t>Assumptions for KSA</t>
  </si>
  <si>
    <t>Crude oil imports/exports are assumed to scale with production, given that KSA is the primary supplier</t>
  </si>
  <si>
    <t>within OPEC and projections are taken from OPEC. For years after 2040, the 2030-2040 trend is extrapolated.</t>
  </si>
  <si>
    <t xml:space="preserve">All secondary petroleum fuels are forecasted to grow at the same rate as crude oil production, imports, </t>
  </si>
  <si>
    <t>and exports.</t>
  </si>
  <si>
    <t>There are no natural gas imports or exports from KSA today and this is held constant in future years</t>
  </si>
  <si>
    <t>based on EIA's IEO, which reports no change in natural gas trade.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</si>
</sst>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#,##0.0"/>
    <numFmt numFmtId="168" formatCode="0.0"/>
    <numFmt numFmtId="176" formatCode="0.0000E+00"/>
    <numFmt numFmtId="184" formatCode="0.00000E+00"/>
    <numFmt numFmtId="185" formatCode="_(* #,##0.0_);_(* \(#,##0.0\);_(* &quot;-&quot;??_);_(@_)"/>
    <numFmt numFmtId="18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4D4D4D"/>
      <name val="Arial"/>
      <family val="2"/>
    </font>
    <font>
      <i/>
      <sz val="9"/>
      <color rgb="FF4D4D4D"/>
      <name val="Arial"/>
      <family val="2"/>
    </font>
    <font>
      <sz val="11"/>
      <color rgb="FF4D4D4D"/>
      <name val="Arial"/>
      <family val="2"/>
    </font>
    <font>
      <b/>
      <sz val="11"/>
      <color rgb="FF00B0F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9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F9FAF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 style="thick">
        <color rgb="FFCED2E0"/>
      </right>
      <top/>
      <bottom style="thick">
        <color rgb="FFEEF2F5"/>
      </bottom>
      <diagonal/>
    </border>
    <border>
      <left/>
      <right style="thick">
        <color rgb="FFCED2E0"/>
      </right>
      <top/>
      <bottom/>
      <diagonal/>
    </border>
    <border>
      <left/>
      <right style="thick">
        <color rgb="FFCED2E0"/>
      </right>
      <top/>
      <bottom style="thick">
        <color rgb="FFCED2E0"/>
      </bottom>
      <diagonal/>
    </border>
    <border>
      <left style="thick">
        <color rgb="FFCED2E0"/>
      </left>
      <right style="thick">
        <color rgb="FFCED2E0"/>
      </right>
      <top style="thick">
        <color rgb="FFCED2E0"/>
      </top>
      <bottom style="thick">
        <color rgb="FFEEF2F5"/>
      </bottom>
      <diagonal/>
    </border>
    <border>
      <left/>
      <right style="thick">
        <color rgb="FFCED2E0"/>
      </right>
      <top style="thick">
        <color rgb="FFCED2E0"/>
      </top>
      <bottom style="thick">
        <color rgb="FFEEF2F5"/>
      </bottom>
      <diagonal/>
    </border>
    <border>
      <left style="thick">
        <color rgb="FFCED2E0"/>
      </left>
      <right style="thick">
        <color rgb="FFCED2E0"/>
      </right>
      <top/>
      <bottom style="thick">
        <color rgb="FFEEF2F5"/>
      </bottom>
      <diagonal/>
    </border>
    <border>
      <left style="thick">
        <color rgb="FFCED2E0"/>
      </left>
      <right style="thick">
        <color rgb="FFCED2E0"/>
      </right>
      <top/>
      <bottom/>
      <diagonal/>
    </border>
    <border>
      <left style="thick">
        <color rgb="FFCED2E0"/>
      </left>
      <right style="thick">
        <color rgb="FFCED2E0"/>
      </right>
      <top/>
      <bottom style="thick">
        <color rgb="FFCED2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43" fontId="7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8" fillId="0" borderId="0" applyNumberFormat="0" applyProtection="0">
      <alignment vertical="top" wrapText="1"/>
    </xf>
    <xf numFmtId="0" fontId="9" fillId="0" borderId="5" applyNumberFormat="0" applyProtection="0">
      <alignment horizontal="left" wrapText="1"/>
    </xf>
    <xf numFmtId="0" fontId="8" fillId="0" borderId="6" applyNumberFormat="0" applyFont="0" applyFill="0" applyProtection="0">
      <alignment wrapText="1"/>
    </xf>
    <xf numFmtId="0" fontId="9" fillId="0" borderId="7" applyNumberFormat="0" applyFill="0" applyProtection="0">
      <alignment wrapText="1"/>
    </xf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right"/>
    </xf>
    <xf numFmtId="0" fontId="6" fillId="0" borderId="0" xfId="0" applyFont="1"/>
    <xf numFmtId="3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ont="1" applyFill="1"/>
    <xf numFmtId="0" fontId="0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wrapText="1"/>
    </xf>
    <xf numFmtId="0" fontId="1" fillId="5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right" wrapText="1"/>
    </xf>
    <xf numFmtId="0" fontId="1" fillId="5" borderId="0" xfId="0" applyFont="1" applyFill="1" applyAlignment="1">
      <alignment horizontal="left"/>
    </xf>
    <xf numFmtId="0" fontId="1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176" fontId="0" fillId="0" borderId="0" xfId="0" applyNumberFormat="1" applyAlignment="1">
      <alignment horizontal="right"/>
    </xf>
    <xf numFmtId="176" fontId="0" fillId="2" borderId="0" xfId="0" applyNumberFormat="1" applyFill="1" applyAlignment="1">
      <alignment horizontal="right"/>
    </xf>
    <xf numFmtId="3" fontId="0" fillId="0" borderId="0" xfId="0" applyNumberFormat="1"/>
    <xf numFmtId="11" fontId="0" fillId="0" borderId="0" xfId="0" applyNumberFormat="1"/>
    <xf numFmtId="0" fontId="1" fillId="3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11" fillId="8" borderId="8" xfId="0" applyFont="1" applyFill="1" applyBorder="1" applyAlignment="1">
      <alignment horizontal="center" vertical="top" wrapText="1"/>
    </xf>
    <xf numFmtId="0" fontId="12" fillId="7" borderId="9" xfId="0" applyFont="1" applyFill="1" applyBorder="1" applyAlignment="1">
      <alignment horizontal="right" vertical="center" wrapText="1"/>
    </xf>
    <xf numFmtId="0" fontId="12" fillId="8" borderId="9" xfId="0" applyFont="1" applyFill="1" applyBorder="1" applyAlignment="1">
      <alignment horizontal="right" vertical="center" wrapText="1"/>
    </xf>
    <xf numFmtId="0" fontId="10" fillId="7" borderId="11" xfId="0" applyFont="1" applyFill="1" applyBorder="1" applyAlignment="1">
      <alignment horizontal="left" vertical="top" wrapText="1"/>
    </xf>
    <xf numFmtId="0" fontId="10" fillId="8" borderId="13" xfId="0" applyFont="1" applyFill="1" applyBorder="1" applyAlignment="1">
      <alignment horizontal="left" vertical="top" wrapText="1"/>
    </xf>
    <xf numFmtId="0" fontId="12" fillId="7" borderId="14" xfId="0" applyFont="1" applyFill="1" applyBorder="1" applyAlignment="1">
      <alignment horizontal="left" vertical="center" wrapText="1"/>
    </xf>
    <xf numFmtId="0" fontId="12" fillId="8" borderId="14" xfId="0" applyFont="1" applyFill="1" applyBorder="1" applyAlignment="1">
      <alignment horizontal="left" vertical="center" wrapText="1"/>
    </xf>
    <xf numFmtId="0" fontId="10" fillId="7" borderId="11" xfId="0" applyFont="1" applyFill="1" applyBorder="1" applyAlignment="1">
      <alignment horizontal="left" vertical="top"/>
    </xf>
    <xf numFmtId="0" fontId="10" fillId="7" borderId="12" xfId="0" applyFont="1" applyFill="1" applyBorder="1" applyAlignment="1">
      <alignment horizontal="left" vertical="top"/>
    </xf>
    <xf numFmtId="0" fontId="10" fillId="8" borderId="13" xfId="0" applyFont="1" applyFill="1" applyBorder="1" applyAlignment="1">
      <alignment horizontal="left" vertical="top"/>
    </xf>
    <xf numFmtId="0" fontId="11" fillId="8" borderId="8" xfId="0" applyFont="1" applyFill="1" applyBorder="1" applyAlignment="1">
      <alignment horizontal="center" vertical="top"/>
    </xf>
    <xf numFmtId="0" fontId="12" fillId="7" borderId="14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right" vertical="center"/>
    </xf>
    <xf numFmtId="0" fontId="12" fillId="8" borderId="14" xfId="0" applyFont="1" applyFill="1" applyBorder="1" applyAlignment="1">
      <alignment horizontal="left" vertical="center"/>
    </xf>
    <xf numFmtId="0" fontId="12" fillId="8" borderId="9" xfId="0" applyFont="1" applyFill="1" applyBorder="1" applyAlignment="1">
      <alignment horizontal="right" vertical="center"/>
    </xf>
    <xf numFmtId="0" fontId="12" fillId="8" borderId="15" xfId="0" applyFont="1" applyFill="1" applyBorder="1" applyAlignment="1">
      <alignment horizontal="left" vertical="center"/>
    </xf>
    <xf numFmtId="0" fontId="12" fillId="8" borderId="10" xfId="0" applyFont="1" applyFill="1" applyBorder="1" applyAlignment="1">
      <alignment horizontal="right" vertical="center"/>
    </xf>
    <xf numFmtId="0" fontId="12" fillId="7" borderId="10" xfId="0" applyFont="1" applyFill="1" applyBorder="1" applyAlignment="1">
      <alignment horizontal="right" vertical="center" wrapText="1"/>
    </xf>
    <xf numFmtId="0" fontId="12" fillId="7" borderId="15" xfId="0" applyFont="1" applyFill="1" applyBorder="1" applyAlignment="1">
      <alignment horizontal="left" vertical="center" wrapText="1"/>
    </xf>
    <xf numFmtId="184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16" xfId="0" applyBorder="1"/>
    <xf numFmtId="0" fontId="5" fillId="0" borderId="0" xfId="5">
      <alignment horizontal="left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7" fillId="0" borderId="0" xfId="0" applyFont="1" applyBorder="1"/>
    <xf numFmtId="0" fontId="1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4">
      <alignment wrapText="1"/>
    </xf>
    <xf numFmtId="0" fontId="4" fillId="0" borderId="1" xfId="4" applyAlignment="1">
      <alignment horizontal="center" wrapText="1"/>
    </xf>
    <xf numFmtId="0" fontId="4" fillId="0" borderId="2" xfId="6">
      <alignment wrapText="1"/>
    </xf>
    <xf numFmtId="0" fontId="4" fillId="0" borderId="2" xfId="6" applyAlignment="1">
      <alignment horizontal="center" wrapText="1"/>
    </xf>
    <xf numFmtId="165" fontId="4" fillId="0" borderId="2" xfId="6" applyNumberFormat="1">
      <alignment wrapText="1"/>
    </xf>
    <xf numFmtId="165" fontId="4" fillId="0" borderId="2" xfId="6" applyNumberFormat="1" applyAlignment="1">
      <alignment horizontal="center" wrapText="1"/>
    </xf>
    <xf numFmtId="0" fontId="8" fillId="0" borderId="3" xfId="7" applyFont="1">
      <alignment wrapText="1"/>
    </xf>
    <xf numFmtId="185" fontId="8" fillId="0" borderId="3" xfId="7" applyNumberFormat="1" applyFont="1">
      <alignment wrapText="1"/>
    </xf>
    <xf numFmtId="165" fontId="8" fillId="0" borderId="3" xfId="7" applyNumberFormat="1" applyFont="1" applyAlignment="1">
      <alignment horizontal="center" wrapText="1"/>
    </xf>
    <xf numFmtId="165" fontId="8" fillId="0" borderId="3" xfId="7" applyNumberFormat="1" applyFont="1">
      <alignment wrapText="1"/>
    </xf>
    <xf numFmtId="168" fontId="8" fillId="0" borderId="3" xfId="7" applyNumberFormat="1" applyFont="1">
      <alignment wrapText="1"/>
    </xf>
    <xf numFmtId="0" fontId="9" fillId="0" borderId="7" xfId="19">
      <alignment wrapText="1"/>
    </xf>
    <xf numFmtId="165" fontId="9" fillId="0" borderId="7" xfId="19" applyNumberFormat="1">
      <alignment wrapText="1"/>
    </xf>
    <xf numFmtId="165" fontId="9" fillId="0" borderId="7" xfId="19" applyNumberFormat="1" applyAlignment="1">
      <alignment horizontal="center" wrapText="1"/>
    </xf>
    <xf numFmtId="3" fontId="9" fillId="0" borderId="7" xfId="19" applyNumberFormat="1">
      <alignment wrapText="1"/>
    </xf>
    <xf numFmtId="186" fontId="9" fillId="0" borderId="7" xfId="19" applyNumberFormat="1">
      <alignment wrapText="1"/>
    </xf>
    <xf numFmtId="0" fontId="8" fillId="0" borderId="3" xfId="7" applyFont="1" applyAlignment="1">
      <alignment horizontal="center" wrapText="1"/>
    </xf>
    <xf numFmtId="0" fontId="3" fillId="0" borderId="4" xfId="8" applyAlignment="1">
      <alignment vertical="top"/>
    </xf>
    <xf numFmtId="0" fontId="3" fillId="0" borderId="4" xfId="8" applyAlignment="1">
      <alignment horizontal="center" vertical="top" wrapText="1"/>
    </xf>
    <xf numFmtId="0" fontId="8" fillId="0" borderId="0" xfId="16" applyAlignment="1">
      <alignment vertical="top"/>
    </xf>
    <xf numFmtId="0" fontId="8" fillId="0" borderId="0" xfId="16" applyAlignment="1">
      <alignment horizontal="center" vertical="top"/>
    </xf>
    <xf numFmtId="0" fontId="0" fillId="0" borderId="0" xfId="0" applyAlignment="1">
      <alignment horizontal="center" vertical="top"/>
    </xf>
    <xf numFmtId="185" fontId="7" fillId="0" borderId="0" xfId="9" applyNumberFormat="1" applyFont="1"/>
    <xf numFmtId="0" fontId="8" fillId="0" borderId="0" xfId="16" applyFill="1" applyAlignment="1">
      <alignment vertical="top"/>
    </xf>
    <xf numFmtId="165" fontId="0" fillId="0" borderId="0" xfId="0" applyNumberFormat="1"/>
    <xf numFmtId="0" fontId="0" fillId="0" borderId="0" xfId="0" applyFont="1" applyFill="1" applyAlignment="1">
      <alignment wrapText="1"/>
    </xf>
  </cellXfs>
  <cellStyles count="20">
    <cellStyle name="Body: normal cell" xfId="7"/>
    <cellStyle name="Body: normal cell 2" xfId="14"/>
    <cellStyle name="Comma" xfId="9" builtinId="3"/>
    <cellStyle name="Font: Calibri, 9pt regular" xfId="3"/>
    <cellStyle name="Font: Calibri, 9pt regular 2" xfId="10"/>
    <cellStyle name="Footnotes: all except top row" xfId="16"/>
    <cellStyle name="Footnotes: top row" xfId="8"/>
    <cellStyle name="Footnotes: top row 2" xfId="15"/>
    <cellStyle name="Header: bottom row" xfId="4"/>
    <cellStyle name="Header: bottom row 2" xfId="11"/>
    <cellStyle name="Header: top rows" xfId="17"/>
    <cellStyle name="Hyperlink" xfId="1" builtinId="8"/>
    <cellStyle name="Normal" xfId="0" builtinId="0"/>
    <cellStyle name="Normal 2" xfId="2"/>
    <cellStyle name="Parent row" xfId="6"/>
    <cellStyle name="Parent row 2" xfId="13"/>
    <cellStyle name="Section Break" xfId="18"/>
    <cellStyle name="Section Break: parent row" xfId="19"/>
    <cellStyle name="Table title" xfId="5"/>
    <cellStyle name="Table title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rchive/ieo17/ieo_tables.php" TargetMode="External"/><Relationship Id="rId2" Type="http://schemas.openxmlformats.org/officeDocument/2006/relationships/hyperlink" Target="https://woo.opec.org/chapter.html?chapterNr=1" TargetMode="External"/><Relationship Id="rId1" Type="http://schemas.openxmlformats.org/officeDocument/2006/relationships/hyperlink" Target="https://www.iea.org/statistics/?country=WORLD&amp;year=2016&amp;category=Energy%20supply&amp;indicator=TPESbySource&amp;mode=chart&amp;dataTable=BALANCE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ea.org/publications/freepublications/publication/statistics_manu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A72" sqref="A72"/>
    </sheetView>
  </sheetViews>
  <sheetFormatPr defaultRowHeight="15" x14ac:dyDescent="0.25"/>
  <cols>
    <col min="2" max="2" width="82.7109375" customWidth="1"/>
  </cols>
  <sheetData>
    <row r="1" spans="1:8" x14ac:dyDescent="0.25">
      <c r="A1" s="1" t="s">
        <v>71</v>
      </c>
    </row>
    <row r="2" spans="1:8" x14ac:dyDescent="0.25">
      <c r="A2" s="1" t="s">
        <v>72</v>
      </c>
    </row>
    <row r="3" spans="1:8" x14ac:dyDescent="0.25">
      <c r="A3" s="1" t="s">
        <v>73</v>
      </c>
    </row>
    <row r="5" spans="1:8" x14ac:dyDescent="0.25">
      <c r="A5" s="1" t="s">
        <v>0</v>
      </c>
      <c r="B5" s="2" t="s">
        <v>217</v>
      </c>
      <c r="H5" s="4"/>
    </row>
    <row r="6" spans="1:8" x14ac:dyDescent="0.25">
      <c r="B6" t="s">
        <v>76</v>
      </c>
    </row>
    <row r="7" spans="1:8" x14ac:dyDescent="0.25">
      <c r="B7" s="3">
        <v>2019</v>
      </c>
    </row>
    <row r="8" spans="1:8" x14ac:dyDescent="0.25">
      <c r="B8" t="s">
        <v>218</v>
      </c>
    </row>
    <row r="9" spans="1:8" x14ac:dyDescent="0.25">
      <c r="B9" s="4" t="s">
        <v>219</v>
      </c>
    </row>
    <row r="10" spans="1:8" x14ac:dyDescent="0.25">
      <c r="B10" t="s">
        <v>220</v>
      </c>
    </row>
    <row r="12" spans="1:8" x14ac:dyDescent="0.25">
      <c r="B12" s="2" t="s">
        <v>221</v>
      </c>
    </row>
    <row r="13" spans="1:8" x14ac:dyDescent="0.25">
      <c r="B13" t="s">
        <v>222</v>
      </c>
    </row>
    <row r="14" spans="1:8" x14ac:dyDescent="0.25">
      <c r="B14" s="3">
        <v>2018</v>
      </c>
    </row>
    <row r="15" spans="1:8" x14ac:dyDescent="0.25">
      <c r="B15" t="s">
        <v>223</v>
      </c>
    </row>
    <row r="16" spans="1:8" x14ac:dyDescent="0.25">
      <c r="B16" s="4" t="s">
        <v>224</v>
      </c>
    </row>
    <row r="17" spans="2:2" x14ac:dyDescent="0.25">
      <c r="B17" t="s">
        <v>225</v>
      </c>
    </row>
    <row r="19" spans="2:2" x14ac:dyDescent="0.25">
      <c r="B19" s="2" t="s">
        <v>226</v>
      </c>
    </row>
    <row r="20" spans="2:2" x14ac:dyDescent="0.25">
      <c r="B20" t="s">
        <v>1</v>
      </c>
    </row>
    <row r="21" spans="2:2" x14ac:dyDescent="0.25">
      <c r="B21" s="3">
        <v>2018</v>
      </c>
    </row>
    <row r="22" spans="2:2" x14ac:dyDescent="0.25">
      <c r="B22" t="s">
        <v>227</v>
      </c>
    </row>
    <row r="23" spans="2:2" x14ac:dyDescent="0.25">
      <c r="B23" s="4" t="s">
        <v>228</v>
      </c>
    </row>
    <row r="24" spans="2:2" x14ac:dyDescent="0.25">
      <c r="B24" t="s">
        <v>229</v>
      </c>
    </row>
    <row r="25" spans="2:2" x14ac:dyDescent="0.25">
      <c r="B25" s="4"/>
    </row>
    <row r="26" spans="2:2" x14ac:dyDescent="0.25">
      <c r="B26" s="2" t="s">
        <v>230</v>
      </c>
    </row>
    <row r="27" spans="2:2" x14ac:dyDescent="0.25">
      <c r="B27" t="s">
        <v>231</v>
      </c>
    </row>
    <row r="28" spans="2:2" x14ac:dyDescent="0.25">
      <c r="B28" s="3">
        <v>2005</v>
      </c>
    </row>
    <row r="29" spans="2:2" x14ac:dyDescent="0.25">
      <c r="B29" t="s">
        <v>232</v>
      </c>
    </row>
    <row r="30" spans="2:2" x14ac:dyDescent="0.25">
      <c r="B30" s="4" t="s">
        <v>117</v>
      </c>
    </row>
    <row r="31" spans="2:2" x14ac:dyDescent="0.25">
      <c r="B31" t="s">
        <v>233</v>
      </c>
    </row>
    <row r="32" spans="2:2" x14ac:dyDescent="0.25">
      <c r="B32" s="9" t="s">
        <v>234</v>
      </c>
    </row>
    <row r="33" spans="1:2" x14ac:dyDescent="0.25">
      <c r="B33" s="9"/>
    </row>
    <row r="34" spans="1:2" x14ac:dyDescent="0.25">
      <c r="A34" s="1" t="s">
        <v>2</v>
      </c>
    </row>
    <row r="36" spans="1:2" x14ac:dyDescent="0.25">
      <c r="A36" s="1" t="s">
        <v>56</v>
      </c>
    </row>
    <row r="37" spans="1:2" x14ac:dyDescent="0.25">
      <c r="A37" t="s">
        <v>51</v>
      </c>
    </row>
    <row r="38" spans="1:2" x14ac:dyDescent="0.25">
      <c r="A38" t="s">
        <v>52</v>
      </c>
    </row>
    <row r="39" spans="1:2" x14ac:dyDescent="0.25">
      <c r="A39" t="s">
        <v>53</v>
      </c>
    </row>
    <row r="40" spans="1:2" x14ac:dyDescent="0.25">
      <c r="A40" t="s">
        <v>54</v>
      </c>
    </row>
    <row r="41" spans="1:2" x14ac:dyDescent="0.25">
      <c r="A41" t="s">
        <v>55</v>
      </c>
    </row>
    <row r="43" spans="1:2" x14ac:dyDescent="0.25">
      <c r="A43" s="1" t="s">
        <v>57</v>
      </c>
    </row>
    <row r="44" spans="1:2" x14ac:dyDescent="0.25">
      <c r="A44" t="s">
        <v>70</v>
      </c>
    </row>
    <row r="45" spans="1:2" x14ac:dyDescent="0.25">
      <c r="A45" t="s">
        <v>65</v>
      </c>
    </row>
    <row r="46" spans="1:2" x14ac:dyDescent="0.25">
      <c r="A46" t="s">
        <v>68</v>
      </c>
    </row>
    <row r="47" spans="1:2" x14ac:dyDescent="0.25">
      <c r="A47" t="s">
        <v>69</v>
      </c>
    </row>
    <row r="49" spans="1:1" x14ac:dyDescent="0.25">
      <c r="A49" s="1" t="s">
        <v>61</v>
      </c>
    </row>
    <row r="50" spans="1:1" x14ac:dyDescent="0.25">
      <c r="A50" t="s">
        <v>62</v>
      </c>
    </row>
    <row r="51" spans="1:1" x14ac:dyDescent="0.25">
      <c r="A51" t="s">
        <v>63</v>
      </c>
    </row>
    <row r="52" spans="1:1" x14ac:dyDescent="0.25">
      <c r="A52" t="s">
        <v>64</v>
      </c>
    </row>
    <row r="54" spans="1:1" x14ac:dyDescent="0.25">
      <c r="A54" s="1" t="s">
        <v>58</v>
      </c>
    </row>
    <row r="55" spans="1:1" x14ac:dyDescent="0.25">
      <c r="A55" t="s">
        <v>3</v>
      </c>
    </row>
    <row r="56" spans="1:1" x14ac:dyDescent="0.25">
      <c r="A56" t="s">
        <v>4</v>
      </c>
    </row>
    <row r="57" spans="1:1" x14ac:dyDescent="0.25">
      <c r="A57" t="s">
        <v>5</v>
      </c>
    </row>
    <row r="58" spans="1:1" x14ac:dyDescent="0.25">
      <c r="A58" t="s">
        <v>6</v>
      </c>
    </row>
    <row r="59" spans="1:1" x14ac:dyDescent="0.25">
      <c r="A59" t="s">
        <v>59</v>
      </c>
    </row>
    <row r="60" spans="1:1" x14ac:dyDescent="0.25">
      <c r="A60" t="s">
        <v>7</v>
      </c>
    </row>
    <row r="61" spans="1:1" x14ac:dyDescent="0.25">
      <c r="A61" t="s">
        <v>60</v>
      </c>
    </row>
    <row r="63" spans="1:1" x14ac:dyDescent="0.25">
      <c r="A63" s="1" t="s">
        <v>235</v>
      </c>
    </row>
    <row r="64" spans="1:1" x14ac:dyDescent="0.25">
      <c r="A64" t="s">
        <v>236</v>
      </c>
    </row>
    <row r="65" spans="1:1" x14ac:dyDescent="0.25">
      <c r="A65" t="s">
        <v>237</v>
      </c>
    </row>
    <row r="67" spans="1:1" x14ac:dyDescent="0.25">
      <c r="A67" t="s">
        <v>238</v>
      </c>
    </row>
    <row r="68" spans="1:1" x14ac:dyDescent="0.25">
      <c r="A68" t="s">
        <v>239</v>
      </c>
    </row>
    <row r="70" spans="1:1" x14ac:dyDescent="0.25">
      <c r="A70" t="s">
        <v>240</v>
      </c>
    </row>
    <row r="71" spans="1:1" x14ac:dyDescent="0.25">
      <c r="A71" t="s">
        <v>241</v>
      </c>
    </row>
  </sheetData>
  <hyperlinks>
    <hyperlink ref="B9" r:id="rId1"/>
    <hyperlink ref="B16" r:id="rId2"/>
    <hyperlink ref="B23" r:id="rId3"/>
    <hyperlink ref="B3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"/>
  <sheetViews>
    <sheetView workbookViewId="0">
      <selection activeCell="A16" sqref="A1:A16"/>
    </sheetView>
  </sheetViews>
  <sheetFormatPr defaultRowHeight="15" x14ac:dyDescent="0.25"/>
  <cols>
    <col min="1" max="1" width="48.28515625" bestFit="1" customWidth="1"/>
  </cols>
  <sheetData>
    <row r="1" spans="1:10" x14ac:dyDescent="0.25">
      <c r="A1" s="61" t="s">
        <v>138</v>
      </c>
    </row>
    <row r="2" spans="1:10" x14ac:dyDescent="0.25">
      <c r="A2" s="62" t="s">
        <v>139</v>
      </c>
      <c r="C2" s="63"/>
    </row>
    <row r="3" spans="1:10" ht="15.75" thickBot="1" x14ac:dyDescent="0.3"/>
    <row r="4" spans="1:10" ht="15.75" thickBot="1" x14ac:dyDescent="0.3">
      <c r="A4" s="64"/>
      <c r="B4" s="64">
        <v>2017</v>
      </c>
      <c r="C4" s="64">
        <v>2018</v>
      </c>
      <c r="D4" s="64">
        <v>2019</v>
      </c>
      <c r="E4" s="64">
        <v>2020</v>
      </c>
      <c r="F4" s="64">
        <v>2025</v>
      </c>
      <c r="G4" s="64">
        <v>2030</v>
      </c>
      <c r="H4" s="64">
        <v>2035</v>
      </c>
      <c r="I4" s="64">
        <v>2040</v>
      </c>
      <c r="J4" s="64" t="s">
        <v>118</v>
      </c>
    </row>
    <row r="5" spans="1:10" ht="15.75" thickBot="1" x14ac:dyDescent="0.3">
      <c r="A5" s="64" t="s">
        <v>119</v>
      </c>
      <c r="B5" s="64">
        <v>14.4</v>
      </c>
      <c r="C5" s="64">
        <v>16.100000000000001</v>
      </c>
      <c r="D5" s="64">
        <v>17.399999999999999</v>
      </c>
      <c r="E5" s="64">
        <v>18.399999999999999</v>
      </c>
      <c r="F5" s="64">
        <v>20.2</v>
      </c>
      <c r="G5" s="64">
        <v>19.600000000000001</v>
      </c>
      <c r="H5" s="64">
        <v>18.2</v>
      </c>
      <c r="I5" s="64">
        <v>16.899999999999999</v>
      </c>
      <c r="J5" s="64">
        <v>2.5</v>
      </c>
    </row>
    <row r="6" spans="1:10" ht="15.75" thickBot="1" x14ac:dyDescent="0.3">
      <c r="A6" s="64" t="s">
        <v>140</v>
      </c>
      <c r="B6" s="64">
        <v>7.4</v>
      </c>
      <c r="C6" s="64">
        <v>9.1</v>
      </c>
      <c r="D6" s="64">
        <v>10.4</v>
      </c>
      <c r="E6" s="64">
        <v>11.5</v>
      </c>
      <c r="F6" s="64">
        <v>13.9</v>
      </c>
      <c r="G6" s="64">
        <v>13.9</v>
      </c>
      <c r="H6" s="64">
        <v>13</v>
      </c>
      <c r="I6" s="64">
        <v>12.1</v>
      </c>
      <c r="J6" s="64">
        <v>4.7</v>
      </c>
    </row>
    <row r="7" spans="1:10" ht="15.75" thickBot="1" x14ac:dyDescent="0.3">
      <c r="A7" s="64" t="s">
        <v>120</v>
      </c>
      <c r="B7" s="64">
        <v>4.9000000000000004</v>
      </c>
      <c r="C7" s="64">
        <v>5.0999999999999996</v>
      </c>
      <c r="D7" s="64">
        <v>5.4</v>
      </c>
      <c r="E7" s="64">
        <v>5.5</v>
      </c>
      <c r="F7" s="64">
        <v>5.9</v>
      </c>
      <c r="G7" s="64">
        <v>6.1</v>
      </c>
      <c r="H7" s="64">
        <v>6.3</v>
      </c>
      <c r="I7" s="64">
        <v>6.4</v>
      </c>
      <c r="J7" s="64">
        <v>1.5</v>
      </c>
    </row>
    <row r="8" spans="1:10" ht="15.75" thickBot="1" x14ac:dyDescent="0.3">
      <c r="A8" s="64" t="s">
        <v>141</v>
      </c>
      <c r="B8" s="64">
        <v>2.7</v>
      </c>
      <c r="C8" s="64">
        <v>2.8</v>
      </c>
      <c r="D8" s="64">
        <v>3</v>
      </c>
      <c r="E8" s="64">
        <v>3.1</v>
      </c>
      <c r="F8" s="64">
        <v>3.4</v>
      </c>
      <c r="G8" s="64">
        <v>3.6</v>
      </c>
      <c r="H8" s="64">
        <v>3.9</v>
      </c>
      <c r="I8" s="64">
        <v>4.0999999999999996</v>
      </c>
      <c r="J8" s="64">
        <v>1.5</v>
      </c>
    </row>
    <row r="9" spans="1:10" ht="15.75" thickBot="1" x14ac:dyDescent="0.3">
      <c r="A9" s="64" t="s">
        <v>121</v>
      </c>
      <c r="B9" s="64">
        <v>2.2000000000000002</v>
      </c>
      <c r="C9" s="64">
        <v>2.1</v>
      </c>
      <c r="D9" s="64">
        <v>2</v>
      </c>
      <c r="E9" s="64">
        <v>2</v>
      </c>
      <c r="F9" s="64">
        <v>2.2000000000000002</v>
      </c>
      <c r="G9" s="64">
        <v>2.1</v>
      </c>
      <c r="H9" s="64">
        <v>2.1</v>
      </c>
      <c r="I9" s="64">
        <v>2</v>
      </c>
      <c r="J9" s="64">
        <v>-0.3</v>
      </c>
    </row>
    <row r="10" spans="1:10" ht="15.75" thickBot="1" x14ac:dyDescent="0.3">
      <c r="A10" s="64" t="s">
        <v>122</v>
      </c>
      <c r="B10" s="64">
        <v>3.8</v>
      </c>
      <c r="C10" s="64">
        <v>3.8</v>
      </c>
      <c r="D10" s="64">
        <v>3.9</v>
      </c>
      <c r="E10" s="64">
        <v>3.8</v>
      </c>
      <c r="F10" s="64">
        <v>3.9</v>
      </c>
      <c r="G10" s="64">
        <v>3.7</v>
      </c>
      <c r="H10" s="64">
        <v>3.4</v>
      </c>
      <c r="I10" s="64">
        <v>3.2</v>
      </c>
      <c r="J10" s="64">
        <v>-0.6</v>
      </c>
    </row>
    <row r="11" spans="1:10" ht="15.75" thickBot="1" x14ac:dyDescent="0.3">
      <c r="A11" s="64" t="s">
        <v>123</v>
      </c>
      <c r="B11" s="64">
        <v>0.4</v>
      </c>
      <c r="C11" s="64">
        <v>0.4</v>
      </c>
      <c r="D11" s="64">
        <v>0.5</v>
      </c>
      <c r="E11" s="64">
        <v>0.4</v>
      </c>
      <c r="F11" s="64">
        <v>0.5</v>
      </c>
      <c r="G11" s="64">
        <v>0.5</v>
      </c>
      <c r="H11" s="64">
        <v>0.5</v>
      </c>
      <c r="I11" s="64">
        <v>0.5</v>
      </c>
      <c r="J11" s="64">
        <v>0.2</v>
      </c>
    </row>
    <row r="12" spans="1:10" ht="15.75" thickBot="1" x14ac:dyDescent="0.3">
      <c r="A12" s="64" t="s">
        <v>124</v>
      </c>
      <c r="B12" s="64">
        <v>25.7</v>
      </c>
      <c r="C12" s="64">
        <v>27.6</v>
      </c>
      <c r="D12" s="64">
        <v>29.1</v>
      </c>
      <c r="E12" s="64">
        <v>30.2</v>
      </c>
      <c r="F12" s="64">
        <v>32.6</v>
      </c>
      <c r="G12" s="64">
        <v>32.1</v>
      </c>
      <c r="H12" s="64">
        <v>30.5</v>
      </c>
      <c r="I12" s="64">
        <v>29</v>
      </c>
      <c r="J12" s="64">
        <v>3.3</v>
      </c>
    </row>
    <row r="13" spans="1:10" ht="15.75" thickBot="1" x14ac:dyDescent="0.3">
      <c r="A13" s="64" t="s">
        <v>125</v>
      </c>
      <c r="B13" s="64">
        <v>5.0999999999999996</v>
      </c>
      <c r="C13" s="64">
        <v>5.3</v>
      </c>
      <c r="D13" s="64">
        <v>5.6</v>
      </c>
      <c r="E13" s="64">
        <v>5.9</v>
      </c>
      <c r="F13" s="64">
        <v>6.6</v>
      </c>
      <c r="G13" s="64">
        <v>6.8</v>
      </c>
      <c r="H13" s="64">
        <v>7</v>
      </c>
      <c r="I13" s="64">
        <v>6.7</v>
      </c>
      <c r="J13" s="64">
        <v>1.5</v>
      </c>
    </row>
    <row r="14" spans="1:10" ht="15.75" thickBot="1" x14ac:dyDescent="0.3">
      <c r="A14" s="64" t="s">
        <v>126</v>
      </c>
      <c r="B14" s="64">
        <v>1.2</v>
      </c>
      <c r="C14" s="64">
        <v>1.2</v>
      </c>
      <c r="D14" s="64">
        <v>1.2</v>
      </c>
      <c r="E14" s="64">
        <v>1.2</v>
      </c>
      <c r="F14" s="64">
        <v>1.3</v>
      </c>
      <c r="G14" s="64">
        <v>1.4</v>
      </c>
      <c r="H14" s="64">
        <v>1.3</v>
      </c>
      <c r="I14" s="64">
        <v>1.2</v>
      </c>
      <c r="J14" s="64">
        <v>0</v>
      </c>
    </row>
    <row r="15" spans="1:10" ht="15.75" thickBot="1" x14ac:dyDescent="0.3">
      <c r="A15" s="64" t="s">
        <v>127</v>
      </c>
      <c r="B15" s="64">
        <v>1.5</v>
      </c>
      <c r="C15" s="64">
        <v>1.5</v>
      </c>
      <c r="D15" s="64">
        <v>1.6</v>
      </c>
      <c r="E15" s="64">
        <v>1.6</v>
      </c>
      <c r="F15" s="64">
        <v>1.6</v>
      </c>
      <c r="G15" s="64">
        <v>1.5</v>
      </c>
      <c r="H15" s="64">
        <v>1.4</v>
      </c>
      <c r="I15" s="64">
        <v>1.3</v>
      </c>
      <c r="J15" s="64">
        <v>-0.2</v>
      </c>
    </row>
    <row r="16" spans="1:10" ht="15.75" thickBot="1" x14ac:dyDescent="0.3">
      <c r="A16" s="64" t="s">
        <v>128</v>
      </c>
      <c r="B16" s="64">
        <v>4</v>
      </c>
      <c r="C16" s="64">
        <v>4</v>
      </c>
      <c r="D16" s="64">
        <v>4</v>
      </c>
      <c r="E16" s="64">
        <v>4</v>
      </c>
      <c r="F16" s="64">
        <v>4</v>
      </c>
      <c r="G16" s="64">
        <v>3.9</v>
      </c>
      <c r="H16" s="64">
        <v>3.7</v>
      </c>
      <c r="I16" s="64">
        <v>3.6</v>
      </c>
      <c r="J16" s="64">
        <v>-0.4</v>
      </c>
    </row>
    <row r="17" spans="1:10" ht="15.75" thickBot="1" x14ac:dyDescent="0.3">
      <c r="A17" s="64" t="s">
        <v>129</v>
      </c>
      <c r="B17" s="64">
        <v>3.6</v>
      </c>
      <c r="C17" s="64">
        <v>3.6</v>
      </c>
      <c r="D17" s="64">
        <v>3.6</v>
      </c>
      <c r="E17" s="64">
        <v>3.5</v>
      </c>
      <c r="F17" s="64">
        <v>3.5</v>
      </c>
      <c r="G17" s="64">
        <v>3.3</v>
      </c>
      <c r="H17" s="64">
        <v>3.1</v>
      </c>
      <c r="I17" s="64">
        <v>2.9</v>
      </c>
      <c r="J17" s="64">
        <v>-0.8</v>
      </c>
    </row>
    <row r="18" spans="1:10" ht="15.75" thickBot="1" x14ac:dyDescent="0.3">
      <c r="A18" s="64" t="s">
        <v>130</v>
      </c>
      <c r="B18" s="64">
        <v>15.5</v>
      </c>
      <c r="C18" s="64">
        <v>15.6</v>
      </c>
      <c r="D18" s="64">
        <v>16.100000000000001</v>
      </c>
      <c r="E18" s="64">
        <v>16.3</v>
      </c>
      <c r="F18" s="64">
        <v>17</v>
      </c>
      <c r="G18" s="64">
        <v>16.899999999999999</v>
      </c>
      <c r="H18" s="64">
        <v>16.5</v>
      </c>
      <c r="I18" s="64">
        <v>15.7</v>
      </c>
      <c r="J18" s="64">
        <v>0.2</v>
      </c>
    </row>
    <row r="19" spans="1:10" ht="15.75" thickBot="1" x14ac:dyDescent="0.3">
      <c r="A19" s="64" t="s">
        <v>131</v>
      </c>
      <c r="B19" s="64">
        <v>11.2</v>
      </c>
      <c r="C19" s="64">
        <v>11.1</v>
      </c>
      <c r="D19" s="64">
        <v>11.2</v>
      </c>
      <c r="E19" s="64">
        <v>11.2</v>
      </c>
      <c r="F19" s="64">
        <v>11.3</v>
      </c>
      <c r="G19" s="64">
        <v>11.2</v>
      </c>
      <c r="H19" s="64">
        <v>11.1</v>
      </c>
      <c r="I19" s="64">
        <v>11.1</v>
      </c>
      <c r="J19" s="64">
        <v>-0.1</v>
      </c>
    </row>
    <row r="20" spans="1:10" ht="15.75" thickBot="1" x14ac:dyDescent="0.3">
      <c r="A20" s="64" t="s">
        <v>132</v>
      </c>
      <c r="B20" s="64">
        <v>3</v>
      </c>
      <c r="C20" s="64">
        <v>3.1</v>
      </c>
      <c r="D20" s="64">
        <v>3.1</v>
      </c>
      <c r="E20" s="64">
        <v>3.1</v>
      </c>
      <c r="F20" s="64">
        <v>3.3</v>
      </c>
      <c r="G20" s="64">
        <v>3.5</v>
      </c>
      <c r="H20" s="64">
        <v>3.7</v>
      </c>
      <c r="I20" s="64">
        <v>3.9</v>
      </c>
      <c r="J20" s="64">
        <v>0.8</v>
      </c>
    </row>
    <row r="21" spans="1:10" ht="15.75" thickBot="1" x14ac:dyDescent="0.3">
      <c r="A21" s="64" t="s">
        <v>133</v>
      </c>
      <c r="B21" s="64">
        <v>14.2</v>
      </c>
      <c r="C21" s="64">
        <v>14.2</v>
      </c>
      <c r="D21" s="64">
        <v>14.3</v>
      </c>
      <c r="E21" s="64">
        <v>14.3</v>
      </c>
      <c r="F21" s="64">
        <v>14.6</v>
      </c>
      <c r="G21" s="64">
        <v>14.7</v>
      </c>
      <c r="H21" s="64">
        <v>14.8</v>
      </c>
      <c r="I21" s="64">
        <v>14.9</v>
      </c>
      <c r="J21" s="64">
        <v>0.8</v>
      </c>
    </row>
    <row r="22" spans="1:10" ht="15.75" thickBot="1" x14ac:dyDescent="0.3">
      <c r="A22" s="64" t="s">
        <v>134</v>
      </c>
      <c r="B22" s="64">
        <v>2.2000000000000002</v>
      </c>
      <c r="C22" s="64">
        <v>2.2000000000000002</v>
      </c>
      <c r="D22" s="64">
        <v>2.2999999999999998</v>
      </c>
      <c r="E22" s="64">
        <v>2.4</v>
      </c>
      <c r="F22" s="64">
        <v>2.5</v>
      </c>
      <c r="G22" s="64">
        <v>2.7</v>
      </c>
      <c r="H22" s="64">
        <v>2.8</v>
      </c>
      <c r="I22" s="64">
        <v>3</v>
      </c>
      <c r="J22" s="64">
        <v>0.8</v>
      </c>
    </row>
    <row r="23" spans="1:10" ht="15.75" thickBot="1" x14ac:dyDescent="0.3">
      <c r="A23" s="64" t="s">
        <v>135</v>
      </c>
      <c r="B23" s="64">
        <v>57.5</v>
      </c>
      <c r="C23" s="64">
        <v>59.6</v>
      </c>
      <c r="D23" s="64">
        <v>61.8</v>
      </c>
      <c r="E23" s="64">
        <v>63.1</v>
      </c>
      <c r="F23" s="64">
        <v>66.7</v>
      </c>
      <c r="G23" s="64">
        <v>66.3</v>
      </c>
      <c r="H23" s="64">
        <v>64.599999999999994</v>
      </c>
      <c r="I23" s="64">
        <v>62.6</v>
      </c>
      <c r="J23" s="64">
        <v>5</v>
      </c>
    </row>
    <row r="24" spans="1:10" ht="15.75" thickBot="1" x14ac:dyDescent="0.3">
      <c r="A24" s="64" t="s">
        <v>142</v>
      </c>
      <c r="B24" s="64">
        <v>41.8</v>
      </c>
      <c r="C24" s="64">
        <v>43.1</v>
      </c>
      <c r="D24" s="64">
        <v>44.5</v>
      </c>
      <c r="E24" s="64">
        <v>45.3</v>
      </c>
      <c r="F24" s="64">
        <v>47.3</v>
      </c>
      <c r="G24" s="64">
        <v>45.9</v>
      </c>
      <c r="H24" s="64">
        <v>43.5</v>
      </c>
      <c r="I24" s="64">
        <v>40.700000000000003</v>
      </c>
      <c r="J24" s="64">
        <v>-1.1000000000000001</v>
      </c>
    </row>
    <row r="25" spans="1:10" ht="15.75" thickBot="1" x14ac:dyDescent="0.3">
      <c r="A25" s="64" t="s">
        <v>143</v>
      </c>
      <c r="B25" s="64">
        <v>5</v>
      </c>
      <c r="C25" s="64">
        <v>6.3</v>
      </c>
      <c r="D25" s="64">
        <v>7.3</v>
      </c>
      <c r="E25" s="64">
        <v>8.1</v>
      </c>
      <c r="F25" s="64">
        <v>10.1</v>
      </c>
      <c r="G25" s="64">
        <v>10.199999999999999</v>
      </c>
      <c r="H25" s="64">
        <v>9.4</v>
      </c>
      <c r="I25" s="64">
        <v>8.5</v>
      </c>
      <c r="J25" s="64">
        <v>3.4</v>
      </c>
    </row>
    <row r="26" spans="1:10" ht="15.75" thickBot="1" x14ac:dyDescent="0.3">
      <c r="A26" s="64" t="s">
        <v>144</v>
      </c>
      <c r="B26" s="64">
        <v>8</v>
      </c>
      <c r="C26" s="64">
        <v>8.6</v>
      </c>
      <c r="D26" s="64">
        <v>9</v>
      </c>
      <c r="E26" s="64">
        <v>9.1999999999999993</v>
      </c>
      <c r="F26" s="64">
        <v>9.9</v>
      </c>
      <c r="G26" s="64">
        <v>10.199999999999999</v>
      </c>
      <c r="H26" s="64">
        <v>10.1</v>
      </c>
      <c r="I26" s="64">
        <v>10.1</v>
      </c>
      <c r="J26" s="64">
        <v>2.1</v>
      </c>
    </row>
    <row r="27" spans="1:10" ht="15.75" thickBot="1" x14ac:dyDescent="0.3">
      <c r="A27" s="64" t="s">
        <v>145</v>
      </c>
      <c r="B27" s="64">
        <v>3</v>
      </c>
      <c r="C27" s="64">
        <v>3.5</v>
      </c>
      <c r="D27" s="64">
        <v>3.8</v>
      </c>
      <c r="E27" s="64">
        <v>4.2</v>
      </c>
      <c r="F27" s="64">
        <v>5.0999999999999996</v>
      </c>
      <c r="G27" s="64">
        <v>5.4</v>
      </c>
      <c r="H27" s="64">
        <v>5.4</v>
      </c>
      <c r="I27" s="64">
        <v>5.4</v>
      </c>
      <c r="J27" s="64">
        <v>2.4</v>
      </c>
    </row>
    <row r="28" spans="1:10" ht="15.75" thickBot="1" x14ac:dyDescent="0.3">
      <c r="A28" s="64" t="s">
        <v>146</v>
      </c>
      <c r="B28" s="64">
        <v>2.2000000000000002</v>
      </c>
      <c r="C28" s="64">
        <v>2.2999999999999998</v>
      </c>
      <c r="D28" s="64">
        <v>2.4</v>
      </c>
      <c r="E28" s="64">
        <v>2.4</v>
      </c>
      <c r="F28" s="64">
        <v>2.7</v>
      </c>
      <c r="G28" s="64">
        <v>3</v>
      </c>
      <c r="H28" s="64">
        <v>3.3</v>
      </c>
      <c r="I28" s="64">
        <v>3.6</v>
      </c>
      <c r="J28" s="64">
        <v>1.4</v>
      </c>
    </row>
    <row r="29" spans="1:10" ht="15.75" thickBot="1" x14ac:dyDescent="0.3">
      <c r="A29" s="64" t="s">
        <v>147</v>
      </c>
      <c r="B29" s="64">
        <v>1.6</v>
      </c>
      <c r="C29" s="64">
        <v>1.7</v>
      </c>
      <c r="D29" s="64">
        <v>1.8</v>
      </c>
      <c r="E29" s="64">
        <v>1.8</v>
      </c>
      <c r="F29" s="64">
        <v>1.9</v>
      </c>
      <c r="G29" s="64">
        <v>2</v>
      </c>
      <c r="H29" s="64">
        <v>2.2000000000000002</v>
      </c>
      <c r="I29" s="64">
        <v>2.2999999999999998</v>
      </c>
      <c r="J29" s="64">
        <v>0.7</v>
      </c>
    </row>
    <row r="30" spans="1:10" ht="15.75" thickBot="1" x14ac:dyDescent="0.3">
      <c r="A30" s="64" t="s">
        <v>148</v>
      </c>
      <c r="B30" s="64">
        <v>0.6</v>
      </c>
      <c r="C30" s="64">
        <v>0.6</v>
      </c>
      <c r="D30" s="64">
        <v>0.6</v>
      </c>
      <c r="E30" s="64">
        <v>0.7</v>
      </c>
      <c r="F30" s="64">
        <v>0.8</v>
      </c>
      <c r="G30" s="64">
        <v>1</v>
      </c>
      <c r="H30" s="64">
        <v>1.1000000000000001</v>
      </c>
      <c r="I30" s="64">
        <v>1.3</v>
      </c>
      <c r="J30" s="64">
        <v>0.7</v>
      </c>
    </row>
    <row r="31" spans="1:10" ht="15.75" thickBot="1" x14ac:dyDescent="0.3">
      <c r="A31" s="64" t="s">
        <v>149</v>
      </c>
      <c r="B31" s="64">
        <v>3.2</v>
      </c>
      <c r="C31" s="64">
        <v>3.4</v>
      </c>
      <c r="D31" s="64">
        <v>3.5</v>
      </c>
      <c r="E31" s="64">
        <v>3.7</v>
      </c>
      <c r="F31" s="64">
        <v>4.2</v>
      </c>
      <c r="G31" s="64">
        <v>4.5999999999999996</v>
      </c>
      <c r="H31" s="64">
        <v>4.9000000000000004</v>
      </c>
      <c r="I31" s="64">
        <v>5.2</v>
      </c>
      <c r="J31" s="64">
        <v>2</v>
      </c>
    </row>
    <row r="32" spans="1:10" ht="15.75" thickBot="1" x14ac:dyDescent="0.3">
      <c r="A32" s="64" t="s">
        <v>150</v>
      </c>
      <c r="B32" s="64">
        <v>0</v>
      </c>
      <c r="C32" s="64">
        <v>0.1</v>
      </c>
      <c r="D32" s="64">
        <v>0.1</v>
      </c>
      <c r="E32" s="64">
        <v>0.1</v>
      </c>
      <c r="F32" s="64">
        <v>0.1</v>
      </c>
      <c r="G32" s="64">
        <v>0.1</v>
      </c>
      <c r="H32" s="64">
        <v>0.1</v>
      </c>
      <c r="I32" s="64">
        <v>0.1</v>
      </c>
      <c r="J32" s="64">
        <v>0</v>
      </c>
    </row>
    <row r="33" spans="1:36" ht="15.75" thickBot="1" x14ac:dyDescent="0.3">
      <c r="A33" s="64" t="s">
        <v>151</v>
      </c>
      <c r="B33" s="64">
        <v>0.2</v>
      </c>
      <c r="C33" s="64">
        <v>0.2</v>
      </c>
      <c r="D33" s="64">
        <v>0.2</v>
      </c>
      <c r="E33" s="64">
        <v>0.3</v>
      </c>
      <c r="F33" s="64">
        <v>0.4</v>
      </c>
      <c r="G33" s="64">
        <v>0.5</v>
      </c>
      <c r="H33" s="64">
        <v>0.6</v>
      </c>
      <c r="I33" s="64">
        <v>0.7</v>
      </c>
      <c r="J33" s="64">
        <v>0.5</v>
      </c>
    </row>
    <row r="34" spans="1:36" ht="15.75" thickBot="1" x14ac:dyDescent="0.3">
      <c r="A34" s="64" t="s">
        <v>152</v>
      </c>
      <c r="B34" s="64">
        <v>3</v>
      </c>
      <c r="C34" s="64">
        <v>3.1</v>
      </c>
      <c r="D34" s="64">
        <v>3.3</v>
      </c>
      <c r="E34" s="64">
        <v>3.4</v>
      </c>
      <c r="F34" s="64">
        <v>3.7</v>
      </c>
      <c r="G34" s="64">
        <v>3.9</v>
      </c>
      <c r="H34" s="64">
        <v>4.2</v>
      </c>
      <c r="I34" s="64">
        <v>4.4000000000000004</v>
      </c>
      <c r="J34" s="64">
        <v>1.4</v>
      </c>
    </row>
    <row r="35" spans="1:36" ht="15.75" thickBot="1" x14ac:dyDescent="0.3">
      <c r="A35" s="64" t="s">
        <v>136</v>
      </c>
      <c r="B35" s="64">
        <v>38.9</v>
      </c>
      <c r="C35" s="64">
        <v>38.799999999999997</v>
      </c>
      <c r="D35" s="64">
        <v>39</v>
      </c>
      <c r="E35" s="64">
        <v>39.299999999999997</v>
      </c>
      <c r="F35" s="64">
        <v>39.5</v>
      </c>
      <c r="G35" s="64">
        <v>42.5</v>
      </c>
      <c r="H35" s="64">
        <v>46</v>
      </c>
      <c r="I35" s="64">
        <v>49.3</v>
      </c>
      <c r="J35" s="64">
        <v>10.5</v>
      </c>
    </row>
    <row r="36" spans="1:36" ht="15.75" thickBot="1" x14ac:dyDescent="0.3">
      <c r="A36" s="64" t="s">
        <v>153</v>
      </c>
      <c r="B36" s="64">
        <v>6</v>
      </c>
      <c r="C36" s="64">
        <v>6.1</v>
      </c>
      <c r="D36" s="64">
        <v>6.2</v>
      </c>
      <c r="E36" s="64">
        <v>6.3</v>
      </c>
      <c r="F36" s="64">
        <v>6.9</v>
      </c>
      <c r="G36" s="64">
        <v>7.6</v>
      </c>
      <c r="H36" s="64">
        <v>8.3000000000000007</v>
      </c>
      <c r="I36" s="64">
        <v>8.9</v>
      </c>
      <c r="J36" s="64">
        <v>2.9</v>
      </c>
    </row>
    <row r="37" spans="1:36" ht="15.75" thickBot="1" x14ac:dyDescent="0.3">
      <c r="A37" s="64" t="s">
        <v>154</v>
      </c>
      <c r="B37" s="64">
        <v>0.2</v>
      </c>
      <c r="C37" s="64">
        <v>0.3</v>
      </c>
      <c r="D37" s="64">
        <v>0.3</v>
      </c>
      <c r="E37" s="64">
        <v>0.3</v>
      </c>
      <c r="F37" s="64">
        <v>0.5</v>
      </c>
      <c r="G37" s="64">
        <v>0.5</v>
      </c>
      <c r="H37" s="64">
        <v>0.5</v>
      </c>
      <c r="I37" s="64">
        <v>0.5</v>
      </c>
      <c r="J37" s="64">
        <v>0.3</v>
      </c>
    </row>
    <row r="38" spans="1:36" ht="15.75" thickBot="1" x14ac:dyDescent="0.3">
      <c r="A38" s="64" t="s">
        <v>155</v>
      </c>
      <c r="B38" s="64">
        <v>32.6</v>
      </c>
      <c r="C38" s="64">
        <v>32.5</v>
      </c>
      <c r="D38" s="64">
        <v>32.5</v>
      </c>
      <c r="E38" s="64">
        <v>32.700000000000003</v>
      </c>
      <c r="F38" s="64">
        <v>32.1</v>
      </c>
      <c r="G38" s="64">
        <v>34.4</v>
      </c>
      <c r="H38" s="64">
        <v>37.299999999999997</v>
      </c>
      <c r="I38" s="64">
        <v>39.9</v>
      </c>
      <c r="J38" s="64">
        <v>7.3</v>
      </c>
    </row>
    <row r="39" spans="1:36" ht="15.75" thickBot="1" x14ac:dyDescent="0.3">
      <c r="A39" s="64" t="s">
        <v>156</v>
      </c>
      <c r="B39" s="64">
        <v>-0.8</v>
      </c>
      <c r="C39" s="64">
        <v>-0.4</v>
      </c>
      <c r="D39" s="64">
        <v>0.5</v>
      </c>
      <c r="E39" s="64">
        <v>0.5</v>
      </c>
      <c r="F39" s="64">
        <v>0.2</v>
      </c>
      <c r="G39" s="64">
        <v>0.2</v>
      </c>
      <c r="H39" s="64">
        <v>0.2</v>
      </c>
      <c r="I39" s="64">
        <v>0.2</v>
      </c>
      <c r="J39" s="64">
        <v>0</v>
      </c>
    </row>
    <row r="40" spans="1:36" ht="15.75" thickBot="1" x14ac:dyDescent="0.3">
      <c r="A40" s="64" t="s">
        <v>137</v>
      </c>
      <c r="B40" s="64">
        <v>96.4</v>
      </c>
      <c r="C40" s="64">
        <v>98.4</v>
      </c>
      <c r="D40" s="64">
        <v>100.8</v>
      </c>
      <c r="E40" s="64">
        <v>102.4</v>
      </c>
      <c r="F40" s="64">
        <v>106.2</v>
      </c>
      <c r="G40" s="64">
        <v>108.8</v>
      </c>
      <c r="H40" s="64">
        <v>110.7</v>
      </c>
      <c r="I40" s="64">
        <v>111.9</v>
      </c>
      <c r="J40" s="64">
        <v>15.5</v>
      </c>
    </row>
    <row r="43" spans="1:36" x14ac:dyDescent="0.25">
      <c r="B43">
        <v>2016</v>
      </c>
      <c r="C43">
        <v>2017</v>
      </c>
      <c r="D43">
        <v>2018</v>
      </c>
      <c r="E43">
        <v>2019</v>
      </c>
      <c r="F43">
        <v>2020</v>
      </c>
      <c r="G43">
        <v>2021</v>
      </c>
      <c r="H43">
        <v>2022</v>
      </c>
      <c r="I43">
        <v>2023</v>
      </c>
      <c r="J43">
        <v>2024</v>
      </c>
      <c r="K43">
        <v>2025</v>
      </c>
      <c r="L43">
        <v>2026</v>
      </c>
      <c r="M43">
        <v>2027</v>
      </c>
      <c r="N43">
        <v>2028</v>
      </c>
      <c r="O43">
        <v>2029</v>
      </c>
      <c r="P43">
        <v>2030</v>
      </c>
      <c r="Q43">
        <v>2031</v>
      </c>
      <c r="R43">
        <v>2032</v>
      </c>
      <c r="S43">
        <v>2033</v>
      </c>
      <c r="T43">
        <v>2034</v>
      </c>
      <c r="U43">
        <v>2035</v>
      </c>
      <c r="V43">
        <v>2036</v>
      </c>
      <c r="W43">
        <v>2037</v>
      </c>
      <c r="X43">
        <v>2038</v>
      </c>
      <c r="Y43">
        <v>2039</v>
      </c>
      <c r="Z43">
        <v>2040</v>
      </c>
      <c r="AA43">
        <v>2041</v>
      </c>
      <c r="AB43">
        <v>2042</v>
      </c>
      <c r="AC43">
        <v>2043</v>
      </c>
      <c r="AD43">
        <v>2044</v>
      </c>
      <c r="AE43">
        <v>2045</v>
      </c>
      <c r="AF43">
        <v>2046</v>
      </c>
      <c r="AG43">
        <v>2047</v>
      </c>
      <c r="AH43">
        <v>2048</v>
      </c>
      <c r="AI43">
        <v>2049</v>
      </c>
      <c r="AJ43">
        <v>2050</v>
      </c>
    </row>
    <row r="44" spans="1:36" x14ac:dyDescent="0.25">
      <c r="A44" t="s">
        <v>157</v>
      </c>
      <c r="B44" s="7">
        <v>32.700000000000003</v>
      </c>
      <c r="C44">
        <f>B38</f>
        <v>32.6</v>
      </c>
      <c r="D44">
        <f t="shared" ref="D44:F44" si="0">C38</f>
        <v>32.5</v>
      </c>
      <c r="E44">
        <f t="shared" si="0"/>
        <v>32.5</v>
      </c>
      <c r="F44">
        <f t="shared" si="0"/>
        <v>32.700000000000003</v>
      </c>
      <c r="G44">
        <f>TREND($E$38:$F$38,$E$4:$F$4,G43)</f>
        <v>32.580000000000041</v>
      </c>
      <c r="H44">
        <f t="shared" ref="H44:K44" si="1">TREND($E$38:$F$38,$E$4:$F$4,H43)</f>
        <v>32.460000000000036</v>
      </c>
      <c r="I44">
        <f t="shared" si="1"/>
        <v>32.340000000000032</v>
      </c>
      <c r="J44">
        <f t="shared" si="1"/>
        <v>32.220000000000027</v>
      </c>
      <c r="K44">
        <f t="shared" si="1"/>
        <v>32.100000000000051</v>
      </c>
      <c r="L44">
        <f>TREND($F$38:$G$38,$F$4:$G$4,L43)</f>
        <v>32.559999999999945</v>
      </c>
      <c r="M44">
        <f t="shared" ref="M44:P44" si="2">TREND($F$38:$G$38,$F$4:$G$4,M43)</f>
        <v>33.019999999999982</v>
      </c>
      <c r="N44">
        <f t="shared" si="2"/>
        <v>33.480000000000018</v>
      </c>
      <c r="O44">
        <f t="shared" si="2"/>
        <v>33.939999999999941</v>
      </c>
      <c r="P44">
        <f t="shared" si="2"/>
        <v>34.399999999999977</v>
      </c>
      <c r="Q44">
        <f>TREND($G$38:$H$38,$G$4:$H$4,Q43)</f>
        <v>34.980000000000018</v>
      </c>
      <c r="R44">
        <f t="shared" ref="R44:U44" si="3">TREND($G$38:$H$38,$G$4:$H$4,R43)</f>
        <v>35.559999999999945</v>
      </c>
      <c r="S44">
        <f t="shared" si="3"/>
        <v>36.139999999999873</v>
      </c>
      <c r="T44">
        <f t="shared" si="3"/>
        <v>36.720000000000027</v>
      </c>
      <c r="U44">
        <f t="shared" si="3"/>
        <v>37.299999999999955</v>
      </c>
      <c r="V44">
        <f>TREND($H$38:$I$38,$H$4:$I$4,V43)</f>
        <v>37.82000000000005</v>
      </c>
      <c r="W44">
        <f t="shared" ref="W44:Z44" si="4">TREND($H$38:$I$38,$H$4:$I$4,W43)</f>
        <v>38.340000000000032</v>
      </c>
      <c r="X44">
        <f t="shared" si="4"/>
        <v>38.860000000000014</v>
      </c>
      <c r="Y44">
        <f t="shared" si="4"/>
        <v>39.379999999999995</v>
      </c>
      <c r="Z44">
        <f t="shared" si="4"/>
        <v>39.899999999999977</v>
      </c>
      <c r="AA44" s="9">
        <f>TREND($Q$44:$Z$44,$Q$43:$Z$43,AA43)</f>
        <v>40.500000000000227</v>
      </c>
      <c r="AB44" s="9">
        <f t="shared" ref="AB44:AJ44" si="5">TREND($Q$44:$Z$44,$Q$43:$Z$43,AB43)</f>
        <v>41.045454545454731</v>
      </c>
      <c r="AC44" s="9">
        <f t="shared" si="5"/>
        <v>41.590909090909236</v>
      </c>
      <c r="AD44" s="9">
        <f t="shared" si="5"/>
        <v>42.13636363636374</v>
      </c>
      <c r="AE44" s="9">
        <f t="shared" si="5"/>
        <v>42.681818181818244</v>
      </c>
      <c r="AF44" s="9">
        <f t="shared" si="5"/>
        <v>43.227272727272975</v>
      </c>
      <c r="AG44" s="9">
        <f t="shared" si="5"/>
        <v>43.772727272727479</v>
      </c>
      <c r="AH44" s="9">
        <f t="shared" si="5"/>
        <v>44.318181818181984</v>
      </c>
      <c r="AI44" s="9">
        <f t="shared" si="5"/>
        <v>44.863636363636488</v>
      </c>
      <c r="AJ44" s="9">
        <f t="shared" si="5"/>
        <v>45.409090909090992</v>
      </c>
    </row>
    <row r="45" spans="1:36" x14ac:dyDescent="0.25">
      <c r="A45" t="s">
        <v>158</v>
      </c>
      <c r="B45">
        <f>B44/$B$44</f>
        <v>1</v>
      </c>
      <c r="C45">
        <f>C44/$B$44</f>
        <v>0.99694189602446481</v>
      </c>
      <c r="D45">
        <f t="shared" ref="D45:AJ45" si="6">D44/$B$44</f>
        <v>0.99388379204892963</v>
      </c>
      <c r="E45">
        <f t="shared" si="6"/>
        <v>0.99388379204892963</v>
      </c>
      <c r="F45">
        <f t="shared" si="6"/>
        <v>1</v>
      </c>
      <c r="G45">
        <f t="shared" si="6"/>
        <v>0.99633027522935891</v>
      </c>
      <c r="H45">
        <f t="shared" si="6"/>
        <v>0.9926605504587166</v>
      </c>
      <c r="I45">
        <f t="shared" si="6"/>
        <v>0.98899082568807428</v>
      </c>
      <c r="J45">
        <f t="shared" si="6"/>
        <v>0.98532110091743197</v>
      </c>
      <c r="K45">
        <f t="shared" si="6"/>
        <v>0.98165137614679043</v>
      </c>
      <c r="L45">
        <f t="shared" si="6"/>
        <v>0.99571865443424901</v>
      </c>
      <c r="M45">
        <f t="shared" si="6"/>
        <v>1.0097859327217118</v>
      </c>
      <c r="N45">
        <f t="shared" si="6"/>
        <v>1.0238532110091747</v>
      </c>
      <c r="O45">
        <f t="shared" si="6"/>
        <v>1.0379204892966343</v>
      </c>
      <c r="P45">
        <f t="shared" si="6"/>
        <v>1.0519877675840972</v>
      </c>
      <c r="Q45">
        <f t="shared" si="6"/>
        <v>1.0697247706422024</v>
      </c>
      <c r="R45">
        <f t="shared" si="6"/>
        <v>1.0874617737003041</v>
      </c>
      <c r="S45">
        <f t="shared" si="6"/>
        <v>1.1051987767584057</v>
      </c>
      <c r="T45">
        <f t="shared" si="6"/>
        <v>1.1229357798165145</v>
      </c>
      <c r="U45">
        <f t="shared" si="6"/>
        <v>1.1406727828746162</v>
      </c>
      <c r="V45">
        <f t="shared" si="6"/>
        <v>1.1565749235474021</v>
      </c>
      <c r="W45">
        <f t="shared" si="6"/>
        <v>1.1724770642201843</v>
      </c>
      <c r="X45">
        <f t="shared" si="6"/>
        <v>1.1883792048929667</v>
      </c>
      <c r="Y45">
        <f t="shared" si="6"/>
        <v>1.2042813455657491</v>
      </c>
      <c r="Z45">
        <f t="shared" si="6"/>
        <v>1.2201834862385312</v>
      </c>
      <c r="AA45">
        <f t="shared" si="6"/>
        <v>1.2385321100917499</v>
      </c>
      <c r="AB45">
        <f t="shared" si="6"/>
        <v>1.2552126772310315</v>
      </c>
      <c r="AC45">
        <f t="shared" si="6"/>
        <v>1.2718932443703128</v>
      </c>
      <c r="AD45">
        <f t="shared" si="6"/>
        <v>1.2885738115095944</v>
      </c>
      <c r="AE45">
        <f t="shared" si="6"/>
        <v>1.3052543786488759</v>
      </c>
      <c r="AF45">
        <f t="shared" si="6"/>
        <v>1.3219349457881642</v>
      </c>
      <c r="AG45">
        <f t="shared" si="6"/>
        <v>1.3386155129274457</v>
      </c>
      <c r="AH45">
        <f t="shared" si="6"/>
        <v>1.3552960800667273</v>
      </c>
      <c r="AI45">
        <f t="shared" si="6"/>
        <v>1.3719766472060086</v>
      </c>
      <c r="AJ45">
        <f t="shared" si="6"/>
        <v>1.3886572143452902</v>
      </c>
    </row>
    <row r="48" spans="1:36" ht="15.75" x14ac:dyDescent="0.25">
      <c r="A48" s="65" t="s">
        <v>159</v>
      </c>
      <c r="B48" s="66"/>
      <c r="C48" s="66"/>
      <c r="D48" s="66"/>
      <c r="E48" s="66"/>
      <c r="F48" s="66"/>
      <c r="G48" s="66"/>
      <c r="H48" s="66"/>
      <c r="I48" s="66"/>
      <c r="J48" s="67"/>
    </row>
    <row r="49" spans="1:10" x14ac:dyDescent="0.25">
      <c r="A49" s="68" t="s">
        <v>160</v>
      </c>
      <c r="B49" s="68"/>
      <c r="C49" s="68"/>
      <c r="D49" s="68"/>
      <c r="E49" s="68"/>
      <c r="F49" s="68"/>
      <c r="G49" s="68"/>
      <c r="H49" s="68"/>
      <c r="I49" s="68"/>
      <c r="J49" s="69"/>
    </row>
    <row r="50" spans="1:10" x14ac:dyDescent="0.25">
      <c r="A50" s="68"/>
      <c r="B50" s="68" t="s">
        <v>161</v>
      </c>
      <c r="C50" s="68"/>
      <c r="D50" s="68"/>
      <c r="E50" s="68"/>
      <c r="F50" s="68"/>
      <c r="G50" s="68"/>
      <c r="H50" s="68"/>
      <c r="I50" s="68"/>
      <c r="J50" s="70"/>
    </row>
    <row r="51" spans="1:10" ht="73.5" thickBot="1" x14ac:dyDescent="0.3">
      <c r="A51" s="71" t="s">
        <v>10</v>
      </c>
      <c r="B51" s="71">
        <v>2015</v>
      </c>
      <c r="C51" s="71">
        <v>2020</v>
      </c>
      <c r="D51" s="71">
        <v>2025</v>
      </c>
      <c r="E51" s="71">
        <v>2030</v>
      </c>
      <c r="F51" s="71">
        <v>2035</v>
      </c>
      <c r="G51" s="71">
        <v>2040</v>
      </c>
      <c r="H51" s="71">
        <v>2045</v>
      </c>
      <c r="I51" s="71">
        <v>2050</v>
      </c>
      <c r="J51" s="72" t="s">
        <v>162</v>
      </c>
    </row>
    <row r="52" spans="1:10" ht="15.75" thickTop="1" x14ac:dyDescent="0.25">
      <c r="A52" s="73" t="s">
        <v>124</v>
      </c>
      <c r="B52" s="73"/>
      <c r="C52" s="73"/>
      <c r="D52" s="73"/>
      <c r="E52" s="73"/>
      <c r="F52" s="73"/>
      <c r="G52" s="73"/>
      <c r="H52" s="73"/>
      <c r="I52" s="73"/>
      <c r="J52" s="74"/>
    </row>
    <row r="53" spans="1:10" x14ac:dyDescent="0.25">
      <c r="A53" s="73" t="s">
        <v>163</v>
      </c>
      <c r="B53" s="75">
        <v>33.840038631206248</v>
      </c>
      <c r="C53" s="75">
        <v>37.172412541463416</v>
      </c>
      <c r="D53" s="75">
        <v>39.703782006920733</v>
      </c>
      <c r="E53" s="75">
        <v>41.868467980487814</v>
      </c>
      <c r="F53" s="75">
        <v>44.246589064512193</v>
      </c>
      <c r="G53" s="75">
        <v>46.766881419512188</v>
      </c>
      <c r="H53" s="75">
        <v>49.196100318170728</v>
      </c>
      <c r="I53" s="75">
        <v>51.277914879146337</v>
      </c>
      <c r="J53" s="76">
        <v>1.1945512313215945</v>
      </c>
    </row>
    <row r="54" spans="1:10" x14ac:dyDescent="0.25">
      <c r="A54" s="77" t="s">
        <v>164</v>
      </c>
      <c r="B54" s="78">
        <v>27.032408</v>
      </c>
      <c r="C54" s="78">
        <v>30.789673000000001</v>
      </c>
      <c r="D54" s="78">
        <v>33.056781999999998</v>
      </c>
      <c r="E54" s="78">
        <v>34.910324000000003</v>
      </c>
      <c r="F54" s="78">
        <v>36.524898999999998</v>
      </c>
      <c r="G54" s="78">
        <v>37.738368999999999</v>
      </c>
      <c r="H54" s="78">
        <v>38.874938999999998</v>
      </c>
      <c r="I54" s="78">
        <v>40.276736999999997</v>
      </c>
      <c r="J54" s="79">
        <v>1.1457644966040403</v>
      </c>
    </row>
    <row r="55" spans="1:10" x14ac:dyDescent="0.25">
      <c r="A55" s="77" t="s">
        <v>165</v>
      </c>
      <c r="B55" s="80">
        <v>5.4649543312062452</v>
      </c>
      <c r="C55" s="80">
        <v>5.6434112926829263</v>
      </c>
      <c r="D55" s="80">
        <v>5.567421489847562</v>
      </c>
      <c r="E55" s="80">
        <v>5.63</v>
      </c>
      <c r="F55" s="80">
        <v>6.2250365962195122</v>
      </c>
      <c r="G55" s="80">
        <v>7.12</v>
      </c>
      <c r="H55" s="80">
        <v>7.9732523376829274</v>
      </c>
      <c r="I55" s="80">
        <v>8.2184905815853657</v>
      </c>
      <c r="J55" s="79">
        <v>1.1726242440006418</v>
      </c>
    </row>
    <row r="56" spans="1:10" x14ac:dyDescent="0.25">
      <c r="A56" s="77" t="s">
        <v>166</v>
      </c>
      <c r="B56" s="80">
        <v>1.3066549999999997</v>
      </c>
      <c r="C56" s="80">
        <v>0.72530479441168971</v>
      </c>
      <c r="D56" s="80">
        <v>1.0482961609843628</v>
      </c>
      <c r="E56" s="80">
        <v>1.288651922071264</v>
      </c>
      <c r="F56" s="80">
        <v>1.4523675921558576</v>
      </c>
      <c r="G56" s="80">
        <v>1.8441017723660591</v>
      </c>
      <c r="H56" s="80">
        <v>2.2633156659830811</v>
      </c>
      <c r="I56" s="80">
        <v>2.6788839743655477</v>
      </c>
      <c r="J56" s="79">
        <v>2.0724103935408467</v>
      </c>
    </row>
    <row r="57" spans="1:10" x14ac:dyDescent="0.25">
      <c r="A57" s="77" t="s">
        <v>167</v>
      </c>
      <c r="B57" s="80">
        <v>3.6021299999999999E-2</v>
      </c>
      <c r="C57" s="80">
        <v>1.4023454368798561E-2</v>
      </c>
      <c r="D57" s="80">
        <v>3.1282356088807785E-2</v>
      </c>
      <c r="E57" s="80">
        <v>3.9492058416541138E-2</v>
      </c>
      <c r="F57" s="80">
        <v>4.4285876136825435E-2</v>
      </c>
      <c r="G57" s="80">
        <v>6.4410647146135064E-2</v>
      </c>
      <c r="H57" s="80">
        <v>8.4593314504723641E-2</v>
      </c>
      <c r="I57" s="80">
        <v>0.10380332319542838</v>
      </c>
      <c r="J57" s="79">
        <v>3.0701506245793597</v>
      </c>
    </row>
    <row r="58" spans="1:10" x14ac:dyDescent="0.25">
      <c r="A58" s="73" t="s">
        <v>168</v>
      </c>
      <c r="B58" s="75">
        <v>8.9336292499999992</v>
      </c>
      <c r="C58" s="75">
        <v>6.4045500784990113</v>
      </c>
      <c r="D58" s="75">
        <v>6.8645024017281759</v>
      </c>
      <c r="E58" s="75">
        <v>6.9837403193335179</v>
      </c>
      <c r="F58" s="75">
        <v>6.8581793832597633</v>
      </c>
      <c r="G58" s="75">
        <v>7.2399969319404116</v>
      </c>
      <c r="H58" s="75">
        <v>7.4187140754197465</v>
      </c>
      <c r="I58" s="75">
        <v>7.4610748313591682</v>
      </c>
      <c r="J58" s="76">
        <v>-0.51331583744002041</v>
      </c>
    </row>
    <row r="59" spans="1:10" x14ac:dyDescent="0.25">
      <c r="A59" s="81" t="s">
        <v>169</v>
      </c>
      <c r="B59" s="80">
        <v>8.6624100500000001</v>
      </c>
      <c r="C59" s="80">
        <v>6.2476411314967084</v>
      </c>
      <c r="D59" s="80">
        <v>6.2100246356483204</v>
      </c>
      <c r="E59" s="80">
        <v>6.3139098511102469</v>
      </c>
      <c r="F59" s="80">
        <v>6.1881255342114301</v>
      </c>
      <c r="G59" s="80">
        <v>6.5830757655475169</v>
      </c>
      <c r="H59" s="80">
        <v>6.7507496396078954</v>
      </c>
      <c r="I59" s="80">
        <v>6.7670924539768071</v>
      </c>
      <c r="J59" s="79">
        <v>-0.70300715055008345</v>
      </c>
    </row>
    <row r="60" spans="1:10" x14ac:dyDescent="0.25">
      <c r="A60" s="81" t="s">
        <v>170</v>
      </c>
      <c r="B60" s="80">
        <v>0.23307899999999998</v>
      </c>
      <c r="C60" s="80">
        <v>0.11876874700230271</v>
      </c>
      <c r="D60" s="80">
        <v>6.8837566079854806E-2</v>
      </c>
      <c r="E60" s="80">
        <v>8.4190268223270887E-2</v>
      </c>
      <c r="F60" s="80">
        <v>8.4413649048332498E-2</v>
      </c>
      <c r="G60" s="80">
        <v>7.1280966392894565E-2</v>
      </c>
      <c r="H60" s="80">
        <v>8.2324235811850846E-2</v>
      </c>
      <c r="I60" s="80">
        <v>0.10834217738236099</v>
      </c>
      <c r="J60" s="79">
        <v>-2.1650277646106164</v>
      </c>
    </row>
    <row r="61" spans="1:10" x14ac:dyDescent="0.25">
      <c r="A61" s="81" t="s">
        <v>171</v>
      </c>
      <c r="B61" s="80">
        <v>2.1189E-3</v>
      </c>
      <c r="C61" s="80">
        <v>2.1189E-3</v>
      </c>
      <c r="D61" s="80">
        <v>2.1189E-3</v>
      </c>
      <c r="E61" s="80">
        <v>2.1189E-3</v>
      </c>
      <c r="F61" s="80">
        <v>2.1189E-3</v>
      </c>
      <c r="G61" s="80">
        <v>2.1189E-3</v>
      </c>
      <c r="H61" s="80">
        <v>2.1189E-3</v>
      </c>
      <c r="I61" s="80">
        <v>2.1189E-3</v>
      </c>
      <c r="J61" s="79" t="s">
        <v>172</v>
      </c>
    </row>
    <row r="62" spans="1:10" x14ac:dyDescent="0.25">
      <c r="A62" s="81" t="s">
        <v>173</v>
      </c>
      <c r="B62" s="80">
        <v>3.6021299999999999E-2</v>
      </c>
      <c r="C62" s="80">
        <v>3.6021299999999999E-2</v>
      </c>
      <c r="D62" s="80">
        <v>0.58352130000000002</v>
      </c>
      <c r="E62" s="80">
        <v>0.58352130000000002</v>
      </c>
      <c r="F62" s="80">
        <v>0.58352130000000002</v>
      </c>
      <c r="G62" s="80">
        <v>0.58352130000000002</v>
      </c>
      <c r="H62" s="80">
        <v>0.58352130000000002</v>
      </c>
      <c r="I62" s="80">
        <v>0.58352130000000002</v>
      </c>
      <c r="J62" s="79">
        <v>8.2821989361514969</v>
      </c>
    </row>
    <row r="63" spans="1:10" x14ac:dyDescent="0.25">
      <c r="A63" s="73" t="s">
        <v>174</v>
      </c>
      <c r="B63" s="75">
        <v>2.8990087280158621</v>
      </c>
      <c r="C63" s="75">
        <v>5.3340534665692454</v>
      </c>
      <c r="D63" s="75">
        <v>5.7994999999999992</v>
      </c>
      <c r="E63" s="75">
        <v>6.1848999999999998</v>
      </c>
      <c r="F63" s="75">
        <v>6.8266000000000009</v>
      </c>
      <c r="G63" s="75">
        <v>7.5132000000000003</v>
      </c>
      <c r="H63" s="75">
        <v>8.0097248200000006</v>
      </c>
      <c r="I63" s="75">
        <v>8.6542998199999985</v>
      </c>
      <c r="J63" s="76">
        <v>3.1741562915088783</v>
      </c>
    </row>
    <row r="64" spans="1:10" x14ac:dyDescent="0.25">
      <c r="A64" s="77" t="s">
        <v>175</v>
      </c>
      <c r="B64" s="80">
        <v>0.16800000000000001</v>
      </c>
      <c r="C64" s="80">
        <v>0.1825</v>
      </c>
      <c r="D64" s="80">
        <v>0.1825</v>
      </c>
      <c r="E64" s="80">
        <v>0.1825</v>
      </c>
      <c r="F64" s="80">
        <v>0.1825</v>
      </c>
      <c r="G64" s="80">
        <v>0.1825</v>
      </c>
      <c r="H64" s="80">
        <v>0.1825</v>
      </c>
      <c r="I64" s="80">
        <v>0.1825</v>
      </c>
      <c r="J64" s="79">
        <v>0.23681193934761424</v>
      </c>
    </row>
    <row r="65" spans="1:10" x14ac:dyDescent="0.25">
      <c r="A65" s="77" t="s">
        <v>176</v>
      </c>
      <c r="B65" s="80">
        <v>6.7098499999999998E-3</v>
      </c>
      <c r="C65" s="80">
        <v>0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79" t="s">
        <v>172</v>
      </c>
    </row>
    <row r="66" spans="1:10" x14ac:dyDescent="0.25">
      <c r="A66" s="77" t="s">
        <v>177</v>
      </c>
      <c r="B66" s="80">
        <v>2.7242988780158619</v>
      </c>
      <c r="C66" s="80">
        <v>5.1515534665692453</v>
      </c>
      <c r="D66" s="80">
        <v>5.6169999999999991</v>
      </c>
      <c r="E66" s="80">
        <v>6.0023999999999997</v>
      </c>
      <c r="F66" s="80">
        <v>6.6441000000000008</v>
      </c>
      <c r="G66" s="80">
        <v>7.3307000000000002</v>
      </c>
      <c r="H66" s="80">
        <v>7.8272248200000014</v>
      </c>
      <c r="I66" s="80">
        <v>8.4717998199999993</v>
      </c>
      <c r="J66" s="79">
        <v>3.2946291955676221</v>
      </c>
    </row>
    <row r="67" spans="1:10" x14ac:dyDescent="0.25">
      <c r="A67" s="73" t="s">
        <v>178</v>
      </c>
      <c r="B67" s="75">
        <v>45.672676609222115</v>
      </c>
      <c r="C67" s="75">
        <v>48.911016086531674</v>
      </c>
      <c r="D67" s="75">
        <v>52.367784408648909</v>
      </c>
      <c r="E67" s="75">
        <v>55.037108299821334</v>
      </c>
      <c r="F67" s="75">
        <v>57.931368447771959</v>
      </c>
      <c r="G67" s="75">
        <v>61.520078351452597</v>
      </c>
      <c r="H67" s="75">
        <v>64.624539213590481</v>
      </c>
      <c r="I67" s="75">
        <v>67.393289530505513</v>
      </c>
      <c r="J67" s="76">
        <v>1.117758522798229</v>
      </c>
    </row>
    <row r="68" spans="1:10" x14ac:dyDescent="0.25">
      <c r="A68" s="82" t="s">
        <v>179</v>
      </c>
      <c r="B68" s="83"/>
      <c r="C68" s="83"/>
      <c r="D68" s="83"/>
      <c r="E68" s="83"/>
      <c r="F68" s="83"/>
      <c r="G68" s="83"/>
      <c r="H68" s="83"/>
      <c r="I68" s="83"/>
      <c r="J68" s="84"/>
    </row>
    <row r="69" spans="1:10" x14ac:dyDescent="0.25">
      <c r="A69" s="73" t="s">
        <v>180</v>
      </c>
      <c r="B69" s="75">
        <v>28.434578549999998</v>
      </c>
      <c r="C69" s="75">
        <v>27.498657902215086</v>
      </c>
      <c r="D69" s="75">
        <v>29.702019184856123</v>
      </c>
      <c r="E69" s="75">
        <v>30.503016011446075</v>
      </c>
      <c r="F69" s="75">
        <v>33.01286512892424</v>
      </c>
      <c r="G69" s="75">
        <v>33.985740029602681</v>
      </c>
      <c r="H69" s="75">
        <v>36.193069898064387</v>
      </c>
      <c r="I69" s="75">
        <v>37.854239541998183</v>
      </c>
      <c r="J69" s="76">
        <v>0.82088529047030789</v>
      </c>
    </row>
    <row r="70" spans="1:10" x14ac:dyDescent="0.25">
      <c r="A70" s="77" t="s">
        <v>181</v>
      </c>
      <c r="B70" s="80">
        <v>21.005361999999998</v>
      </c>
      <c r="C70" s="80">
        <v>21.602752106858212</v>
      </c>
      <c r="D70" s="80">
        <v>22.973211266966448</v>
      </c>
      <c r="E70" s="80">
        <v>23.41324151378975</v>
      </c>
      <c r="F70" s="80">
        <v>25.502448539473608</v>
      </c>
      <c r="G70" s="80">
        <v>25.830688991534906</v>
      </c>
      <c r="H70" s="80">
        <v>27.817254637949908</v>
      </c>
      <c r="I70" s="80">
        <v>29.23470041242787</v>
      </c>
      <c r="J70" s="79">
        <v>0.89565136571896353</v>
      </c>
    </row>
    <row r="71" spans="1:10" x14ac:dyDescent="0.25">
      <c r="A71" s="77" t="s">
        <v>182</v>
      </c>
      <c r="B71" s="80">
        <v>6.2984302499999991</v>
      </c>
      <c r="C71" s="80">
        <v>5.5983460689989872</v>
      </c>
      <c r="D71" s="80">
        <v>5.5180577412341147</v>
      </c>
      <c r="E71" s="80">
        <v>5.9257215546629265</v>
      </c>
      <c r="F71" s="80">
        <v>5.8431436688086622</v>
      </c>
      <c r="G71" s="80">
        <v>6.4303435161367757</v>
      </c>
      <c r="H71" s="80">
        <v>6.6065035565976356</v>
      </c>
      <c r="I71" s="80">
        <v>6.7663594731770393</v>
      </c>
      <c r="J71" s="79">
        <v>0.42336276797212413</v>
      </c>
    </row>
    <row r="72" spans="1:10" x14ac:dyDescent="0.25">
      <c r="A72" s="77" t="s">
        <v>183</v>
      </c>
      <c r="B72" s="80">
        <v>1.1307863</v>
      </c>
      <c r="C72" s="80">
        <v>0.29755972635788419</v>
      </c>
      <c r="D72" s="80">
        <v>1.2107501766555839</v>
      </c>
      <c r="E72" s="80">
        <v>1.1640529429934126</v>
      </c>
      <c r="F72" s="80">
        <v>1.6672729206419681</v>
      </c>
      <c r="G72" s="80">
        <v>1.7247075219309875</v>
      </c>
      <c r="H72" s="80">
        <v>1.7693117035168442</v>
      </c>
      <c r="I72" s="80">
        <v>1.8531796563932641</v>
      </c>
      <c r="J72" s="79">
        <v>1.4214063059592386</v>
      </c>
    </row>
    <row r="73" spans="1:10" x14ac:dyDescent="0.25">
      <c r="A73" s="73" t="s">
        <v>184</v>
      </c>
      <c r="B73" s="75">
        <v>16.110349849999999</v>
      </c>
      <c r="C73" s="75">
        <v>15.798336643520457</v>
      </c>
      <c r="D73" s="75">
        <v>17.107302633846139</v>
      </c>
      <c r="E73" s="75">
        <v>20.479352462601703</v>
      </c>
      <c r="F73" s="75">
        <v>25.238120383844933</v>
      </c>
      <c r="G73" s="75">
        <v>29.822959282048192</v>
      </c>
      <c r="H73" s="75">
        <v>34.911204058880443</v>
      </c>
      <c r="I73" s="75">
        <v>40.207799183585813</v>
      </c>
      <c r="J73" s="76">
        <v>2.6475820677862361</v>
      </c>
    </row>
    <row r="74" spans="1:10" x14ac:dyDescent="0.25">
      <c r="A74" s="77" t="s">
        <v>185</v>
      </c>
      <c r="B74" s="80">
        <v>4.6086074999999997</v>
      </c>
      <c r="C74" s="80">
        <v>5.4743575</v>
      </c>
      <c r="D74" s="80">
        <v>6.4466670829514214</v>
      </c>
      <c r="E74" s="80">
        <v>8.7175407893819763</v>
      </c>
      <c r="F74" s="80">
        <v>11.345422993732184</v>
      </c>
      <c r="G74" s="80">
        <v>14.103038773696952</v>
      </c>
      <c r="H74" s="80">
        <v>17.073338773696953</v>
      </c>
      <c r="I74" s="80">
        <v>20.732338773696956</v>
      </c>
      <c r="J74" s="79">
        <v>4.3901178416027253</v>
      </c>
    </row>
    <row r="75" spans="1:10" x14ac:dyDescent="0.25">
      <c r="A75" s="77" t="s">
        <v>186</v>
      </c>
      <c r="B75" s="80">
        <v>1.1318457499999997</v>
      </c>
      <c r="C75" s="80">
        <v>0.60665672370908708</v>
      </c>
      <c r="D75" s="80">
        <v>1.2699289934481854</v>
      </c>
      <c r="E75" s="80">
        <v>1.3909999999999996</v>
      </c>
      <c r="F75" s="80">
        <v>1.6289999999999993</v>
      </c>
      <c r="G75" s="80">
        <v>1.7496000000000003</v>
      </c>
      <c r="H75" s="80">
        <v>1.9178499999999992</v>
      </c>
      <c r="I75" s="80">
        <v>2.1311499999999994</v>
      </c>
      <c r="J75" s="79">
        <v>1.8244782755186151</v>
      </c>
    </row>
    <row r="76" spans="1:10" x14ac:dyDescent="0.25">
      <c r="A76" s="77" t="s">
        <v>187</v>
      </c>
      <c r="B76" s="80">
        <v>5.5691754999999992</v>
      </c>
      <c r="C76" s="80">
        <v>5.6797621559257259</v>
      </c>
      <c r="D76" s="80">
        <v>6.0399892749077901</v>
      </c>
      <c r="E76" s="80">
        <v>6.1964411312836063</v>
      </c>
      <c r="F76" s="80">
        <v>7.0558216901593926</v>
      </c>
      <c r="G76" s="80">
        <v>7.6387698221013691</v>
      </c>
      <c r="H76" s="80">
        <v>8.6213735633883637</v>
      </c>
      <c r="I76" s="80">
        <v>9.4921846608138392</v>
      </c>
      <c r="J76" s="79">
        <v>1.5351550657598301</v>
      </c>
    </row>
    <row r="77" spans="1:10" x14ac:dyDescent="0.25">
      <c r="A77" s="77" t="s">
        <v>188</v>
      </c>
      <c r="B77" s="80">
        <v>4.8007210999999996</v>
      </c>
      <c r="C77" s="80">
        <v>4.037560263885644</v>
      </c>
      <c r="D77" s="80">
        <v>3.3507172825387408</v>
      </c>
      <c r="E77" s="80">
        <v>4.1743705419361188</v>
      </c>
      <c r="F77" s="80">
        <v>5.2078756999533589</v>
      </c>
      <c r="G77" s="80">
        <v>6.3315506862498703</v>
      </c>
      <c r="H77" s="80">
        <v>7.2986417217951249</v>
      </c>
      <c r="I77" s="80">
        <v>7.8521257490750189</v>
      </c>
      <c r="J77" s="79">
        <v>1.4156935146676597</v>
      </c>
    </row>
    <row r="78" spans="1:10" x14ac:dyDescent="0.25">
      <c r="A78" s="73" t="s">
        <v>189</v>
      </c>
      <c r="B78" s="75">
        <v>20.690352199999996</v>
      </c>
      <c r="C78" s="75">
        <v>20.28814836721406</v>
      </c>
      <c r="D78" s="75">
        <v>23.54607535144827</v>
      </c>
      <c r="E78" s="75">
        <v>25.979516346988351</v>
      </c>
      <c r="F78" s="75">
        <v>28.025533964851704</v>
      </c>
      <c r="G78" s="75">
        <v>32.536957403995082</v>
      </c>
      <c r="H78" s="75">
        <v>37.101026602204691</v>
      </c>
      <c r="I78" s="75">
        <v>42.475824398112962</v>
      </c>
      <c r="J78" s="76">
        <v>2.0763117288920441</v>
      </c>
    </row>
    <row r="79" spans="1:10" x14ac:dyDescent="0.25">
      <c r="A79" s="81" t="s">
        <v>190</v>
      </c>
      <c r="B79" s="80">
        <v>4.4348576999999993</v>
      </c>
      <c r="C79" s="80">
        <v>4.0039839233251797</v>
      </c>
      <c r="D79" s="80">
        <v>3.8309053137036373</v>
      </c>
      <c r="E79" s="80">
        <v>4.0333848170389031</v>
      </c>
      <c r="F79" s="80">
        <v>4.2039790275857607</v>
      </c>
      <c r="G79" s="80">
        <v>4.2051166935027267</v>
      </c>
      <c r="H79" s="80">
        <v>4.7882791570573167</v>
      </c>
      <c r="I79" s="80">
        <v>5.2616870956139072</v>
      </c>
      <c r="J79" s="79">
        <v>0.48964109004727696</v>
      </c>
    </row>
    <row r="80" spans="1:10" x14ac:dyDescent="0.25">
      <c r="A80" s="81" t="s">
        <v>191</v>
      </c>
      <c r="B80" s="80">
        <v>6.5262119999999992</v>
      </c>
      <c r="C80" s="80">
        <v>6.337104286651293</v>
      </c>
      <c r="D80" s="80">
        <v>7.688498499755072</v>
      </c>
      <c r="E80" s="80">
        <v>9.0719821763324386</v>
      </c>
      <c r="F80" s="80">
        <v>10.316129634174725</v>
      </c>
      <c r="G80" s="80">
        <v>12.914547178554049</v>
      </c>
      <c r="H80" s="80">
        <v>15.338393364788525</v>
      </c>
      <c r="I80" s="80">
        <v>18.596340658951114</v>
      </c>
      <c r="J80" s="79">
        <v>3.0370279766294583</v>
      </c>
    </row>
    <row r="81" spans="1:10" x14ac:dyDescent="0.25">
      <c r="A81" s="81" t="s">
        <v>192</v>
      </c>
      <c r="B81" s="80">
        <v>3.5315000000000027E-2</v>
      </c>
      <c r="C81" s="80">
        <v>3.8430654243704447E-2</v>
      </c>
      <c r="D81" s="80">
        <v>3.6499999999999998E-2</v>
      </c>
      <c r="E81" s="80">
        <v>3.6499999999999998E-2</v>
      </c>
      <c r="F81" s="80">
        <v>3.6499999999999998E-2</v>
      </c>
      <c r="G81" s="80">
        <v>3.6499999999999998E-2</v>
      </c>
      <c r="H81" s="80">
        <v>7.2999999999999995E-2</v>
      </c>
      <c r="I81" s="80">
        <v>7.2999999999999995E-2</v>
      </c>
      <c r="J81" s="79">
        <v>2.0963908780875506</v>
      </c>
    </row>
    <row r="82" spans="1:10" x14ac:dyDescent="0.25">
      <c r="A82" s="81" t="s">
        <v>193</v>
      </c>
      <c r="B82" s="80">
        <v>5.8481639999999988</v>
      </c>
      <c r="C82" s="80">
        <v>6.4657331464359</v>
      </c>
      <c r="D82" s="80">
        <v>7.9504539237881646</v>
      </c>
      <c r="E82" s="80">
        <v>8.1794132154116337</v>
      </c>
      <c r="F82" s="80">
        <v>8.3499622156866895</v>
      </c>
      <c r="G82" s="80">
        <v>9.7988466432515917</v>
      </c>
      <c r="H82" s="80">
        <v>10.74242885132133</v>
      </c>
      <c r="I82" s="80">
        <v>11.871426683960097</v>
      </c>
      <c r="J82" s="79">
        <v>2.0434748797355073</v>
      </c>
    </row>
    <row r="83" spans="1:10" x14ac:dyDescent="0.25">
      <c r="A83" s="81" t="s">
        <v>194</v>
      </c>
      <c r="B83" s="80">
        <v>3.68865175</v>
      </c>
      <c r="C83" s="80">
        <v>3.4428963565579842</v>
      </c>
      <c r="D83" s="80">
        <v>3.9691353595836074</v>
      </c>
      <c r="E83" s="80">
        <v>4.5505795125150765</v>
      </c>
      <c r="F83" s="80">
        <v>4.9836902122167457</v>
      </c>
      <c r="G83" s="80">
        <v>5.4189224869348127</v>
      </c>
      <c r="H83" s="80">
        <v>5.9613163997207126</v>
      </c>
      <c r="I83" s="80">
        <v>6.4449250047605968</v>
      </c>
      <c r="J83" s="79">
        <v>1.6071551206994661</v>
      </c>
    </row>
    <row r="84" spans="1:10" x14ac:dyDescent="0.25">
      <c r="A84" s="81" t="s">
        <v>195</v>
      </c>
      <c r="B84" s="80">
        <v>0.15715174999999995</v>
      </c>
      <c r="C84" s="80">
        <v>0</v>
      </c>
      <c r="D84" s="80">
        <v>7.0582254617791509E-2</v>
      </c>
      <c r="E84" s="80">
        <v>0.10765662569030066</v>
      </c>
      <c r="F84" s="80">
        <v>0.13527287518778305</v>
      </c>
      <c r="G84" s="80">
        <v>0.16302440175190303</v>
      </c>
      <c r="H84" s="80">
        <v>0.19760882931680571</v>
      </c>
      <c r="I84" s="80">
        <v>0.22844495482724733</v>
      </c>
      <c r="J84" s="79">
        <v>1.074541843967558</v>
      </c>
    </row>
    <row r="85" spans="1:10" x14ac:dyDescent="0.25">
      <c r="A85" s="73" t="s">
        <v>196</v>
      </c>
      <c r="B85" s="75">
        <v>7.2628828999999984</v>
      </c>
      <c r="C85" s="75">
        <v>8.2891500920856345</v>
      </c>
      <c r="D85" s="75">
        <v>9.0577605869787909</v>
      </c>
      <c r="E85" s="75">
        <v>10.201897873425242</v>
      </c>
      <c r="F85" s="75">
        <v>11.13141222781884</v>
      </c>
      <c r="G85" s="75">
        <v>11.738803288931098</v>
      </c>
      <c r="H85" s="75">
        <v>12.246753288931096</v>
      </c>
      <c r="I85" s="75">
        <v>13.046347584192144</v>
      </c>
      <c r="J85" s="76">
        <v>1.687599966470299</v>
      </c>
    </row>
    <row r="86" spans="1:10" x14ac:dyDescent="0.25">
      <c r="A86" s="81" t="s">
        <v>197</v>
      </c>
      <c r="B86" s="80">
        <v>4.9681141999999987</v>
      </c>
      <c r="C86" s="80">
        <v>5.7650810287431407</v>
      </c>
      <c r="D86" s="80">
        <v>6.1412667648566606</v>
      </c>
      <c r="E86" s="80">
        <v>6.214565223027849</v>
      </c>
      <c r="F86" s="80">
        <v>6.3783117740044855</v>
      </c>
      <c r="G86" s="80">
        <v>6.8162296194804428</v>
      </c>
      <c r="H86" s="80">
        <v>7.2554669362015529</v>
      </c>
      <c r="I86" s="80">
        <v>7.727104602387076</v>
      </c>
      <c r="J86" s="79">
        <v>1.269979159125123</v>
      </c>
    </row>
    <row r="87" spans="1:10" x14ac:dyDescent="0.25">
      <c r="A87" s="81" t="s">
        <v>198</v>
      </c>
      <c r="B87" s="80">
        <v>2.0136612999999999</v>
      </c>
      <c r="C87" s="80">
        <v>2.3730962238696733</v>
      </c>
      <c r="D87" s="80">
        <v>2.492376643401474</v>
      </c>
      <c r="E87" s="80">
        <v>2.5883463601520087</v>
      </c>
      <c r="F87" s="80">
        <v>2.9759432450853409</v>
      </c>
      <c r="G87" s="80">
        <v>3.1092901673234818</v>
      </c>
      <c r="H87" s="80">
        <v>3.2330177066382273</v>
      </c>
      <c r="I87" s="80">
        <v>3.5220663056294246</v>
      </c>
      <c r="J87" s="79">
        <v>1.6102360136647231</v>
      </c>
    </row>
    <row r="88" spans="1:10" x14ac:dyDescent="0.25">
      <c r="A88" s="81" t="s">
        <v>199</v>
      </c>
      <c r="B88" s="80">
        <v>0.24014199999999999</v>
      </c>
      <c r="C88" s="80">
        <v>0.12784402784319682</v>
      </c>
      <c r="D88" s="80">
        <v>0.38280485630175487</v>
      </c>
      <c r="E88" s="80">
        <v>1.3509666822532855</v>
      </c>
      <c r="F88" s="80">
        <v>1.7209305962546531</v>
      </c>
      <c r="G88" s="80">
        <v>1.7345460334650156</v>
      </c>
      <c r="H88" s="80">
        <v>1.6569524947580341</v>
      </c>
      <c r="I88" s="80">
        <v>1.6716163251918257</v>
      </c>
      <c r="J88" s="79">
        <v>5.7003054450736501</v>
      </c>
    </row>
    <row r="89" spans="1:10" x14ac:dyDescent="0.25">
      <c r="A89" s="81" t="s">
        <v>200</v>
      </c>
      <c r="B89" s="78">
        <v>4.0965399999999992E-2</v>
      </c>
      <c r="C89" s="78">
        <v>2.3128811629623269E-2</v>
      </c>
      <c r="D89" s="78">
        <v>4.131232241890144E-2</v>
      </c>
      <c r="E89" s="78">
        <v>4.8019607992099034E-2</v>
      </c>
      <c r="F89" s="78">
        <v>5.6226612474359845E-2</v>
      </c>
      <c r="G89" s="78">
        <v>7.8737468662159069E-2</v>
      </c>
      <c r="H89" s="78">
        <v>0.1013161513332826</v>
      </c>
      <c r="I89" s="78">
        <v>0.12556035098381824</v>
      </c>
      <c r="J89" s="79">
        <v>3.2519237556413394</v>
      </c>
    </row>
    <row r="90" spans="1:10" x14ac:dyDescent="0.25">
      <c r="A90" s="73" t="s">
        <v>201</v>
      </c>
      <c r="B90" s="75">
        <v>5.8954861000000003</v>
      </c>
      <c r="C90" s="75">
        <v>5.8710268548227624</v>
      </c>
      <c r="D90" s="75">
        <v>5.9494722699694886</v>
      </c>
      <c r="E90" s="75">
        <v>6.0032960113565101</v>
      </c>
      <c r="F90" s="75">
        <v>6.5849712928994633</v>
      </c>
      <c r="G90" s="75">
        <v>7.0853909553058241</v>
      </c>
      <c r="H90" s="75">
        <v>7.7968994997176475</v>
      </c>
      <c r="I90" s="75">
        <v>8.5362028921227076</v>
      </c>
      <c r="J90" s="76">
        <v>1.0631236880219053</v>
      </c>
    </row>
    <row r="91" spans="1:10" x14ac:dyDescent="0.25">
      <c r="A91" s="77" t="s">
        <v>202</v>
      </c>
      <c r="B91" s="80">
        <v>0.72077915000000015</v>
      </c>
      <c r="C91" s="80">
        <v>0.85888359047206364</v>
      </c>
      <c r="D91" s="80">
        <v>0.92442930889417374</v>
      </c>
      <c r="E91" s="80">
        <v>1.0141293088941734</v>
      </c>
      <c r="F91" s="80">
        <v>1.0856293088941735</v>
      </c>
      <c r="G91" s="80">
        <v>1.2389293088941735</v>
      </c>
      <c r="H91" s="80">
        <v>1.4469293088941737</v>
      </c>
      <c r="I91" s="80">
        <v>1.6370293088941736</v>
      </c>
      <c r="J91" s="79">
        <v>2.3714117754833897</v>
      </c>
    </row>
    <row r="92" spans="1:10" x14ac:dyDescent="0.25">
      <c r="A92" s="77" t="s">
        <v>203</v>
      </c>
      <c r="B92" s="80">
        <v>2.6426214499999996</v>
      </c>
      <c r="C92" s="80">
        <v>2.5910285015813037</v>
      </c>
      <c r="D92" s="80">
        <v>2.4677640850940552</v>
      </c>
      <c r="E92" s="80">
        <v>2.5857956957723607</v>
      </c>
      <c r="F92" s="80">
        <v>2.7704967987486437</v>
      </c>
      <c r="G92" s="80">
        <v>2.8530819952610704</v>
      </c>
      <c r="H92" s="80">
        <v>3.1039576704745779</v>
      </c>
      <c r="I92" s="80">
        <v>3.3739091219513719</v>
      </c>
      <c r="J92" s="79">
        <v>0.70044357068166363</v>
      </c>
    </row>
    <row r="93" spans="1:10" x14ac:dyDescent="0.25">
      <c r="A93" s="77" t="s">
        <v>204</v>
      </c>
      <c r="B93" s="80">
        <v>1.285466</v>
      </c>
      <c r="C93" s="80">
        <v>1.1764911426050433</v>
      </c>
      <c r="D93" s="80">
        <v>1.4325393425704891</v>
      </c>
      <c r="E93" s="80">
        <v>1.3572346469235692</v>
      </c>
      <c r="F93" s="80">
        <v>1.7008937388500942</v>
      </c>
      <c r="G93" s="80">
        <v>1.9016879327343841</v>
      </c>
      <c r="H93" s="80">
        <v>2.1023775951816446</v>
      </c>
      <c r="I93" s="80">
        <v>2.3242132491900795</v>
      </c>
      <c r="J93" s="79">
        <v>1.7065706089789856</v>
      </c>
    </row>
    <row r="94" spans="1:10" x14ac:dyDescent="0.25">
      <c r="A94" s="77" t="s">
        <v>205</v>
      </c>
      <c r="B94" s="80">
        <v>1.214836</v>
      </c>
      <c r="C94" s="80">
        <v>1.2081236201643513</v>
      </c>
      <c r="D94" s="80">
        <v>1.0882395334107706</v>
      </c>
      <c r="E94" s="80">
        <v>1.0096363597664066</v>
      </c>
      <c r="F94" s="80">
        <v>0.9914514464065517</v>
      </c>
      <c r="G94" s="80">
        <v>1.0551917184161956</v>
      </c>
      <c r="H94" s="80">
        <v>1.1071349251672504</v>
      </c>
      <c r="I94" s="80">
        <v>1.164551212087082</v>
      </c>
      <c r="J94" s="79">
        <v>-0.12070794966222431</v>
      </c>
    </row>
    <row r="95" spans="1:10" x14ac:dyDescent="0.25">
      <c r="A95" s="77" t="s">
        <v>206</v>
      </c>
      <c r="B95" s="80">
        <v>3.1783500000000006E-2</v>
      </c>
      <c r="C95" s="80">
        <v>3.6499999999999998E-2</v>
      </c>
      <c r="D95" s="80">
        <v>3.6499999999999991E-2</v>
      </c>
      <c r="E95" s="80">
        <v>3.6499999999999991E-2</v>
      </c>
      <c r="F95" s="80">
        <v>3.6499999999999991E-2</v>
      </c>
      <c r="G95" s="80">
        <v>3.6499999999999991E-2</v>
      </c>
      <c r="H95" s="80">
        <v>3.6499999999999991E-2</v>
      </c>
      <c r="I95" s="80">
        <v>3.6499999999999991E-2</v>
      </c>
      <c r="J95" s="79">
        <v>0.39611094923104329</v>
      </c>
    </row>
    <row r="96" spans="1:10" x14ac:dyDescent="0.25">
      <c r="A96" s="73" t="s">
        <v>207</v>
      </c>
      <c r="B96" s="75">
        <v>78.393649599999989</v>
      </c>
      <c r="C96" s="75">
        <v>77.745319859858</v>
      </c>
      <c r="D96" s="75">
        <v>85.362630027098803</v>
      </c>
      <c r="E96" s="75">
        <v>93.167078705817872</v>
      </c>
      <c r="F96" s="75">
        <v>103.99290299833919</v>
      </c>
      <c r="G96" s="75">
        <v>115.16985095988288</v>
      </c>
      <c r="H96" s="75">
        <v>128.24895334779828</v>
      </c>
      <c r="I96" s="75">
        <v>142.1204136000118</v>
      </c>
      <c r="J96" s="76">
        <v>1.7143339105643918</v>
      </c>
    </row>
    <row r="97" spans="1:37" x14ac:dyDescent="0.25">
      <c r="A97" s="82" t="s">
        <v>208</v>
      </c>
      <c r="B97" s="85">
        <v>124.06632620922211</v>
      </c>
      <c r="C97" s="85">
        <v>126.65633594638967</v>
      </c>
      <c r="D97" s="85">
        <v>137.73041443574772</v>
      </c>
      <c r="E97" s="85">
        <v>148.20418700563923</v>
      </c>
      <c r="F97" s="85">
        <v>161.92427144611113</v>
      </c>
      <c r="G97" s="86">
        <v>176.68992931133548</v>
      </c>
      <c r="H97" s="85">
        <v>192.87349256138876</v>
      </c>
      <c r="I97" s="85">
        <v>209.51370313051731</v>
      </c>
      <c r="J97" s="84">
        <v>1.5083273937325004</v>
      </c>
    </row>
    <row r="98" spans="1:37" ht="15.75" thickBot="1" x14ac:dyDescent="0.3">
      <c r="A98" s="77" t="s">
        <v>209</v>
      </c>
      <c r="B98" s="80">
        <v>-6.4773790777891804E-2</v>
      </c>
      <c r="C98" s="80">
        <v>-0.12856405361031875</v>
      </c>
      <c r="D98" s="80">
        <v>-0.27318556425228735</v>
      </c>
      <c r="E98" s="80">
        <v>-0.28851299436078648</v>
      </c>
      <c r="F98" s="80">
        <v>-0.34102855388886155</v>
      </c>
      <c r="G98" s="80">
        <v>-0.35227068866453237</v>
      </c>
      <c r="H98" s="80">
        <v>-0.30540743861124042</v>
      </c>
      <c r="I98" s="80">
        <v>-0.26959686948268313</v>
      </c>
      <c r="J98" s="87"/>
    </row>
    <row r="99" spans="1:37" x14ac:dyDescent="0.25">
      <c r="A99" s="88" t="s">
        <v>210</v>
      </c>
      <c r="B99" s="88"/>
      <c r="C99" s="88"/>
      <c r="D99" s="88"/>
      <c r="E99" s="88"/>
      <c r="F99" s="88"/>
      <c r="G99" s="88"/>
      <c r="H99" s="88"/>
      <c r="I99" s="88"/>
      <c r="J99" s="89"/>
    </row>
    <row r="100" spans="1:37" x14ac:dyDescent="0.25">
      <c r="A100" s="90" t="s">
        <v>211</v>
      </c>
      <c r="B100" s="90"/>
      <c r="C100" s="90"/>
      <c r="D100" s="90"/>
      <c r="E100" s="90"/>
      <c r="F100" s="90"/>
      <c r="G100" s="90"/>
      <c r="H100" s="90"/>
      <c r="I100" s="90"/>
      <c r="J100" s="70"/>
    </row>
    <row r="101" spans="1:37" x14ac:dyDescent="0.25">
      <c r="A101" s="90" t="s">
        <v>212</v>
      </c>
      <c r="B101" s="90"/>
      <c r="C101" s="90"/>
      <c r="D101" s="90"/>
      <c r="E101" s="90"/>
      <c r="F101" s="90"/>
      <c r="G101" s="90"/>
      <c r="H101" s="90"/>
      <c r="I101" s="90"/>
      <c r="J101" s="91"/>
    </row>
    <row r="102" spans="1:37" x14ac:dyDescent="0.25">
      <c r="A102" s="90" t="s">
        <v>213</v>
      </c>
      <c r="B102" s="90"/>
      <c r="C102" s="90"/>
      <c r="D102" s="90"/>
      <c r="E102" s="90"/>
      <c r="F102" s="90"/>
      <c r="G102" s="90"/>
      <c r="H102" s="90"/>
      <c r="I102" s="90"/>
      <c r="J102" s="92"/>
    </row>
    <row r="103" spans="1:37" x14ac:dyDescent="0.25">
      <c r="A103" s="90" t="s">
        <v>214</v>
      </c>
      <c r="B103" s="93"/>
      <c r="C103" s="93"/>
      <c r="D103" s="93"/>
      <c r="E103" s="93"/>
      <c r="F103" s="93"/>
      <c r="G103" s="93"/>
      <c r="H103" s="93"/>
      <c r="I103" s="93"/>
      <c r="J103" s="70"/>
    </row>
    <row r="106" spans="1:37" x14ac:dyDescent="0.25">
      <c r="B106">
        <v>2015</v>
      </c>
      <c r="C106">
        <v>2016</v>
      </c>
      <c r="D106">
        <v>2017</v>
      </c>
      <c r="E106">
        <v>2018</v>
      </c>
      <c r="F106">
        <v>2019</v>
      </c>
      <c r="G106">
        <v>2020</v>
      </c>
      <c r="H106">
        <v>2021</v>
      </c>
      <c r="I106">
        <v>2022</v>
      </c>
      <c r="J106">
        <v>2023</v>
      </c>
      <c r="K106">
        <v>2024</v>
      </c>
      <c r="L106">
        <v>2025</v>
      </c>
      <c r="M106">
        <v>2026</v>
      </c>
      <c r="N106">
        <v>2027</v>
      </c>
      <c r="O106">
        <v>2028</v>
      </c>
      <c r="P106">
        <v>2029</v>
      </c>
      <c r="Q106">
        <v>2030</v>
      </c>
      <c r="R106">
        <v>2031</v>
      </c>
      <c r="S106">
        <v>2032</v>
      </c>
      <c r="T106">
        <v>2033</v>
      </c>
      <c r="U106">
        <v>2034</v>
      </c>
      <c r="V106">
        <v>2035</v>
      </c>
      <c r="W106">
        <v>2036</v>
      </c>
      <c r="X106">
        <v>2037</v>
      </c>
      <c r="Y106">
        <v>2038</v>
      </c>
      <c r="Z106">
        <v>2039</v>
      </c>
      <c r="AA106">
        <v>2040</v>
      </c>
      <c r="AB106">
        <v>2041</v>
      </c>
      <c r="AC106">
        <v>2042</v>
      </c>
      <c r="AD106">
        <v>2043</v>
      </c>
      <c r="AE106">
        <v>2044</v>
      </c>
      <c r="AF106">
        <v>2045</v>
      </c>
      <c r="AG106">
        <v>2046</v>
      </c>
      <c r="AH106">
        <v>2047</v>
      </c>
      <c r="AI106">
        <v>2048</v>
      </c>
      <c r="AJ106">
        <v>2049</v>
      </c>
      <c r="AK106">
        <v>2050</v>
      </c>
    </row>
    <row r="107" spans="1:37" x14ac:dyDescent="0.25">
      <c r="A107" s="94" t="s">
        <v>215</v>
      </c>
      <c r="B107" s="95">
        <f>TREND($B$83:$C$83,$B$51:$C$51,B106)</f>
        <v>3.6886517500000053</v>
      </c>
      <c r="C107" s="95">
        <f t="shared" ref="C107:H107" si="7">TREND($B$83:$C$83,$B$51:$C$51,C106)</f>
        <v>3.6395006713115947</v>
      </c>
      <c r="D107" s="95">
        <f t="shared" si="7"/>
        <v>3.5903495926231983</v>
      </c>
      <c r="E107" s="95">
        <f t="shared" si="7"/>
        <v>3.5411985139347877</v>
      </c>
      <c r="F107" s="95">
        <f t="shared" si="7"/>
        <v>3.4920474352463913</v>
      </c>
      <c r="G107" s="95">
        <f t="shared" si="7"/>
        <v>3.4428963565579807</v>
      </c>
      <c r="H107" s="95">
        <f>TREND($C$83:$D$83,$C$51:$D$51,H106)</f>
        <v>3.5481441571631365</v>
      </c>
      <c r="I107" s="95">
        <f t="shared" ref="I107:M107" si="8">TREND($C$83:$D$83,$C$51:$D$51,I106)</f>
        <v>3.6533919577682639</v>
      </c>
      <c r="J107" s="95">
        <f t="shared" si="8"/>
        <v>3.7586397583733628</v>
      </c>
      <c r="K107" s="95">
        <f t="shared" si="8"/>
        <v>3.8638875589784902</v>
      </c>
      <c r="L107" s="95">
        <f t="shared" si="8"/>
        <v>3.9691353595836176</v>
      </c>
      <c r="M107" s="95">
        <f>TREND($D$83:$E$83,$D$51:$E$51,M106)</f>
        <v>4.0854241901699027</v>
      </c>
      <c r="N107" s="95">
        <f t="shared" ref="N107:R107" si="9">TREND($D$83:$E$83,$D$51:$E$51,N106)</f>
        <v>4.2017130207562161</v>
      </c>
      <c r="O107" s="95">
        <f t="shared" si="9"/>
        <v>4.3180018513425011</v>
      </c>
      <c r="P107" s="95">
        <f t="shared" si="9"/>
        <v>4.4342906819287862</v>
      </c>
      <c r="Q107" s="95">
        <f t="shared" si="9"/>
        <v>4.5505795125150712</v>
      </c>
      <c r="R107" s="95">
        <f>TREND($E$83:$F$83,$E$51:$F$51,R106)</f>
        <v>4.6372016524554169</v>
      </c>
      <c r="S107" s="95">
        <f t="shared" ref="S107:W107" si="10">TREND($E$83:$F$83,$E$51:$F$51,S106)</f>
        <v>4.7238237923957627</v>
      </c>
      <c r="T107" s="95">
        <f t="shared" si="10"/>
        <v>4.81044593233608</v>
      </c>
      <c r="U107" s="95">
        <f t="shared" si="10"/>
        <v>4.8970680722764257</v>
      </c>
      <c r="V107" s="95">
        <f t="shared" si="10"/>
        <v>4.983690212216743</v>
      </c>
      <c r="W107" s="95">
        <f>TREND($F$83:$G$83,$F$51:$G$51,W106)</f>
        <v>5.0707366671603609</v>
      </c>
      <c r="X107" s="95">
        <f t="shared" ref="X107:AB107" si="11">TREND($F$83:$G$83,$F$51:$G$51,X106)</f>
        <v>5.1577831221039787</v>
      </c>
      <c r="Y107" s="95">
        <f t="shared" si="11"/>
        <v>5.2448295770475966</v>
      </c>
      <c r="Z107" s="95">
        <f t="shared" si="11"/>
        <v>5.331876031991186</v>
      </c>
      <c r="AA107" s="95">
        <f t="shared" si="11"/>
        <v>5.4189224869348038</v>
      </c>
      <c r="AB107" s="95">
        <f>TREND($G$83:$H$83,$G$51:$H$51,AB106)</f>
        <v>5.5274012694920032</v>
      </c>
      <c r="AC107" s="95">
        <f t="shared" ref="AC107:AG107" si="12">TREND($G$83:$H$83,$G$51:$H$51,AC106)</f>
        <v>5.6358800520491741</v>
      </c>
      <c r="AD107" s="95">
        <f t="shared" si="12"/>
        <v>5.744358834606345</v>
      </c>
      <c r="AE107" s="95">
        <f t="shared" si="12"/>
        <v>5.8528376171635443</v>
      </c>
      <c r="AF107" s="95">
        <f t="shared" si="12"/>
        <v>5.9613163997207153</v>
      </c>
      <c r="AG107" s="95">
        <f>TREND($H$83:$I$83,$H$51:$I$51,AG106)</f>
        <v>6.0580381207286678</v>
      </c>
      <c r="AH107" s="95">
        <f t="shared" ref="AH107:AK107" si="13">TREND($H$83:$I$83,$H$51:$I$51,AH106)</f>
        <v>6.1547598417366487</v>
      </c>
      <c r="AI107" s="95">
        <f t="shared" si="13"/>
        <v>6.2514815627446296</v>
      </c>
      <c r="AJ107" s="95">
        <f t="shared" si="13"/>
        <v>6.3482032837526106</v>
      </c>
      <c r="AK107" s="95">
        <f t="shared" si="13"/>
        <v>6.4449250047605915</v>
      </c>
    </row>
    <row r="108" spans="1:37" x14ac:dyDescent="0.25">
      <c r="A108" t="s">
        <v>216</v>
      </c>
      <c r="C108">
        <v>1</v>
      </c>
      <c r="D108">
        <f>D107/$C$107</f>
        <v>0.98649510382678851</v>
      </c>
      <c r="E108">
        <f t="shared" ref="E108:AK108" si="14">E107/$C$107</f>
        <v>0.97299020765357325</v>
      </c>
      <c r="F108">
        <f t="shared" si="14"/>
        <v>0.95948531148036176</v>
      </c>
      <c r="G108">
        <f t="shared" si="14"/>
        <v>0.94598041530714649</v>
      </c>
      <c r="H108">
        <f t="shared" si="14"/>
        <v>0.9748986131892825</v>
      </c>
      <c r="I108">
        <f t="shared" si="14"/>
        <v>1.0038168110714107</v>
      </c>
      <c r="J108">
        <f t="shared" si="14"/>
        <v>1.0327350089535312</v>
      </c>
      <c r="K108">
        <f t="shared" si="14"/>
        <v>1.0616532068356594</v>
      </c>
      <c r="L108">
        <f t="shared" si="14"/>
        <v>1.0905714047177879</v>
      </c>
      <c r="M108">
        <f t="shared" si="14"/>
        <v>1.1225232687476348</v>
      </c>
      <c r="N108">
        <f t="shared" si="14"/>
        <v>1.1544751327774896</v>
      </c>
      <c r="O108">
        <f t="shared" si="14"/>
        <v>1.1864269968073367</v>
      </c>
      <c r="P108">
        <f t="shared" si="14"/>
        <v>1.2183788608371837</v>
      </c>
      <c r="Q108">
        <f t="shared" si="14"/>
        <v>1.2503307248670308</v>
      </c>
      <c r="R108">
        <f t="shared" si="14"/>
        <v>1.2741312809771439</v>
      </c>
      <c r="S108">
        <f t="shared" si="14"/>
        <v>1.2979318370872568</v>
      </c>
      <c r="T108">
        <f t="shared" si="14"/>
        <v>1.3217323931973621</v>
      </c>
      <c r="U108">
        <f t="shared" si="14"/>
        <v>1.3455329493074752</v>
      </c>
      <c r="V108">
        <f t="shared" si="14"/>
        <v>1.3693335054175804</v>
      </c>
      <c r="W108">
        <f t="shared" si="14"/>
        <v>1.3932506475766031</v>
      </c>
      <c r="X108">
        <f t="shared" si="14"/>
        <v>1.4171677897356256</v>
      </c>
      <c r="Y108">
        <f t="shared" si="14"/>
        <v>1.4410849318946484</v>
      </c>
      <c r="Z108">
        <f t="shared" si="14"/>
        <v>1.4650020740536633</v>
      </c>
      <c r="AA108">
        <f t="shared" si="14"/>
        <v>1.4889192162126859</v>
      </c>
      <c r="AB108">
        <f t="shared" si="14"/>
        <v>1.5187251682797605</v>
      </c>
      <c r="AC108">
        <f t="shared" si="14"/>
        <v>1.5485311203468273</v>
      </c>
      <c r="AD108">
        <f t="shared" si="14"/>
        <v>1.5783370724138941</v>
      </c>
      <c r="AE108">
        <f t="shared" si="14"/>
        <v>1.6081430244809689</v>
      </c>
      <c r="AF108">
        <f t="shared" si="14"/>
        <v>1.6379489765480357</v>
      </c>
      <c r="AG108">
        <f t="shared" si="14"/>
        <v>1.664524523509838</v>
      </c>
      <c r="AH108">
        <f t="shared" si="14"/>
        <v>1.6911000704716481</v>
      </c>
      <c r="AI108">
        <f t="shared" si="14"/>
        <v>1.7176756174334584</v>
      </c>
      <c r="AJ108">
        <f t="shared" si="14"/>
        <v>1.7442511643952685</v>
      </c>
      <c r="AK108">
        <f t="shared" si="14"/>
        <v>1.7708267113570788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B35" sqref="B35:B59"/>
    </sheetView>
  </sheetViews>
  <sheetFormatPr defaultRowHeight="15" x14ac:dyDescent="0.25"/>
  <cols>
    <col min="1" max="1" width="33.42578125" bestFit="1" customWidth="1"/>
    <col min="2" max="2" width="20" bestFit="1" customWidth="1"/>
    <col min="3" max="3" width="21.7109375" bestFit="1" customWidth="1"/>
    <col min="4" max="4" width="9.42578125" bestFit="1" customWidth="1"/>
    <col min="5" max="5" width="27.85546875" bestFit="1" customWidth="1"/>
    <col min="6" max="6" width="16.28515625" bestFit="1" customWidth="1"/>
    <col min="7" max="7" width="18.5703125" bestFit="1" customWidth="1"/>
    <col min="8" max="8" width="14.42578125" bestFit="1" customWidth="1"/>
    <col min="9" max="9" width="17.28515625" bestFit="1" customWidth="1"/>
    <col min="10" max="10" width="11.7109375" bestFit="1" customWidth="1"/>
    <col min="11" max="11" width="8.42578125" customWidth="1"/>
    <col min="12" max="12" width="8.42578125" bestFit="1" customWidth="1"/>
  </cols>
  <sheetData>
    <row r="1" spans="1:12" ht="16.5" thickTop="1" thickBot="1" x14ac:dyDescent="0.3">
      <c r="B1" s="48" t="s">
        <v>43</v>
      </c>
      <c r="C1" s="49" t="s">
        <v>44</v>
      </c>
      <c r="D1" s="49" t="s">
        <v>77</v>
      </c>
      <c r="E1" s="49" t="s">
        <v>78</v>
      </c>
      <c r="F1" s="49" t="s">
        <v>79</v>
      </c>
      <c r="G1" s="49" t="s">
        <v>80</v>
      </c>
      <c r="H1" s="49" t="s">
        <v>81</v>
      </c>
      <c r="I1" s="49" t="s">
        <v>82</v>
      </c>
      <c r="J1" s="49" t="s">
        <v>83</v>
      </c>
      <c r="K1" s="49" t="s">
        <v>84</v>
      </c>
      <c r="L1" s="49" t="s">
        <v>85</v>
      </c>
    </row>
    <row r="2" spans="1:12" ht="16.5" thickTop="1" thickBot="1" x14ac:dyDescent="0.3">
      <c r="A2" s="50" t="s">
        <v>86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ht="15.75" thickTop="1" x14ac:dyDescent="0.25">
      <c r="A3" s="52" t="s">
        <v>12</v>
      </c>
      <c r="B3" s="53">
        <v>522795</v>
      </c>
      <c r="C3" s="53">
        <v>60792</v>
      </c>
      <c r="D3" s="53">
        <v>0</v>
      </c>
      <c r="E3" s="53">
        <v>8914</v>
      </c>
      <c r="F3" s="53">
        <v>1346</v>
      </c>
      <c r="G3" s="53">
        <v>23723</v>
      </c>
      <c r="H3" s="53">
        <v>0</v>
      </c>
      <c r="I3" s="53">
        <v>4271</v>
      </c>
      <c r="J3" s="53">
        <v>7187</v>
      </c>
      <c r="K3" s="53">
        <v>51558</v>
      </c>
      <c r="L3" s="53">
        <v>25272</v>
      </c>
    </row>
    <row r="4" spans="1:12" x14ac:dyDescent="0.25">
      <c r="A4" s="54" t="s">
        <v>87</v>
      </c>
      <c r="B4" s="55">
        <v>0</v>
      </c>
      <c r="C4" s="55">
        <v>0</v>
      </c>
      <c r="D4" s="55">
        <v>0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</row>
    <row r="5" spans="1:12" x14ac:dyDescent="0.25">
      <c r="A5" s="52" t="s">
        <v>8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8773</v>
      </c>
      <c r="H5" s="53">
        <v>0</v>
      </c>
      <c r="I5" s="53">
        <v>0</v>
      </c>
      <c r="J5" s="53">
        <v>0</v>
      </c>
      <c r="K5" s="53">
        <v>10753</v>
      </c>
      <c r="L5" s="53">
        <v>7502</v>
      </c>
    </row>
    <row r="6" spans="1:12" x14ac:dyDescent="0.25">
      <c r="A6" s="54" t="s">
        <v>9</v>
      </c>
      <c r="B6" s="55">
        <v>-373015</v>
      </c>
      <c r="C6" s="55">
        <v>-153</v>
      </c>
      <c r="D6" s="55">
        <v>0</v>
      </c>
      <c r="E6" s="55">
        <v>-17062</v>
      </c>
      <c r="F6" s="55">
        <v>-25103</v>
      </c>
      <c r="G6" s="55">
        <v>-8975</v>
      </c>
      <c r="H6" s="55">
        <v>0</v>
      </c>
      <c r="I6" s="55">
        <v>-679</v>
      </c>
      <c r="J6" s="55">
        <v>-6596</v>
      </c>
      <c r="K6" s="55">
        <v>-28135</v>
      </c>
      <c r="L6" s="55">
        <v>-3755</v>
      </c>
    </row>
    <row r="7" spans="1:12" x14ac:dyDescent="0.25">
      <c r="A7" s="52" t="s">
        <v>88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-3453</v>
      </c>
    </row>
    <row r="8" spans="1:12" x14ac:dyDescent="0.25">
      <c r="A8" s="54" t="s">
        <v>89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-2694</v>
      </c>
      <c r="J8" s="55">
        <v>0</v>
      </c>
      <c r="K8" s="55">
        <v>0</v>
      </c>
      <c r="L8" s="55">
        <v>0</v>
      </c>
    </row>
    <row r="9" spans="1:12" x14ac:dyDescent="0.25">
      <c r="A9" s="52" t="s">
        <v>90</v>
      </c>
      <c r="B9" s="53">
        <v>-7217</v>
      </c>
      <c r="C9" s="53">
        <v>0</v>
      </c>
      <c r="D9" s="53">
        <v>0</v>
      </c>
      <c r="E9" s="53">
        <v>0</v>
      </c>
      <c r="F9" s="53">
        <v>-14</v>
      </c>
      <c r="G9" s="53">
        <v>321</v>
      </c>
      <c r="H9" s="53">
        <v>0</v>
      </c>
      <c r="I9" s="53">
        <v>0</v>
      </c>
      <c r="J9" s="53">
        <v>-142</v>
      </c>
      <c r="K9" s="53">
        <v>-202</v>
      </c>
      <c r="L9" s="53">
        <v>288</v>
      </c>
    </row>
    <row r="10" spans="1:12" x14ac:dyDescent="0.25">
      <c r="A10" s="54" t="s">
        <v>91</v>
      </c>
      <c r="B10" s="55">
        <v>142563</v>
      </c>
      <c r="C10" s="55">
        <v>60639</v>
      </c>
      <c r="D10" s="55">
        <v>0</v>
      </c>
      <c r="E10" s="55">
        <v>-8148</v>
      </c>
      <c r="F10" s="55">
        <v>-23771</v>
      </c>
      <c r="G10" s="55">
        <v>23842</v>
      </c>
      <c r="H10" s="55">
        <v>0</v>
      </c>
      <c r="I10" s="55">
        <v>898</v>
      </c>
      <c r="J10" s="55">
        <v>449</v>
      </c>
      <c r="K10" s="55">
        <v>33974</v>
      </c>
      <c r="L10" s="55">
        <v>25854</v>
      </c>
    </row>
    <row r="11" spans="1:12" x14ac:dyDescent="0.25">
      <c r="A11" s="52" t="s">
        <v>92</v>
      </c>
      <c r="B11" s="53">
        <v>0</v>
      </c>
      <c r="C11" s="53">
        <v>-50980</v>
      </c>
      <c r="D11" s="53">
        <v>0</v>
      </c>
      <c r="E11" s="53">
        <v>10753</v>
      </c>
      <c r="F11" s="53">
        <v>27819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</row>
    <row r="12" spans="1:12" x14ac:dyDescent="0.25">
      <c r="A12" s="54" t="s">
        <v>93</v>
      </c>
      <c r="B12" s="55">
        <v>4693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418</v>
      </c>
      <c r="L12" s="55">
        <v>0</v>
      </c>
    </row>
    <row r="13" spans="1:12" x14ac:dyDescent="0.25">
      <c r="A13" s="52" t="s">
        <v>94</v>
      </c>
      <c r="B13" s="53">
        <v>144506</v>
      </c>
      <c r="C13" s="53">
        <v>9659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11033</v>
      </c>
      <c r="L13" s="53">
        <v>7803</v>
      </c>
    </row>
    <row r="14" spans="1:12" x14ac:dyDescent="0.25">
      <c r="A14" s="54" t="s">
        <v>95</v>
      </c>
      <c r="B14" s="55">
        <v>22164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11033</v>
      </c>
      <c r="L14" s="55">
        <v>7803</v>
      </c>
    </row>
    <row r="15" spans="1:12" x14ac:dyDescent="0.25">
      <c r="A15" s="52" t="s">
        <v>96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</row>
    <row r="16" spans="1:12" x14ac:dyDescent="0.25">
      <c r="A16" s="54" t="s">
        <v>97</v>
      </c>
      <c r="B16" s="55">
        <v>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</row>
    <row r="17" spans="1:12" x14ac:dyDescent="0.25">
      <c r="A17" s="52" t="s">
        <v>98</v>
      </c>
      <c r="B17" s="53">
        <v>122342</v>
      </c>
      <c r="C17" s="53">
        <v>9659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</row>
    <row r="18" spans="1:12" x14ac:dyDescent="0.25">
      <c r="A18" s="54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</row>
    <row r="19" spans="1:12" x14ac:dyDescent="0.25">
      <c r="A19" s="52" t="s">
        <v>100</v>
      </c>
      <c r="B19" s="53">
        <v>5</v>
      </c>
      <c r="C19" s="53">
        <v>0</v>
      </c>
      <c r="D19" s="53">
        <v>0</v>
      </c>
      <c r="E19" s="53">
        <v>0</v>
      </c>
      <c r="F19" s="53">
        <v>395</v>
      </c>
      <c r="G19" s="53">
        <v>0</v>
      </c>
      <c r="H19" s="53">
        <v>0</v>
      </c>
      <c r="I19" s="53">
        <v>0</v>
      </c>
      <c r="J19" s="53">
        <v>0</v>
      </c>
      <c r="K19" s="53">
        <v>1076</v>
      </c>
      <c r="L19" s="53">
        <v>919</v>
      </c>
    </row>
    <row r="20" spans="1:12" x14ac:dyDescent="0.25">
      <c r="A20" s="54" t="s">
        <v>101</v>
      </c>
      <c r="B20" s="55">
        <v>0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</row>
    <row r="21" spans="1:12" x14ac:dyDescent="0.25">
      <c r="A21" s="52" t="s">
        <v>102</v>
      </c>
      <c r="B21" s="53">
        <v>2745</v>
      </c>
      <c r="C21" s="53">
        <v>0</v>
      </c>
      <c r="D21" s="53">
        <v>0</v>
      </c>
      <c r="E21" s="53">
        <v>2605</v>
      </c>
      <c r="F21" s="53">
        <v>3653</v>
      </c>
      <c r="G21" s="53">
        <v>23842</v>
      </c>
      <c r="H21" s="53">
        <v>0</v>
      </c>
      <c r="I21" s="53">
        <v>898</v>
      </c>
      <c r="J21" s="53">
        <v>449</v>
      </c>
      <c r="K21" s="53">
        <v>22283</v>
      </c>
      <c r="L21" s="53">
        <v>17132</v>
      </c>
    </row>
    <row r="22" spans="1:12" x14ac:dyDescent="0.25">
      <c r="A22" s="54" t="s">
        <v>103</v>
      </c>
      <c r="B22" s="55">
        <v>2745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3591</v>
      </c>
      <c r="L22" s="55">
        <v>17132</v>
      </c>
    </row>
    <row r="23" spans="1:12" x14ac:dyDescent="0.25">
      <c r="A23" s="52" t="s">
        <v>104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23842</v>
      </c>
      <c r="H23" s="53">
        <v>0</v>
      </c>
      <c r="I23" s="53">
        <v>898</v>
      </c>
      <c r="J23" s="53">
        <v>0</v>
      </c>
      <c r="K23" s="53">
        <v>18692</v>
      </c>
      <c r="L23" s="53">
        <v>0</v>
      </c>
    </row>
    <row r="24" spans="1:12" x14ac:dyDescent="0.25">
      <c r="A24" s="54" t="s">
        <v>105</v>
      </c>
      <c r="B24" s="55">
        <v>0</v>
      </c>
      <c r="C24" s="55">
        <v>0</v>
      </c>
      <c r="D24" s="55">
        <v>0</v>
      </c>
      <c r="E24" s="55">
        <v>0</v>
      </c>
      <c r="F24" s="55">
        <v>1155</v>
      </c>
      <c r="G24" s="55">
        <v>0</v>
      </c>
      <c r="H24" s="55">
        <v>0</v>
      </c>
      <c r="I24" s="55">
        <v>0</v>
      </c>
      <c r="J24" s="55">
        <v>449</v>
      </c>
      <c r="K24" s="55">
        <v>0</v>
      </c>
      <c r="L24" s="55">
        <v>0</v>
      </c>
    </row>
    <row r="25" spans="1:12" x14ac:dyDescent="0.25">
      <c r="A25" s="52" t="s">
        <v>106</v>
      </c>
      <c r="B25" s="53">
        <v>0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</row>
    <row r="26" spans="1:12" x14ac:dyDescent="0.25">
      <c r="A26" s="54" t="s">
        <v>107</v>
      </c>
      <c r="B26" s="55">
        <v>0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</row>
    <row r="27" spans="1:12" x14ac:dyDescent="0.25">
      <c r="A27" s="52" t="s">
        <v>108</v>
      </c>
      <c r="B27" s="53">
        <v>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</row>
    <row r="28" spans="1:12" x14ac:dyDescent="0.25">
      <c r="A28" s="54" t="s">
        <v>109</v>
      </c>
      <c r="B28" s="55">
        <v>0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</row>
    <row r="29" spans="1:12" x14ac:dyDescent="0.25">
      <c r="A29" s="52" t="s">
        <v>110</v>
      </c>
      <c r="B29" s="53">
        <v>0</v>
      </c>
      <c r="C29" s="53">
        <v>0</v>
      </c>
      <c r="D29" s="53">
        <v>0</v>
      </c>
      <c r="E29" s="53">
        <v>2605</v>
      </c>
      <c r="F29" s="53">
        <v>2498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</row>
    <row r="30" spans="1:12" ht="15.75" thickBot="1" x14ac:dyDescent="0.3">
      <c r="A30" s="56" t="s">
        <v>111</v>
      </c>
      <c r="B30" s="57">
        <v>0</v>
      </c>
      <c r="C30" s="57">
        <v>0</v>
      </c>
      <c r="D30" s="57">
        <v>0</v>
      </c>
      <c r="E30" s="57">
        <v>2605</v>
      </c>
      <c r="F30" s="57">
        <v>2498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</row>
    <row r="31" spans="1:12" ht="15.75" thickTop="1" x14ac:dyDescent="0.25"/>
    <row r="32" spans="1:12" ht="15.75" thickBot="1" x14ac:dyDescent="0.3"/>
    <row r="33" spans="1:2" ht="16.5" thickTop="1" thickBot="1" x14ac:dyDescent="0.3">
      <c r="B33" s="44" t="s">
        <v>45</v>
      </c>
    </row>
    <row r="34" spans="1:2" ht="25.5" thickTop="1" thickBot="1" x14ac:dyDescent="0.3">
      <c r="A34" s="45"/>
      <c r="B34" s="41" t="s">
        <v>113</v>
      </c>
    </row>
    <row r="35" spans="1:2" ht="15.75" thickTop="1" x14ac:dyDescent="0.25">
      <c r="A35" s="46" t="s">
        <v>12</v>
      </c>
      <c r="B35" s="42">
        <v>3450178</v>
      </c>
    </row>
    <row r="36" spans="1:2" x14ac:dyDescent="0.25">
      <c r="A36" s="47" t="s">
        <v>87</v>
      </c>
      <c r="B36" s="43">
        <v>0</v>
      </c>
    </row>
    <row r="37" spans="1:2" x14ac:dyDescent="0.25">
      <c r="A37" s="46" t="s">
        <v>8</v>
      </c>
      <c r="B37" s="42">
        <v>0</v>
      </c>
    </row>
    <row r="38" spans="1:2" x14ac:dyDescent="0.25">
      <c r="A38" s="47" t="s">
        <v>9</v>
      </c>
      <c r="B38" s="43">
        <v>0</v>
      </c>
    </row>
    <row r="39" spans="1:2" x14ac:dyDescent="0.25">
      <c r="A39" s="46" t="s">
        <v>90</v>
      </c>
      <c r="B39" s="42">
        <v>0</v>
      </c>
    </row>
    <row r="40" spans="1:2" x14ac:dyDescent="0.25">
      <c r="A40" s="47" t="s">
        <v>91</v>
      </c>
      <c r="B40" s="43">
        <v>3450178</v>
      </c>
    </row>
    <row r="41" spans="1:2" x14ac:dyDescent="0.25">
      <c r="A41" s="46" t="s">
        <v>93</v>
      </c>
      <c r="B41" s="42">
        <v>0</v>
      </c>
    </row>
    <row r="42" spans="1:2" x14ac:dyDescent="0.25">
      <c r="A42" s="47" t="s">
        <v>94</v>
      </c>
      <c r="B42" s="43">
        <v>2322614</v>
      </c>
    </row>
    <row r="43" spans="1:2" x14ac:dyDescent="0.25">
      <c r="A43" s="46" t="s">
        <v>95</v>
      </c>
      <c r="B43" s="42">
        <v>2322614</v>
      </c>
    </row>
    <row r="44" spans="1:2" x14ac:dyDescent="0.25">
      <c r="A44" s="47" t="s">
        <v>96</v>
      </c>
      <c r="B44" s="43">
        <v>0</v>
      </c>
    </row>
    <row r="45" spans="1:2" x14ac:dyDescent="0.25">
      <c r="A45" s="46" t="s">
        <v>97</v>
      </c>
      <c r="B45" s="42">
        <v>0</v>
      </c>
    </row>
    <row r="46" spans="1:2" x14ac:dyDescent="0.25">
      <c r="A46" s="47" t="s">
        <v>98</v>
      </c>
      <c r="B46" s="43">
        <v>0</v>
      </c>
    </row>
    <row r="47" spans="1:2" x14ac:dyDescent="0.25">
      <c r="A47" s="46" t="s">
        <v>99</v>
      </c>
      <c r="B47" s="42">
        <v>0</v>
      </c>
    </row>
    <row r="48" spans="1:2" x14ac:dyDescent="0.25">
      <c r="A48" s="47" t="s">
        <v>100</v>
      </c>
      <c r="B48" s="43">
        <v>138007</v>
      </c>
    </row>
    <row r="49" spans="1:2" x14ac:dyDescent="0.25">
      <c r="A49" s="46" t="s">
        <v>101</v>
      </c>
      <c r="B49" s="42">
        <v>0</v>
      </c>
    </row>
    <row r="50" spans="1:2" x14ac:dyDescent="0.25">
      <c r="A50" s="47" t="s">
        <v>102</v>
      </c>
      <c r="B50" s="43">
        <v>989557</v>
      </c>
    </row>
    <row r="51" spans="1:2" x14ac:dyDescent="0.25">
      <c r="A51" s="46" t="s">
        <v>103</v>
      </c>
      <c r="B51" s="42">
        <v>741205</v>
      </c>
    </row>
    <row r="52" spans="1:2" x14ac:dyDescent="0.25">
      <c r="A52" s="47" t="s">
        <v>104</v>
      </c>
      <c r="B52" s="43">
        <v>0</v>
      </c>
    </row>
    <row r="53" spans="1:2" x14ac:dyDescent="0.25">
      <c r="A53" s="46" t="s">
        <v>105</v>
      </c>
      <c r="B53" s="42">
        <v>0</v>
      </c>
    </row>
    <row r="54" spans="1:2" x14ac:dyDescent="0.25">
      <c r="A54" s="47" t="s">
        <v>106</v>
      </c>
      <c r="B54" s="43">
        <v>0</v>
      </c>
    </row>
    <row r="55" spans="1:2" x14ac:dyDescent="0.25">
      <c r="A55" s="46" t="s">
        <v>107</v>
      </c>
      <c r="B55" s="42">
        <v>0</v>
      </c>
    </row>
    <row r="56" spans="1:2" x14ac:dyDescent="0.25">
      <c r="A56" s="47" t="s">
        <v>108</v>
      </c>
      <c r="B56" s="43">
        <v>0</v>
      </c>
    </row>
    <row r="57" spans="1:2" x14ac:dyDescent="0.25">
      <c r="A57" s="46" t="s">
        <v>109</v>
      </c>
      <c r="B57" s="42">
        <v>0</v>
      </c>
    </row>
    <row r="58" spans="1:2" x14ac:dyDescent="0.25">
      <c r="A58" s="47" t="s">
        <v>110</v>
      </c>
      <c r="B58" s="43">
        <v>248352</v>
      </c>
    </row>
    <row r="59" spans="1:2" ht="15.75" thickBot="1" x14ac:dyDescent="0.3">
      <c r="A59" s="59" t="s">
        <v>114</v>
      </c>
      <c r="B59" s="58">
        <v>248352</v>
      </c>
    </row>
    <row r="60" spans="1:2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6"/>
  <sheetViews>
    <sheetView workbookViewId="0">
      <selection activeCell="H45" sqref="H45:J46"/>
    </sheetView>
  </sheetViews>
  <sheetFormatPr defaultRowHeight="15" x14ac:dyDescent="0.25"/>
  <cols>
    <col min="1" max="1" width="44.5703125" customWidth="1"/>
    <col min="2" max="4" width="13.5703125" style="8" customWidth="1"/>
    <col min="5" max="5" width="16.28515625" style="8" customWidth="1"/>
    <col min="6" max="6" width="22.42578125" style="3" customWidth="1"/>
    <col min="8" max="8" width="14.140625" customWidth="1"/>
    <col min="9" max="9" width="8.85546875" customWidth="1"/>
    <col min="10" max="10" width="20.28515625" customWidth="1"/>
    <col min="11" max="11" width="14.42578125" customWidth="1"/>
  </cols>
  <sheetData>
    <row r="1" spans="1:7" x14ac:dyDescent="0.25">
      <c r="A1" s="25" t="s">
        <v>15</v>
      </c>
      <c r="B1" s="26" t="s">
        <v>12</v>
      </c>
      <c r="C1" s="26" t="s">
        <v>8</v>
      </c>
      <c r="D1" s="26" t="s">
        <v>9</v>
      </c>
      <c r="E1" s="27" t="s">
        <v>16</v>
      </c>
      <c r="F1" s="28" t="s">
        <v>11</v>
      </c>
      <c r="G1" s="9" t="s">
        <v>17</v>
      </c>
    </row>
    <row r="2" spans="1:7" x14ac:dyDescent="0.25">
      <c r="A2" s="24" t="s">
        <v>26</v>
      </c>
      <c r="B2" s="22"/>
      <c r="C2" s="22"/>
      <c r="D2" s="22"/>
      <c r="E2" s="22"/>
      <c r="F2" s="23"/>
    </row>
    <row r="3" spans="1:7" x14ac:dyDescent="0.25">
      <c r="A3" s="20" t="s">
        <v>27</v>
      </c>
      <c r="B3" s="10">
        <v>0</v>
      </c>
      <c r="C3" s="10">
        <v>0</v>
      </c>
      <c r="D3" s="10">
        <v>0</v>
      </c>
      <c r="E3" s="11">
        <f t="shared" ref="E3:E5" si="0">B3+C3-D3</f>
        <v>0</v>
      </c>
      <c r="F3" t="s">
        <v>14</v>
      </c>
    </row>
    <row r="4" spans="1:7" x14ac:dyDescent="0.25">
      <c r="A4" s="20" t="s">
        <v>18</v>
      </c>
      <c r="B4" s="13">
        <f>'IEA Data'!B35</f>
        <v>3450178</v>
      </c>
      <c r="C4" s="12">
        <f>'IEA Data'!B37</f>
        <v>0</v>
      </c>
      <c r="D4" s="12">
        <f>'IEA Data'!B38</f>
        <v>0</v>
      </c>
      <c r="E4" s="13">
        <f t="shared" si="0"/>
        <v>3450178</v>
      </c>
      <c r="F4" s="3" t="s">
        <v>115</v>
      </c>
    </row>
    <row r="5" spans="1:7" x14ac:dyDescent="0.25">
      <c r="A5" s="20" t="s">
        <v>19</v>
      </c>
      <c r="B5" s="12">
        <v>0</v>
      </c>
      <c r="C5" s="8">
        <v>0</v>
      </c>
      <c r="D5" s="8">
        <v>0</v>
      </c>
      <c r="E5" s="11">
        <f t="shared" si="0"/>
        <v>0</v>
      </c>
      <c r="F5" s="3" t="s">
        <v>13</v>
      </c>
    </row>
    <row r="6" spans="1:7" x14ac:dyDescent="0.25">
      <c r="A6" s="21" t="s">
        <v>29</v>
      </c>
      <c r="B6" s="22"/>
      <c r="C6" s="22"/>
      <c r="D6" s="22"/>
      <c r="E6" s="22"/>
      <c r="F6" s="23"/>
    </row>
    <row r="7" spans="1:7" x14ac:dyDescent="0.25">
      <c r="A7" s="21" t="s">
        <v>30</v>
      </c>
      <c r="B7" s="22"/>
      <c r="C7" s="22"/>
      <c r="D7" s="22"/>
      <c r="E7" s="22"/>
      <c r="F7" s="23"/>
    </row>
    <row r="8" spans="1:7" x14ac:dyDescent="0.25">
      <c r="A8" s="21" t="s">
        <v>31</v>
      </c>
      <c r="B8" s="22"/>
      <c r="C8" s="22"/>
      <c r="D8" s="22"/>
      <c r="E8" s="22"/>
      <c r="F8" s="23"/>
    </row>
    <row r="9" spans="1:7" x14ac:dyDescent="0.25">
      <c r="A9" s="20" t="s">
        <v>20</v>
      </c>
      <c r="B9" s="14">
        <v>0</v>
      </c>
      <c r="C9" s="15">
        <v>0</v>
      </c>
      <c r="D9" s="16">
        <v>0</v>
      </c>
      <c r="E9" s="13">
        <f t="shared" ref="E9:E14" si="1">B9+C9-D9</f>
        <v>0</v>
      </c>
      <c r="F9" s="3" t="s">
        <v>48</v>
      </c>
    </row>
    <row r="10" spans="1:7" x14ac:dyDescent="0.25">
      <c r="A10" s="20" t="s">
        <v>21</v>
      </c>
      <c r="B10" s="8">
        <f>'IEA Data'!G3+'IEA Data'!G11+'IEA Data'!G9</f>
        <v>24044</v>
      </c>
      <c r="C10" s="8">
        <f>'IEA Data'!G5</f>
        <v>8773</v>
      </c>
      <c r="D10" s="8">
        <f>-'IEA Data'!G6</f>
        <v>8975</v>
      </c>
      <c r="E10" s="11">
        <f t="shared" si="1"/>
        <v>23842</v>
      </c>
      <c r="F10" s="3" t="s">
        <v>112</v>
      </c>
    </row>
    <row r="11" spans="1:7" x14ac:dyDescent="0.25">
      <c r="A11" s="20" t="s">
        <v>32</v>
      </c>
      <c r="B11" s="8">
        <f>'IEA Data'!K3+'IEA Data'!K9+'IEA Data'!K11</f>
        <v>51356</v>
      </c>
      <c r="C11" s="8">
        <f>'IEA Data'!K5</f>
        <v>10753</v>
      </c>
      <c r="D11" s="8">
        <f>-'IEA Data'!K6</f>
        <v>28135</v>
      </c>
      <c r="E11" s="11">
        <f t="shared" si="1"/>
        <v>33974</v>
      </c>
      <c r="F11" s="3" t="s">
        <v>112</v>
      </c>
    </row>
    <row r="12" spans="1:7" x14ac:dyDescent="0.25">
      <c r="A12" s="20" t="s">
        <v>33</v>
      </c>
      <c r="B12" s="11">
        <v>0</v>
      </c>
      <c r="C12" s="11">
        <v>0</v>
      </c>
      <c r="D12" s="11">
        <v>0</v>
      </c>
      <c r="E12" s="11">
        <v>0</v>
      </c>
      <c r="F12" s="3" t="s">
        <v>22</v>
      </c>
    </row>
    <row r="13" spans="1:7" x14ac:dyDescent="0.25">
      <c r="A13" s="20" t="s">
        <v>34</v>
      </c>
      <c r="B13" s="11">
        <v>0</v>
      </c>
      <c r="C13" s="11">
        <v>0</v>
      </c>
      <c r="D13" s="11">
        <v>0</v>
      </c>
      <c r="E13" s="11">
        <v>0</v>
      </c>
      <c r="F13" s="3" t="s">
        <v>22</v>
      </c>
    </row>
    <row r="14" spans="1:7" x14ac:dyDescent="0.25">
      <c r="A14" s="20" t="s">
        <v>23</v>
      </c>
      <c r="B14" s="11">
        <f>SUM('IEA Data'!H3:J3,'IEA Data'!H9:J9,'IEA Data'!H11:J11)</f>
        <v>11316</v>
      </c>
      <c r="C14" s="8">
        <f>SUM('IEA Data'!H5:J5)</f>
        <v>0</v>
      </c>
      <c r="D14" s="8">
        <f>-SUM('IEA Data'!H6:J6)</f>
        <v>7275</v>
      </c>
      <c r="E14" s="11">
        <f t="shared" si="1"/>
        <v>4041</v>
      </c>
      <c r="F14" s="3" t="s">
        <v>112</v>
      </c>
    </row>
    <row r="15" spans="1:7" x14ac:dyDescent="0.25">
      <c r="A15" s="21" t="s">
        <v>42</v>
      </c>
      <c r="B15" s="22"/>
      <c r="C15" s="22"/>
      <c r="D15" s="22"/>
      <c r="E15" s="22"/>
      <c r="F15" s="23"/>
    </row>
    <row r="16" spans="1:7" x14ac:dyDescent="0.25">
      <c r="A16" s="21" t="s">
        <v>36</v>
      </c>
      <c r="B16" s="22"/>
      <c r="C16" s="22"/>
      <c r="D16" s="22"/>
      <c r="E16" s="22"/>
      <c r="F16" s="23"/>
    </row>
    <row r="17" spans="1:10" x14ac:dyDescent="0.25">
      <c r="A17" s="20" t="s">
        <v>37</v>
      </c>
      <c r="B17" s="13">
        <v>0</v>
      </c>
      <c r="C17" s="8">
        <v>0</v>
      </c>
      <c r="D17" s="8">
        <v>0</v>
      </c>
      <c r="E17" s="13">
        <f t="shared" ref="E17:E22" si="2">B17+C17-D17</f>
        <v>0</v>
      </c>
      <c r="F17" t="s">
        <v>14</v>
      </c>
    </row>
    <row r="18" spans="1:10" x14ac:dyDescent="0.25">
      <c r="A18" s="20" t="s">
        <v>24</v>
      </c>
      <c r="B18" s="11">
        <f>'IEA Data'!B3+'IEA Data'!B9+'IEA Data'!B11</f>
        <v>515578</v>
      </c>
      <c r="C18" s="8">
        <f>'IEA Data'!B5</f>
        <v>0</v>
      </c>
      <c r="D18" s="8">
        <f>-'IEA Data'!B6</f>
        <v>373015</v>
      </c>
      <c r="E18" s="11">
        <f t="shared" si="2"/>
        <v>142563</v>
      </c>
      <c r="F18" s="3" t="s">
        <v>112</v>
      </c>
    </row>
    <row r="19" spans="1:10" x14ac:dyDescent="0.25">
      <c r="A19" s="20" t="s">
        <v>38</v>
      </c>
      <c r="B19" s="11">
        <f>SUM('IEA Data'!L3,'IEA Data'!L9,'IEA Data'!L11)</f>
        <v>25560</v>
      </c>
      <c r="C19" s="8">
        <f>'IEA Data'!L5</f>
        <v>7502</v>
      </c>
      <c r="D19" s="8">
        <f>-'IEA Data'!L6</f>
        <v>3755</v>
      </c>
      <c r="E19" s="11">
        <f t="shared" si="2"/>
        <v>29307</v>
      </c>
      <c r="F19" s="3" t="s">
        <v>112</v>
      </c>
    </row>
    <row r="20" spans="1:10" x14ac:dyDescent="0.25">
      <c r="A20" s="20" t="s">
        <v>25</v>
      </c>
      <c r="B20" s="11">
        <f>SUM('IEA Data'!F3,'IEA Data'!F9,'IEA Data'!F11)</f>
        <v>29151</v>
      </c>
      <c r="C20" s="8">
        <f>'IEA Data'!F5</f>
        <v>0</v>
      </c>
      <c r="D20" s="8">
        <f>-'IEA Data'!F6</f>
        <v>25103</v>
      </c>
      <c r="E20" s="11">
        <f t="shared" si="2"/>
        <v>4048</v>
      </c>
      <c r="F20" s="3" t="s">
        <v>112</v>
      </c>
    </row>
    <row r="21" spans="1:10" x14ac:dyDescent="0.25">
      <c r="A21" s="20" t="s">
        <v>39</v>
      </c>
      <c r="B21" s="8">
        <v>0</v>
      </c>
      <c r="C21" s="8">
        <v>0</v>
      </c>
      <c r="D21" s="8">
        <v>0</v>
      </c>
      <c r="E21" s="11">
        <f t="shared" si="2"/>
        <v>0</v>
      </c>
      <c r="F21" s="3" t="s">
        <v>14</v>
      </c>
      <c r="I21" s="35"/>
    </row>
    <row r="22" spans="1:10" x14ac:dyDescent="0.25">
      <c r="A22" s="20" t="s">
        <v>40</v>
      </c>
      <c r="B22" s="8">
        <v>0</v>
      </c>
      <c r="C22" s="8">
        <v>0</v>
      </c>
      <c r="D22" s="8">
        <v>0</v>
      </c>
      <c r="E22" s="11">
        <f t="shared" si="2"/>
        <v>0</v>
      </c>
      <c r="F22" s="3" t="s">
        <v>41</v>
      </c>
    </row>
    <row r="24" spans="1:10" x14ac:dyDescent="0.25">
      <c r="A24" s="29" t="s">
        <v>47</v>
      </c>
      <c r="B24" s="30"/>
      <c r="C24" s="30"/>
      <c r="D24" s="30"/>
      <c r="E24" s="30"/>
      <c r="F24" s="31"/>
    </row>
    <row r="25" spans="1:10" x14ac:dyDescent="0.25">
      <c r="A25" s="25" t="s">
        <v>15</v>
      </c>
      <c r="B25" s="26" t="s">
        <v>12</v>
      </c>
      <c r="C25" s="26" t="s">
        <v>8</v>
      </c>
      <c r="D25" s="26" t="s">
        <v>9</v>
      </c>
      <c r="E25" s="27" t="s">
        <v>16</v>
      </c>
      <c r="F25" s="28" t="s">
        <v>11</v>
      </c>
      <c r="H25" s="36" t="s">
        <v>50</v>
      </c>
      <c r="I25" s="6"/>
      <c r="J25" s="6"/>
    </row>
    <row r="26" spans="1:10" x14ac:dyDescent="0.25">
      <c r="A26" s="24" t="s">
        <v>26</v>
      </c>
      <c r="B26" s="22"/>
      <c r="C26" s="22"/>
      <c r="D26" s="22"/>
      <c r="E26" s="22"/>
      <c r="F26" s="23"/>
    </row>
    <row r="27" spans="1:10" x14ac:dyDescent="0.25">
      <c r="A27" s="20" t="s">
        <v>27</v>
      </c>
      <c r="B27" s="32">
        <f>B3*$H27</f>
        <v>0</v>
      </c>
      <c r="C27" s="32">
        <f t="shared" ref="C27:E27" si="3">C3*$H27</f>
        <v>0</v>
      </c>
      <c r="D27" s="32">
        <f t="shared" si="3"/>
        <v>0</v>
      </c>
      <c r="E27" s="32">
        <f t="shared" si="3"/>
        <v>0</v>
      </c>
      <c r="F27" t="s">
        <v>46</v>
      </c>
    </row>
    <row r="28" spans="1:10" x14ac:dyDescent="0.25">
      <c r="A28" s="20" t="s">
        <v>18</v>
      </c>
      <c r="B28" s="32">
        <f t="shared" ref="B28:E29" si="4">B4*$H28</f>
        <v>3270137775447360</v>
      </c>
      <c r="C28" s="32">
        <f t="shared" si="4"/>
        <v>0</v>
      </c>
      <c r="D28" s="32">
        <f t="shared" si="4"/>
        <v>0</v>
      </c>
      <c r="E28" s="32">
        <f t="shared" si="4"/>
        <v>3270137775447360</v>
      </c>
      <c r="F28" t="s">
        <v>46</v>
      </c>
      <c r="H28" s="35">
        <v>947817120</v>
      </c>
      <c r="I28" t="s">
        <v>49</v>
      </c>
      <c r="J28" s="3" t="s">
        <v>115</v>
      </c>
    </row>
    <row r="29" spans="1:10" x14ac:dyDescent="0.25">
      <c r="A29" s="20" t="s">
        <v>19</v>
      </c>
      <c r="B29" s="32">
        <f t="shared" si="4"/>
        <v>0</v>
      </c>
      <c r="C29" s="32">
        <f t="shared" si="4"/>
        <v>0</v>
      </c>
      <c r="D29" s="32">
        <f t="shared" si="4"/>
        <v>0</v>
      </c>
      <c r="E29" s="32">
        <f t="shared" si="4"/>
        <v>0</v>
      </c>
      <c r="F29" t="s">
        <v>46</v>
      </c>
      <c r="H29">
        <f>10^6*1.8*10^8</f>
        <v>180000000000000</v>
      </c>
      <c r="I29" t="s">
        <v>49</v>
      </c>
      <c r="J29" s="3" t="s">
        <v>13</v>
      </c>
    </row>
    <row r="30" spans="1:10" x14ac:dyDescent="0.25">
      <c r="A30" s="21" t="s">
        <v>29</v>
      </c>
      <c r="B30" s="33"/>
      <c r="C30" s="33"/>
      <c r="D30" s="33"/>
      <c r="E30" s="33"/>
      <c r="F30" s="23"/>
    </row>
    <row r="31" spans="1:10" x14ac:dyDescent="0.25">
      <c r="A31" s="21" t="s">
        <v>30</v>
      </c>
      <c r="B31" s="33"/>
      <c r="C31" s="33"/>
      <c r="D31" s="33"/>
      <c r="E31" s="33"/>
      <c r="F31" s="23"/>
    </row>
    <row r="32" spans="1:10" x14ac:dyDescent="0.25">
      <c r="A32" s="21" t="s">
        <v>31</v>
      </c>
      <c r="B32" s="33"/>
      <c r="C32" s="33"/>
      <c r="D32" s="33"/>
      <c r="E32" s="33"/>
      <c r="F32" s="23"/>
    </row>
    <row r="33" spans="1:11" x14ac:dyDescent="0.25">
      <c r="A33" s="20" t="s">
        <v>20</v>
      </c>
      <c r="B33" s="32">
        <f>B9*$H33</f>
        <v>0</v>
      </c>
      <c r="C33" s="32">
        <f t="shared" ref="C33:E33" si="5">C9*$H33</f>
        <v>0</v>
      </c>
      <c r="D33" s="32">
        <f t="shared" si="5"/>
        <v>0</v>
      </c>
      <c r="E33" s="32">
        <f t="shared" si="5"/>
        <v>0</v>
      </c>
      <c r="F33" t="s">
        <v>46</v>
      </c>
      <c r="H33" s="34"/>
      <c r="J33" s="3"/>
    </row>
    <row r="34" spans="1:11" x14ac:dyDescent="0.25">
      <c r="A34" s="20" t="s">
        <v>21</v>
      </c>
      <c r="B34" s="32">
        <f t="shared" ref="B34:E38" si="6">B10*$H34</f>
        <v>1073376731667806.9</v>
      </c>
      <c r="C34" s="32">
        <f t="shared" si="6"/>
        <v>391645901968128</v>
      </c>
      <c r="D34" s="32">
        <f t="shared" si="6"/>
        <v>400663623636606.5</v>
      </c>
      <c r="E34" s="32">
        <f t="shared" si="6"/>
        <v>1064359009999328.4</v>
      </c>
      <c r="F34" t="s">
        <v>46</v>
      </c>
      <c r="H34" s="35">
        <f>47100*10^6/1.05505585</f>
        <v>44642186477.616325</v>
      </c>
      <c r="I34" t="s">
        <v>49</v>
      </c>
      <c r="J34" s="3" t="s">
        <v>112</v>
      </c>
    </row>
    <row r="35" spans="1:11" x14ac:dyDescent="0.25">
      <c r="A35" s="20" t="s">
        <v>32</v>
      </c>
      <c r="B35" s="32">
        <f t="shared" si="6"/>
        <v>2222550550286034.8</v>
      </c>
      <c r="C35" s="32">
        <f t="shared" si="6"/>
        <v>465361127564953.13</v>
      </c>
      <c r="D35" s="32">
        <f t="shared" si="6"/>
        <v>1217607674513155</v>
      </c>
      <c r="E35" s="32">
        <f t="shared" si="6"/>
        <v>1470304003337832.8</v>
      </c>
      <c r="F35" t="s">
        <v>46</v>
      </c>
      <c r="H35" s="35">
        <f>45660*10^6/1.05505585</f>
        <v>43277329820.97583</v>
      </c>
      <c r="I35" t="s">
        <v>49</v>
      </c>
      <c r="J35" s="3" t="s">
        <v>112</v>
      </c>
    </row>
    <row r="36" spans="1:11" x14ac:dyDescent="0.25">
      <c r="A36" s="20" t="s">
        <v>33</v>
      </c>
      <c r="B36" s="32">
        <f t="shared" si="6"/>
        <v>0</v>
      </c>
      <c r="C36" s="32">
        <f t="shared" si="6"/>
        <v>0</v>
      </c>
      <c r="D36" s="32">
        <f t="shared" si="6"/>
        <v>0</v>
      </c>
      <c r="E36" s="32">
        <f t="shared" si="6"/>
        <v>0</v>
      </c>
      <c r="F36" t="s">
        <v>46</v>
      </c>
      <c r="J36" s="3"/>
    </row>
    <row r="37" spans="1:11" x14ac:dyDescent="0.25">
      <c r="A37" s="20" t="s">
        <v>34</v>
      </c>
      <c r="B37" s="32">
        <f t="shared" si="6"/>
        <v>0</v>
      </c>
      <c r="C37" s="32">
        <f t="shared" si="6"/>
        <v>0</v>
      </c>
      <c r="D37" s="32">
        <f t="shared" si="6"/>
        <v>0</v>
      </c>
      <c r="E37" s="32">
        <f t="shared" si="6"/>
        <v>0</v>
      </c>
      <c r="F37" t="s">
        <v>46</v>
      </c>
      <c r="J37" s="3"/>
    </row>
    <row r="38" spans="1:11" x14ac:dyDescent="0.25">
      <c r="A38" s="20" t="s">
        <v>23</v>
      </c>
      <c r="B38" s="32">
        <f t="shared" si="6"/>
        <v>495839798433419.44</v>
      </c>
      <c r="C38" s="32">
        <f t="shared" si="6"/>
        <v>0</v>
      </c>
      <c r="D38" s="32">
        <f t="shared" si="6"/>
        <v>318772935101018.56</v>
      </c>
      <c r="E38" s="32">
        <f t="shared" si="6"/>
        <v>177066863332400.84</v>
      </c>
      <c r="F38" t="s">
        <v>46</v>
      </c>
      <c r="H38" s="35">
        <f>46230*10^6/1.05505585</f>
        <v>43817585580.896027</v>
      </c>
      <c r="I38" t="s">
        <v>49</v>
      </c>
      <c r="J38" s="3" t="s">
        <v>112</v>
      </c>
    </row>
    <row r="39" spans="1:11" x14ac:dyDescent="0.25">
      <c r="A39" s="21" t="s">
        <v>42</v>
      </c>
      <c r="B39" s="33"/>
      <c r="C39" s="33"/>
      <c r="D39" s="33"/>
      <c r="E39" s="33"/>
      <c r="F39" s="23"/>
    </row>
    <row r="40" spans="1:11" x14ac:dyDescent="0.25">
      <c r="A40" s="21" t="s">
        <v>36</v>
      </c>
      <c r="B40" s="33"/>
      <c r="C40" s="33"/>
      <c r="D40" s="33"/>
      <c r="E40" s="33"/>
      <c r="F40" s="23"/>
    </row>
    <row r="41" spans="1:11" x14ac:dyDescent="0.25">
      <c r="A41" s="20" t="s">
        <v>37</v>
      </c>
      <c r="B41" s="32">
        <f t="shared" ref="B41:E42" si="7">B17*$H41</f>
        <v>0</v>
      </c>
      <c r="C41" s="32">
        <f t="shared" si="7"/>
        <v>0</v>
      </c>
      <c r="D41" s="32">
        <f t="shared" si="7"/>
        <v>0</v>
      </c>
      <c r="E41" s="32">
        <f t="shared" si="7"/>
        <v>0</v>
      </c>
      <c r="F41" t="s">
        <v>46</v>
      </c>
    </row>
    <row r="42" spans="1:11" x14ac:dyDescent="0.25">
      <c r="A42" s="20" t="s">
        <v>24</v>
      </c>
      <c r="B42" s="32">
        <f t="shared" si="7"/>
        <v>2.3339957971131792E+16</v>
      </c>
      <c r="C42" s="32">
        <f t="shared" si="7"/>
        <v>0</v>
      </c>
      <c r="D42" s="32">
        <f t="shared" si="7"/>
        <v>1.6886202325548656E+16</v>
      </c>
      <c r="E42" s="32">
        <f t="shared" si="7"/>
        <v>6453755645583135</v>
      </c>
      <c r="F42" t="s">
        <v>46</v>
      </c>
      <c r="H42" s="60">
        <v>45269499418.384399</v>
      </c>
      <c r="I42" t="s">
        <v>49</v>
      </c>
      <c r="J42" s="3" t="s">
        <v>112</v>
      </c>
      <c r="K42" t="s">
        <v>116</v>
      </c>
    </row>
    <row r="43" spans="1:11" x14ac:dyDescent="0.25">
      <c r="A43" s="20" t="s">
        <v>38</v>
      </c>
      <c r="B43" s="32">
        <f t="shared" ref="B43:E43" si="8">B19*$H43</f>
        <v>1060138759478941.3</v>
      </c>
      <c r="C43" s="32">
        <f t="shared" si="8"/>
        <v>311156532613889.56</v>
      </c>
      <c r="D43" s="32">
        <f t="shared" si="8"/>
        <v>155744172216096.41</v>
      </c>
      <c r="E43" s="32">
        <f t="shared" si="8"/>
        <v>1215551119876734.5</v>
      </c>
      <c r="F43" t="s">
        <v>46</v>
      </c>
      <c r="H43" s="35">
        <f>43760*10^6/1.05505585</f>
        <v>41476477287.908501</v>
      </c>
      <c r="I43" t="s">
        <v>49</v>
      </c>
      <c r="J43" s="3" t="s">
        <v>112</v>
      </c>
    </row>
    <row r="44" spans="1:11" x14ac:dyDescent="0.25">
      <c r="A44" s="20" t="s">
        <v>25</v>
      </c>
      <c r="B44" s="32">
        <f t="shared" ref="B44:E44" si="9">B20*$H44</f>
        <v>1383701232498734.5</v>
      </c>
      <c r="C44" s="32">
        <f t="shared" si="9"/>
        <v>0</v>
      </c>
      <c r="D44" s="32">
        <f t="shared" si="9"/>
        <v>1191556105773926.5</v>
      </c>
      <c r="E44" s="32">
        <f t="shared" si="9"/>
        <v>192145126724807.97</v>
      </c>
      <c r="F44" t="s">
        <v>46</v>
      </c>
      <c r="H44" s="35">
        <f>50080*10^6/1.05505585</f>
        <v>47466681503.164024</v>
      </c>
      <c r="I44" t="s">
        <v>49</v>
      </c>
      <c r="J44" s="3" t="s">
        <v>112</v>
      </c>
    </row>
    <row r="45" spans="1:11" x14ac:dyDescent="0.25">
      <c r="A45" s="20" t="s">
        <v>39</v>
      </c>
      <c r="B45" s="32">
        <f t="shared" ref="B45:E45" si="10">B21*$H45</f>
        <v>0</v>
      </c>
      <c r="C45" s="32">
        <f t="shared" si="10"/>
        <v>0</v>
      </c>
      <c r="D45" s="32">
        <f t="shared" si="10"/>
        <v>0</v>
      </c>
      <c r="E45" s="32">
        <f t="shared" si="10"/>
        <v>0</v>
      </c>
      <c r="F45" t="s">
        <v>46</v>
      </c>
    </row>
    <row r="46" spans="1:11" x14ac:dyDescent="0.25">
      <c r="A46" s="20" t="s">
        <v>40</v>
      </c>
      <c r="B46" s="32">
        <f t="shared" ref="B46:E46" si="11">B22*$H46</f>
        <v>0</v>
      </c>
      <c r="C46" s="32">
        <f t="shared" si="11"/>
        <v>0</v>
      </c>
      <c r="D46" s="32">
        <f t="shared" si="11"/>
        <v>0</v>
      </c>
      <c r="E46" s="32">
        <f t="shared" si="11"/>
        <v>0</v>
      </c>
      <c r="F46" t="s">
        <v>46</v>
      </c>
      <c r="J4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74"/>
  <sheetViews>
    <sheetView workbookViewId="0">
      <selection activeCell="B53" sqref="B53"/>
    </sheetView>
  </sheetViews>
  <sheetFormatPr defaultRowHeight="15" x14ac:dyDescent="0.25"/>
  <cols>
    <col min="1" max="1" width="38.85546875" customWidth="1"/>
    <col min="2" max="2" width="11.28515625" customWidth="1"/>
    <col min="3" max="3" width="9.140625" customWidth="1"/>
  </cols>
  <sheetData>
    <row r="1" spans="1:36" x14ac:dyDescent="0.25">
      <c r="A1" s="37" t="s">
        <v>66</v>
      </c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1:36" s="1" customFormat="1" x14ac:dyDescent="0.25">
      <c r="B2" s="1">
        <v>2016</v>
      </c>
      <c r="C2" s="1">
        <v>2017</v>
      </c>
      <c r="D2" s="1">
        <v>2018</v>
      </c>
      <c r="E2" s="1">
        <v>2019</v>
      </c>
      <c r="F2" s="1">
        <v>2020</v>
      </c>
      <c r="G2" s="1">
        <v>2021</v>
      </c>
      <c r="H2" s="1">
        <v>2022</v>
      </c>
      <c r="I2" s="1">
        <v>2023</v>
      </c>
      <c r="J2" s="1">
        <v>2024</v>
      </c>
      <c r="K2" s="1">
        <v>2025</v>
      </c>
      <c r="L2" s="1">
        <v>2026</v>
      </c>
      <c r="M2" s="1">
        <v>2027</v>
      </c>
      <c r="N2" s="1">
        <v>2028</v>
      </c>
      <c r="O2" s="1">
        <v>2029</v>
      </c>
      <c r="P2" s="1">
        <v>2030</v>
      </c>
      <c r="Q2" s="1">
        <v>2031</v>
      </c>
      <c r="R2" s="1">
        <v>2032</v>
      </c>
      <c r="S2" s="1">
        <v>2033</v>
      </c>
      <c r="T2" s="1">
        <v>2034</v>
      </c>
      <c r="U2" s="1">
        <v>2035</v>
      </c>
      <c r="V2" s="1">
        <v>2036</v>
      </c>
      <c r="W2" s="1">
        <v>2037</v>
      </c>
      <c r="X2" s="1">
        <v>2038</v>
      </c>
      <c r="Y2" s="1">
        <v>2039</v>
      </c>
      <c r="Z2" s="1">
        <v>2040</v>
      </c>
      <c r="AA2" s="1">
        <v>2041</v>
      </c>
      <c r="AB2" s="1">
        <v>2042</v>
      </c>
      <c r="AC2" s="1">
        <v>2043</v>
      </c>
      <c r="AD2" s="1">
        <v>2044</v>
      </c>
      <c r="AE2" s="1">
        <v>2045</v>
      </c>
      <c r="AF2" s="1">
        <v>2046</v>
      </c>
      <c r="AG2" s="1">
        <v>2047</v>
      </c>
      <c r="AH2" s="1">
        <v>2048</v>
      </c>
      <c r="AI2" s="1">
        <v>2049</v>
      </c>
      <c r="AJ2" s="1">
        <v>2050</v>
      </c>
    </row>
    <row r="3" spans="1:36" x14ac:dyDescent="0.25">
      <c r="A3" s="24" t="s">
        <v>26</v>
      </c>
      <c r="B3" s="24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</row>
    <row r="4" spans="1:36" x14ac:dyDescent="0.25">
      <c r="A4" s="20" t="s">
        <v>27</v>
      </c>
      <c r="B4" s="20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s="20" t="s">
        <v>18</v>
      </c>
      <c r="B5" s="20">
        <f>'Scaling Factor Calcs'!C108</f>
        <v>1</v>
      </c>
      <c r="C5" s="20">
        <f>'Scaling Factor Calcs'!D108</f>
        <v>0.98649510382678851</v>
      </c>
      <c r="D5" s="20">
        <f>'Scaling Factor Calcs'!E108</f>
        <v>0.97299020765357325</v>
      </c>
      <c r="E5" s="20">
        <f>'Scaling Factor Calcs'!F108</f>
        <v>0.95948531148036176</v>
      </c>
      <c r="F5" s="20">
        <f>'Scaling Factor Calcs'!G108</f>
        <v>0.94598041530714649</v>
      </c>
      <c r="G5" s="20">
        <f>'Scaling Factor Calcs'!H108</f>
        <v>0.9748986131892825</v>
      </c>
      <c r="H5" s="20">
        <f>'Scaling Factor Calcs'!I108</f>
        <v>1.0038168110714107</v>
      </c>
      <c r="I5" s="20">
        <f>'Scaling Factor Calcs'!J108</f>
        <v>1.0327350089535312</v>
      </c>
      <c r="J5" s="20">
        <f>'Scaling Factor Calcs'!K108</f>
        <v>1.0616532068356594</v>
      </c>
      <c r="K5" s="20">
        <f>'Scaling Factor Calcs'!L108</f>
        <v>1.0905714047177879</v>
      </c>
      <c r="L5" s="20">
        <f>'Scaling Factor Calcs'!M108</f>
        <v>1.1225232687476348</v>
      </c>
      <c r="M5" s="20">
        <f>'Scaling Factor Calcs'!N108</f>
        <v>1.1544751327774896</v>
      </c>
      <c r="N5" s="20">
        <f>'Scaling Factor Calcs'!O108</f>
        <v>1.1864269968073367</v>
      </c>
      <c r="O5" s="20">
        <f>'Scaling Factor Calcs'!P108</f>
        <v>1.2183788608371837</v>
      </c>
      <c r="P5" s="20">
        <f>'Scaling Factor Calcs'!Q108</f>
        <v>1.2503307248670308</v>
      </c>
      <c r="Q5" s="20">
        <f>'Scaling Factor Calcs'!R108</f>
        <v>1.2741312809771439</v>
      </c>
      <c r="R5" s="20">
        <f>'Scaling Factor Calcs'!S108</f>
        <v>1.2979318370872568</v>
      </c>
      <c r="S5" s="20">
        <f>'Scaling Factor Calcs'!T108</f>
        <v>1.3217323931973621</v>
      </c>
      <c r="T5" s="20">
        <f>'Scaling Factor Calcs'!U108</f>
        <v>1.3455329493074752</v>
      </c>
      <c r="U5" s="20">
        <f>'Scaling Factor Calcs'!V108</f>
        <v>1.3693335054175804</v>
      </c>
      <c r="V5" s="20">
        <f>'Scaling Factor Calcs'!W108</f>
        <v>1.3932506475766031</v>
      </c>
      <c r="W5" s="20">
        <f>'Scaling Factor Calcs'!X108</f>
        <v>1.4171677897356256</v>
      </c>
      <c r="X5" s="20">
        <f>'Scaling Factor Calcs'!Y108</f>
        <v>1.4410849318946484</v>
      </c>
      <c r="Y5" s="20">
        <f>'Scaling Factor Calcs'!Z108</f>
        <v>1.4650020740536633</v>
      </c>
      <c r="Z5" s="20">
        <f>'Scaling Factor Calcs'!AA108</f>
        <v>1.4889192162126859</v>
      </c>
      <c r="AA5" s="20">
        <f>'Scaling Factor Calcs'!AB108</f>
        <v>1.5187251682797605</v>
      </c>
      <c r="AB5" s="20">
        <f>'Scaling Factor Calcs'!AC108</f>
        <v>1.5485311203468273</v>
      </c>
      <c r="AC5" s="20">
        <f>'Scaling Factor Calcs'!AD108</f>
        <v>1.5783370724138941</v>
      </c>
      <c r="AD5" s="20">
        <f>'Scaling Factor Calcs'!AE108</f>
        <v>1.6081430244809689</v>
      </c>
      <c r="AE5" s="20">
        <f>'Scaling Factor Calcs'!AF108</f>
        <v>1.6379489765480357</v>
      </c>
      <c r="AF5" s="20">
        <f>'Scaling Factor Calcs'!AG108</f>
        <v>1.664524523509838</v>
      </c>
      <c r="AG5" s="20">
        <f>'Scaling Factor Calcs'!AH108</f>
        <v>1.6911000704716481</v>
      </c>
      <c r="AH5" s="20">
        <f>'Scaling Factor Calcs'!AI108</f>
        <v>1.7176756174334584</v>
      </c>
      <c r="AI5" s="20">
        <f>'Scaling Factor Calcs'!AJ108</f>
        <v>1.7442511643952685</v>
      </c>
      <c r="AJ5" s="20">
        <f>'Scaling Factor Calcs'!AK108</f>
        <v>1.7708267113570788</v>
      </c>
    </row>
    <row r="6" spans="1:36" x14ac:dyDescent="0.25">
      <c r="A6" s="20" t="s">
        <v>19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</row>
    <row r="7" spans="1:36" x14ac:dyDescent="0.25">
      <c r="A7" s="21" t="s">
        <v>29</v>
      </c>
      <c r="B7" s="21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</row>
    <row r="8" spans="1:36" x14ac:dyDescent="0.25">
      <c r="A8" s="21" t="s">
        <v>30</v>
      </c>
      <c r="B8" s="21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</row>
    <row r="9" spans="1:36" x14ac:dyDescent="0.25">
      <c r="A9" s="21" t="s">
        <v>31</v>
      </c>
      <c r="B9" s="21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</row>
    <row r="10" spans="1:36" x14ac:dyDescent="0.25">
      <c r="A10" s="20" t="s">
        <v>20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</row>
    <row r="11" spans="1:36" x14ac:dyDescent="0.25">
      <c r="A11" s="20" t="s">
        <v>21</v>
      </c>
      <c r="B11" s="20">
        <f>B19</f>
        <v>1</v>
      </c>
      <c r="C11" s="20">
        <f t="shared" ref="C11:AJ11" si="0">C19</f>
        <v>0.99694189602446481</v>
      </c>
      <c r="D11" s="20">
        <f t="shared" si="0"/>
        <v>0.99388379204892963</v>
      </c>
      <c r="E11" s="20">
        <f t="shared" si="0"/>
        <v>0.99388379204892963</v>
      </c>
      <c r="F11" s="20">
        <f t="shared" si="0"/>
        <v>1</v>
      </c>
      <c r="G11" s="20">
        <f t="shared" si="0"/>
        <v>0.99633027522935891</v>
      </c>
      <c r="H11" s="20">
        <f t="shared" si="0"/>
        <v>0.9926605504587166</v>
      </c>
      <c r="I11" s="20">
        <f t="shared" si="0"/>
        <v>0.98899082568807428</v>
      </c>
      <c r="J11" s="20">
        <f t="shared" si="0"/>
        <v>0.98532110091743197</v>
      </c>
      <c r="K11" s="20">
        <f t="shared" si="0"/>
        <v>0.98165137614679043</v>
      </c>
      <c r="L11" s="20">
        <f t="shared" si="0"/>
        <v>0.99571865443424901</v>
      </c>
      <c r="M11" s="20">
        <f t="shared" si="0"/>
        <v>1.0097859327217118</v>
      </c>
      <c r="N11" s="20">
        <f t="shared" si="0"/>
        <v>1.0238532110091747</v>
      </c>
      <c r="O11" s="20">
        <f t="shared" si="0"/>
        <v>1.0379204892966343</v>
      </c>
      <c r="P11" s="20">
        <f t="shared" si="0"/>
        <v>1.0519877675840972</v>
      </c>
      <c r="Q11" s="20">
        <f t="shared" si="0"/>
        <v>1.0697247706422024</v>
      </c>
      <c r="R11" s="20">
        <f t="shared" si="0"/>
        <v>1.0874617737003041</v>
      </c>
      <c r="S11" s="20">
        <f t="shared" si="0"/>
        <v>1.1051987767584057</v>
      </c>
      <c r="T11" s="20">
        <f t="shared" si="0"/>
        <v>1.1229357798165145</v>
      </c>
      <c r="U11" s="20">
        <f t="shared" si="0"/>
        <v>1.1406727828746162</v>
      </c>
      <c r="V11" s="20">
        <f t="shared" si="0"/>
        <v>1.1565749235474021</v>
      </c>
      <c r="W11" s="20">
        <f t="shared" si="0"/>
        <v>1.1724770642201843</v>
      </c>
      <c r="X11" s="20">
        <f t="shared" si="0"/>
        <v>1.1883792048929667</v>
      </c>
      <c r="Y11" s="20">
        <f t="shared" si="0"/>
        <v>1.2042813455657491</v>
      </c>
      <c r="Z11" s="20">
        <f t="shared" si="0"/>
        <v>1.2201834862385312</v>
      </c>
      <c r="AA11" s="20">
        <f t="shared" si="0"/>
        <v>1.2385321100917499</v>
      </c>
      <c r="AB11" s="20">
        <f t="shared" si="0"/>
        <v>1.2552126772310315</v>
      </c>
      <c r="AC11" s="20">
        <f t="shared" si="0"/>
        <v>1.2718932443703128</v>
      </c>
      <c r="AD11" s="20">
        <f t="shared" si="0"/>
        <v>1.2885738115095944</v>
      </c>
      <c r="AE11" s="20">
        <f t="shared" si="0"/>
        <v>1.3052543786488759</v>
      </c>
      <c r="AF11" s="20">
        <f t="shared" si="0"/>
        <v>1.3219349457881642</v>
      </c>
      <c r="AG11" s="20">
        <f t="shared" si="0"/>
        <v>1.3386155129274457</v>
      </c>
      <c r="AH11" s="20">
        <f t="shared" si="0"/>
        <v>1.3552960800667273</v>
      </c>
      <c r="AI11" s="20">
        <f t="shared" si="0"/>
        <v>1.3719766472060086</v>
      </c>
      <c r="AJ11" s="20">
        <f t="shared" si="0"/>
        <v>1.3886572143452902</v>
      </c>
    </row>
    <row r="12" spans="1:36" x14ac:dyDescent="0.25">
      <c r="A12" s="20" t="s">
        <v>32</v>
      </c>
      <c r="B12" s="20">
        <f>B19</f>
        <v>1</v>
      </c>
      <c r="C12" s="20">
        <f t="shared" ref="C12:AJ12" si="1">C19</f>
        <v>0.99694189602446481</v>
      </c>
      <c r="D12" s="20">
        <f t="shared" si="1"/>
        <v>0.99388379204892963</v>
      </c>
      <c r="E12" s="20">
        <f t="shared" si="1"/>
        <v>0.99388379204892963</v>
      </c>
      <c r="F12" s="20">
        <f t="shared" si="1"/>
        <v>1</v>
      </c>
      <c r="G12" s="20">
        <f t="shared" si="1"/>
        <v>0.99633027522935891</v>
      </c>
      <c r="H12" s="20">
        <f t="shared" si="1"/>
        <v>0.9926605504587166</v>
      </c>
      <c r="I12" s="20">
        <f t="shared" si="1"/>
        <v>0.98899082568807428</v>
      </c>
      <c r="J12" s="20">
        <f t="shared" si="1"/>
        <v>0.98532110091743197</v>
      </c>
      <c r="K12" s="20">
        <f t="shared" si="1"/>
        <v>0.98165137614679043</v>
      </c>
      <c r="L12" s="20">
        <f t="shared" si="1"/>
        <v>0.99571865443424901</v>
      </c>
      <c r="M12" s="20">
        <f t="shared" si="1"/>
        <v>1.0097859327217118</v>
      </c>
      <c r="N12" s="20">
        <f t="shared" si="1"/>
        <v>1.0238532110091747</v>
      </c>
      <c r="O12" s="20">
        <f t="shared" si="1"/>
        <v>1.0379204892966343</v>
      </c>
      <c r="P12" s="20">
        <f t="shared" si="1"/>
        <v>1.0519877675840972</v>
      </c>
      <c r="Q12" s="20">
        <f t="shared" si="1"/>
        <v>1.0697247706422024</v>
      </c>
      <c r="R12" s="20">
        <f t="shared" si="1"/>
        <v>1.0874617737003041</v>
      </c>
      <c r="S12" s="20">
        <f t="shared" si="1"/>
        <v>1.1051987767584057</v>
      </c>
      <c r="T12" s="20">
        <f t="shared" si="1"/>
        <v>1.1229357798165145</v>
      </c>
      <c r="U12" s="20">
        <f t="shared" si="1"/>
        <v>1.1406727828746162</v>
      </c>
      <c r="V12" s="20">
        <f t="shared" si="1"/>
        <v>1.1565749235474021</v>
      </c>
      <c r="W12" s="20">
        <f t="shared" si="1"/>
        <v>1.1724770642201843</v>
      </c>
      <c r="X12" s="20">
        <f t="shared" si="1"/>
        <v>1.1883792048929667</v>
      </c>
      <c r="Y12" s="20">
        <f t="shared" si="1"/>
        <v>1.2042813455657491</v>
      </c>
      <c r="Z12" s="20">
        <f t="shared" si="1"/>
        <v>1.2201834862385312</v>
      </c>
      <c r="AA12" s="20">
        <f t="shared" si="1"/>
        <v>1.2385321100917499</v>
      </c>
      <c r="AB12" s="20">
        <f t="shared" si="1"/>
        <v>1.2552126772310315</v>
      </c>
      <c r="AC12" s="20">
        <f t="shared" si="1"/>
        <v>1.2718932443703128</v>
      </c>
      <c r="AD12" s="20">
        <f t="shared" si="1"/>
        <v>1.2885738115095944</v>
      </c>
      <c r="AE12" s="20">
        <f t="shared" si="1"/>
        <v>1.3052543786488759</v>
      </c>
      <c r="AF12" s="20">
        <f t="shared" si="1"/>
        <v>1.3219349457881642</v>
      </c>
      <c r="AG12" s="20">
        <f t="shared" si="1"/>
        <v>1.3386155129274457</v>
      </c>
      <c r="AH12" s="20">
        <f t="shared" si="1"/>
        <v>1.3552960800667273</v>
      </c>
      <c r="AI12" s="20">
        <f t="shared" si="1"/>
        <v>1.3719766472060086</v>
      </c>
      <c r="AJ12" s="20">
        <f t="shared" si="1"/>
        <v>1.3886572143452902</v>
      </c>
    </row>
    <row r="13" spans="1:36" x14ac:dyDescent="0.25">
      <c r="A13" s="20" t="s">
        <v>33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</row>
    <row r="14" spans="1:36" x14ac:dyDescent="0.25">
      <c r="A14" s="20" t="s">
        <v>34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</row>
    <row r="15" spans="1:36" x14ac:dyDescent="0.25">
      <c r="A15" s="20" t="s">
        <v>23</v>
      </c>
      <c r="B15" s="20">
        <f>B19</f>
        <v>1</v>
      </c>
      <c r="C15" s="20">
        <f t="shared" ref="C15:AJ15" si="2">C19</f>
        <v>0.99694189602446481</v>
      </c>
      <c r="D15" s="20">
        <f t="shared" si="2"/>
        <v>0.99388379204892963</v>
      </c>
      <c r="E15" s="20">
        <f t="shared" si="2"/>
        <v>0.99388379204892963</v>
      </c>
      <c r="F15" s="20">
        <f t="shared" si="2"/>
        <v>1</v>
      </c>
      <c r="G15" s="20">
        <f t="shared" si="2"/>
        <v>0.99633027522935891</v>
      </c>
      <c r="H15" s="20">
        <f t="shared" si="2"/>
        <v>0.9926605504587166</v>
      </c>
      <c r="I15" s="20">
        <f t="shared" si="2"/>
        <v>0.98899082568807428</v>
      </c>
      <c r="J15" s="20">
        <f t="shared" si="2"/>
        <v>0.98532110091743197</v>
      </c>
      <c r="K15" s="20">
        <f t="shared" si="2"/>
        <v>0.98165137614679043</v>
      </c>
      <c r="L15" s="20">
        <f t="shared" si="2"/>
        <v>0.99571865443424901</v>
      </c>
      <c r="M15" s="20">
        <f t="shared" si="2"/>
        <v>1.0097859327217118</v>
      </c>
      <c r="N15" s="20">
        <f t="shared" si="2"/>
        <v>1.0238532110091747</v>
      </c>
      <c r="O15" s="20">
        <f t="shared" si="2"/>
        <v>1.0379204892966343</v>
      </c>
      <c r="P15" s="20">
        <f t="shared" si="2"/>
        <v>1.0519877675840972</v>
      </c>
      <c r="Q15" s="20">
        <f t="shared" si="2"/>
        <v>1.0697247706422024</v>
      </c>
      <c r="R15" s="20">
        <f t="shared" si="2"/>
        <v>1.0874617737003041</v>
      </c>
      <c r="S15" s="20">
        <f t="shared" si="2"/>
        <v>1.1051987767584057</v>
      </c>
      <c r="T15" s="20">
        <f t="shared" si="2"/>
        <v>1.1229357798165145</v>
      </c>
      <c r="U15" s="20">
        <f t="shared" si="2"/>
        <v>1.1406727828746162</v>
      </c>
      <c r="V15" s="20">
        <f t="shared" si="2"/>
        <v>1.1565749235474021</v>
      </c>
      <c r="W15" s="20">
        <f t="shared" si="2"/>
        <v>1.1724770642201843</v>
      </c>
      <c r="X15" s="20">
        <f t="shared" si="2"/>
        <v>1.1883792048929667</v>
      </c>
      <c r="Y15" s="20">
        <f t="shared" si="2"/>
        <v>1.2042813455657491</v>
      </c>
      <c r="Z15" s="20">
        <f t="shared" si="2"/>
        <v>1.2201834862385312</v>
      </c>
      <c r="AA15" s="20">
        <f t="shared" si="2"/>
        <v>1.2385321100917499</v>
      </c>
      <c r="AB15" s="20">
        <f t="shared" si="2"/>
        <v>1.2552126772310315</v>
      </c>
      <c r="AC15" s="20">
        <f t="shared" si="2"/>
        <v>1.2718932443703128</v>
      </c>
      <c r="AD15" s="20">
        <f t="shared" si="2"/>
        <v>1.2885738115095944</v>
      </c>
      <c r="AE15" s="20">
        <f t="shared" si="2"/>
        <v>1.3052543786488759</v>
      </c>
      <c r="AF15" s="20">
        <f t="shared" si="2"/>
        <v>1.3219349457881642</v>
      </c>
      <c r="AG15" s="20">
        <f t="shared" si="2"/>
        <v>1.3386155129274457</v>
      </c>
      <c r="AH15" s="20">
        <f t="shared" si="2"/>
        <v>1.3552960800667273</v>
      </c>
      <c r="AI15" s="20">
        <f t="shared" si="2"/>
        <v>1.3719766472060086</v>
      </c>
      <c r="AJ15" s="20">
        <f t="shared" si="2"/>
        <v>1.3886572143452902</v>
      </c>
    </row>
    <row r="16" spans="1:36" x14ac:dyDescent="0.25">
      <c r="A16" s="21" t="s">
        <v>42</v>
      </c>
      <c r="B16" s="21"/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</row>
    <row r="17" spans="1:36" x14ac:dyDescent="0.25">
      <c r="A17" s="21" t="s">
        <v>36</v>
      </c>
      <c r="B17" s="21"/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</row>
    <row r="18" spans="1:36" x14ac:dyDescent="0.25">
      <c r="A18" s="20" t="s">
        <v>37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</row>
    <row r="19" spans="1:36" x14ac:dyDescent="0.25">
      <c r="A19" s="20" t="s">
        <v>24</v>
      </c>
      <c r="B19" s="20">
        <f>'Scaling Factor Calcs'!B45</f>
        <v>1</v>
      </c>
      <c r="C19" s="20">
        <f>'Scaling Factor Calcs'!C45</f>
        <v>0.99694189602446481</v>
      </c>
      <c r="D19" s="20">
        <f>'Scaling Factor Calcs'!D45</f>
        <v>0.99388379204892963</v>
      </c>
      <c r="E19" s="20">
        <f>'Scaling Factor Calcs'!E45</f>
        <v>0.99388379204892963</v>
      </c>
      <c r="F19" s="20">
        <f>'Scaling Factor Calcs'!F45</f>
        <v>1</v>
      </c>
      <c r="G19" s="20">
        <f>'Scaling Factor Calcs'!G45</f>
        <v>0.99633027522935891</v>
      </c>
      <c r="H19" s="20">
        <f>'Scaling Factor Calcs'!H45</f>
        <v>0.9926605504587166</v>
      </c>
      <c r="I19" s="20">
        <f>'Scaling Factor Calcs'!I45</f>
        <v>0.98899082568807428</v>
      </c>
      <c r="J19" s="20">
        <f>'Scaling Factor Calcs'!J45</f>
        <v>0.98532110091743197</v>
      </c>
      <c r="K19" s="20">
        <f>'Scaling Factor Calcs'!K45</f>
        <v>0.98165137614679043</v>
      </c>
      <c r="L19" s="20">
        <f>'Scaling Factor Calcs'!L45</f>
        <v>0.99571865443424901</v>
      </c>
      <c r="M19" s="20">
        <f>'Scaling Factor Calcs'!M45</f>
        <v>1.0097859327217118</v>
      </c>
      <c r="N19" s="20">
        <f>'Scaling Factor Calcs'!N45</f>
        <v>1.0238532110091747</v>
      </c>
      <c r="O19" s="20">
        <f>'Scaling Factor Calcs'!O45</f>
        <v>1.0379204892966343</v>
      </c>
      <c r="P19" s="20">
        <f>'Scaling Factor Calcs'!P45</f>
        <v>1.0519877675840972</v>
      </c>
      <c r="Q19" s="20">
        <f>'Scaling Factor Calcs'!Q45</f>
        <v>1.0697247706422024</v>
      </c>
      <c r="R19" s="20">
        <f>'Scaling Factor Calcs'!R45</f>
        <v>1.0874617737003041</v>
      </c>
      <c r="S19" s="20">
        <f>'Scaling Factor Calcs'!S45</f>
        <v>1.1051987767584057</v>
      </c>
      <c r="T19" s="20">
        <f>'Scaling Factor Calcs'!T45</f>
        <v>1.1229357798165145</v>
      </c>
      <c r="U19" s="20">
        <f>'Scaling Factor Calcs'!U45</f>
        <v>1.1406727828746162</v>
      </c>
      <c r="V19" s="20">
        <f>'Scaling Factor Calcs'!V45</f>
        <v>1.1565749235474021</v>
      </c>
      <c r="W19" s="20">
        <f>'Scaling Factor Calcs'!W45</f>
        <v>1.1724770642201843</v>
      </c>
      <c r="X19" s="20">
        <f>'Scaling Factor Calcs'!X45</f>
        <v>1.1883792048929667</v>
      </c>
      <c r="Y19" s="20">
        <f>'Scaling Factor Calcs'!Y45</f>
        <v>1.2042813455657491</v>
      </c>
      <c r="Z19" s="20">
        <f>'Scaling Factor Calcs'!Z45</f>
        <v>1.2201834862385312</v>
      </c>
      <c r="AA19" s="20">
        <f>'Scaling Factor Calcs'!AA45</f>
        <v>1.2385321100917499</v>
      </c>
      <c r="AB19" s="20">
        <f>'Scaling Factor Calcs'!AB45</f>
        <v>1.2552126772310315</v>
      </c>
      <c r="AC19" s="20">
        <f>'Scaling Factor Calcs'!AC45</f>
        <v>1.2718932443703128</v>
      </c>
      <c r="AD19" s="20">
        <f>'Scaling Factor Calcs'!AD45</f>
        <v>1.2885738115095944</v>
      </c>
      <c r="AE19" s="20">
        <f>'Scaling Factor Calcs'!AE45</f>
        <v>1.3052543786488759</v>
      </c>
      <c r="AF19" s="20">
        <f>'Scaling Factor Calcs'!AF45</f>
        <v>1.3219349457881642</v>
      </c>
      <c r="AG19" s="20">
        <f>'Scaling Factor Calcs'!AG45</f>
        <v>1.3386155129274457</v>
      </c>
      <c r="AH19" s="20">
        <f>'Scaling Factor Calcs'!AH45</f>
        <v>1.3552960800667273</v>
      </c>
      <c r="AI19" s="20">
        <f>'Scaling Factor Calcs'!AI45</f>
        <v>1.3719766472060086</v>
      </c>
      <c r="AJ19" s="20">
        <f>'Scaling Factor Calcs'!AJ45</f>
        <v>1.3886572143452902</v>
      </c>
    </row>
    <row r="20" spans="1:36" x14ac:dyDescent="0.25">
      <c r="A20" s="20" t="s">
        <v>38</v>
      </c>
      <c r="B20" s="20">
        <f>B19</f>
        <v>1</v>
      </c>
      <c r="C20" s="20">
        <f t="shared" ref="C20:AJ21" si="3">C19</f>
        <v>0.99694189602446481</v>
      </c>
      <c r="D20" s="20">
        <f t="shared" si="3"/>
        <v>0.99388379204892963</v>
      </c>
      <c r="E20" s="20">
        <f t="shared" si="3"/>
        <v>0.99388379204892963</v>
      </c>
      <c r="F20" s="20">
        <f t="shared" si="3"/>
        <v>1</v>
      </c>
      <c r="G20" s="20">
        <f t="shared" si="3"/>
        <v>0.99633027522935891</v>
      </c>
      <c r="H20" s="20">
        <f t="shared" si="3"/>
        <v>0.9926605504587166</v>
      </c>
      <c r="I20" s="20">
        <f t="shared" si="3"/>
        <v>0.98899082568807428</v>
      </c>
      <c r="J20" s="20">
        <f t="shared" si="3"/>
        <v>0.98532110091743197</v>
      </c>
      <c r="K20" s="20">
        <f t="shared" si="3"/>
        <v>0.98165137614679043</v>
      </c>
      <c r="L20" s="20">
        <f t="shared" si="3"/>
        <v>0.99571865443424901</v>
      </c>
      <c r="M20" s="20">
        <f t="shared" si="3"/>
        <v>1.0097859327217118</v>
      </c>
      <c r="N20" s="20">
        <f t="shared" si="3"/>
        <v>1.0238532110091747</v>
      </c>
      <c r="O20" s="20">
        <f t="shared" si="3"/>
        <v>1.0379204892966343</v>
      </c>
      <c r="P20" s="20">
        <f t="shared" si="3"/>
        <v>1.0519877675840972</v>
      </c>
      <c r="Q20" s="20">
        <f t="shared" si="3"/>
        <v>1.0697247706422024</v>
      </c>
      <c r="R20" s="20">
        <f t="shared" si="3"/>
        <v>1.0874617737003041</v>
      </c>
      <c r="S20" s="20">
        <f t="shared" si="3"/>
        <v>1.1051987767584057</v>
      </c>
      <c r="T20" s="20">
        <f t="shared" si="3"/>
        <v>1.1229357798165145</v>
      </c>
      <c r="U20" s="20">
        <f t="shared" si="3"/>
        <v>1.1406727828746162</v>
      </c>
      <c r="V20" s="20">
        <f t="shared" si="3"/>
        <v>1.1565749235474021</v>
      </c>
      <c r="W20" s="20">
        <f t="shared" si="3"/>
        <v>1.1724770642201843</v>
      </c>
      <c r="X20" s="20">
        <f t="shared" si="3"/>
        <v>1.1883792048929667</v>
      </c>
      <c r="Y20" s="20">
        <f t="shared" si="3"/>
        <v>1.2042813455657491</v>
      </c>
      <c r="Z20" s="20">
        <f t="shared" si="3"/>
        <v>1.2201834862385312</v>
      </c>
      <c r="AA20" s="20">
        <f t="shared" si="3"/>
        <v>1.2385321100917499</v>
      </c>
      <c r="AB20" s="20">
        <f t="shared" si="3"/>
        <v>1.2552126772310315</v>
      </c>
      <c r="AC20" s="20">
        <f t="shared" si="3"/>
        <v>1.2718932443703128</v>
      </c>
      <c r="AD20" s="20">
        <f t="shared" si="3"/>
        <v>1.2885738115095944</v>
      </c>
      <c r="AE20" s="20">
        <f t="shared" si="3"/>
        <v>1.3052543786488759</v>
      </c>
      <c r="AF20" s="20">
        <f t="shared" si="3"/>
        <v>1.3219349457881642</v>
      </c>
      <c r="AG20" s="20">
        <f t="shared" si="3"/>
        <v>1.3386155129274457</v>
      </c>
      <c r="AH20" s="20">
        <f t="shared" si="3"/>
        <v>1.3552960800667273</v>
      </c>
      <c r="AI20" s="20">
        <f t="shared" si="3"/>
        <v>1.3719766472060086</v>
      </c>
      <c r="AJ20" s="20">
        <f t="shared" si="3"/>
        <v>1.3886572143452902</v>
      </c>
    </row>
    <row r="21" spans="1:36" x14ac:dyDescent="0.25">
      <c r="A21" s="20" t="s">
        <v>25</v>
      </c>
      <c r="B21" s="20">
        <f>B20</f>
        <v>1</v>
      </c>
      <c r="C21" s="20">
        <f t="shared" si="3"/>
        <v>0.99694189602446481</v>
      </c>
      <c r="D21" s="20">
        <f t="shared" si="3"/>
        <v>0.99388379204892963</v>
      </c>
      <c r="E21" s="20">
        <f t="shared" si="3"/>
        <v>0.99388379204892963</v>
      </c>
      <c r="F21" s="20">
        <f t="shared" si="3"/>
        <v>1</v>
      </c>
      <c r="G21" s="20">
        <f t="shared" si="3"/>
        <v>0.99633027522935891</v>
      </c>
      <c r="H21" s="20">
        <f t="shared" si="3"/>
        <v>0.9926605504587166</v>
      </c>
      <c r="I21" s="20">
        <f t="shared" si="3"/>
        <v>0.98899082568807428</v>
      </c>
      <c r="J21" s="20">
        <f t="shared" si="3"/>
        <v>0.98532110091743197</v>
      </c>
      <c r="K21" s="20">
        <f t="shared" si="3"/>
        <v>0.98165137614679043</v>
      </c>
      <c r="L21" s="20">
        <f t="shared" si="3"/>
        <v>0.99571865443424901</v>
      </c>
      <c r="M21" s="20">
        <f t="shared" si="3"/>
        <v>1.0097859327217118</v>
      </c>
      <c r="N21" s="20">
        <f t="shared" si="3"/>
        <v>1.0238532110091747</v>
      </c>
      <c r="O21" s="20">
        <f t="shared" si="3"/>
        <v>1.0379204892966343</v>
      </c>
      <c r="P21" s="20">
        <f t="shared" si="3"/>
        <v>1.0519877675840972</v>
      </c>
      <c r="Q21" s="20">
        <f t="shared" si="3"/>
        <v>1.0697247706422024</v>
      </c>
      <c r="R21" s="20">
        <f t="shared" si="3"/>
        <v>1.0874617737003041</v>
      </c>
      <c r="S21" s="20">
        <f t="shared" si="3"/>
        <v>1.1051987767584057</v>
      </c>
      <c r="T21" s="20">
        <f t="shared" si="3"/>
        <v>1.1229357798165145</v>
      </c>
      <c r="U21" s="20">
        <f t="shared" si="3"/>
        <v>1.1406727828746162</v>
      </c>
      <c r="V21" s="20">
        <f t="shared" si="3"/>
        <v>1.1565749235474021</v>
      </c>
      <c r="W21" s="20">
        <f t="shared" si="3"/>
        <v>1.1724770642201843</v>
      </c>
      <c r="X21" s="20">
        <f t="shared" si="3"/>
        <v>1.1883792048929667</v>
      </c>
      <c r="Y21" s="20">
        <f t="shared" si="3"/>
        <v>1.2042813455657491</v>
      </c>
      <c r="Z21" s="20">
        <f t="shared" si="3"/>
        <v>1.2201834862385312</v>
      </c>
      <c r="AA21" s="20">
        <f t="shared" si="3"/>
        <v>1.2385321100917499</v>
      </c>
      <c r="AB21" s="20">
        <f t="shared" si="3"/>
        <v>1.2552126772310315</v>
      </c>
      <c r="AC21" s="20">
        <f t="shared" si="3"/>
        <v>1.2718932443703128</v>
      </c>
      <c r="AD21" s="20">
        <f t="shared" si="3"/>
        <v>1.2885738115095944</v>
      </c>
      <c r="AE21" s="20">
        <f t="shared" si="3"/>
        <v>1.3052543786488759</v>
      </c>
      <c r="AF21" s="20">
        <f t="shared" si="3"/>
        <v>1.3219349457881642</v>
      </c>
      <c r="AG21" s="20">
        <f t="shared" si="3"/>
        <v>1.3386155129274457</v>
      </c>
      <c r="AH21" s="20">
        <f t="shared" si="3"/>
        <v>1.3552960800667273</v>
      </c>
      <c r="AI21" s="20">
        <f t="shared" si="3"/>
        <v>1.3719766472060086</v>
      </c>
      <c r="AJ21" s="20">
        <f t="shared" si="3"/>
        <v>1.3886572143452902</v>
      </c>
    </row>
    <row r="22" spans="1:36" x14ac:dyDescent="0.25">
      <c r="A22" s="20" t="s">
        <v>39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</row>
    <row r="23" spans="1:36" x14ac:dyDescent="0.25">
      <c r="A23" s="20" t="s">
        <v>40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</row>
    <row r="24" spans="1:36" x14ac:dyDescent="0.25">
      <c r="A24" s="20"/>
      <c r="B24" s="20"/>
    </row>
    <row r="26" spans="1:36" x14ac:dyDescent="0.25">
      <c r="A26" s="37" t="s">
        <v>74</v>
      </c>
      <c r="B26" s="37"/>
      <c r="C26" s="37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s="1" customFormat="1" x14ac:dyDescent="0.25">
      <c r="B27" s="1">
        <v>2016</v>
      </c>
      <c r="C27" s="1">
        <v>2017</v>
      </c>
      <c r="D27" s="1">
        <v>2018</v>
      </c>
      <c r="E27" s="1">
        <v>2019</v>
      </c>
      <c r="F27" s="1">
        <v>2020</v>
      </c>
      <c r="G27" s="1">
        <v>2021</v>
      </c>
      <c r="H27" s="1">
        <v>2022</v>
      </c>
      <c r="I27" s="1">
        <v>2023</v>
      </c>
      <c r="J27" s="1">
        <v>2024</v>
      </c>
      <c r="K27" s="1">
        <v>2025</v>
      </c>
      <c r="L27" s="1">
        <v>2026</v>
      </c>
      <c r="M27" s="1">
        <v>2027</v>
      </c>
      <c r="N27" s="1">
        <v>2028</v>
      </c>
      <c r="O27" s="1">
        <v>2029</v>
      </c>
      <c r="P27" s="1">
        <v>2030</v>
      </c>
      <c r="Q27" s="1">
        <v>2031</v>
      </c>
      <c r="R27" s="1">
        <v>2032</v>
      </c>
      <c r="S27" s="1">
        <v>2033</v>
      </c>
      <c r="T27" s="1">
        <v>2034</v>
      </c>
      <c r="U27" s="1">
        <v>2035</v>
      </c>
      <c r="V27" s="1">
        <v>2036</v>
      </c>
      <c r="W27" s="1">
        <v>2037</v>
      </c>
      <c r="X27" s="1">
        <v>2038</v>
      </c>
      <c r="Y27" s="1">
        <v>2039</v>
      </c>
      <c r="Z27" s="1">
        <v>2040</v>
      </c>
      <c r="AA27" s="1">
        <v>2041</v>
      </c>
      <c r="AB27" s="1">
        <v>2042</v>
      </c>
      <c r="AC27" s="1">
        <v>2043</v>
      </c>
      <c r="AD27" s="1">
        <v>2044</v>
      </c>
      <c r="AE27" s="1">
        <v>2045</v>
      </c>
      <c r="AF27" s="1">
        <v>2046</v>
      </c>
      <c r="AG27" s="1">
        <v>2047</v>
      </c>
      <c r="AH27" s="1">
        <v>2048</v>
      </c>
      <c r="AI27" s="1">
        <v>2049</v>
      </c>
      <c r="AJ27" s="1">
        <v>2050</v>
      </c>
    </row>
    <row r="28" spans="1:36" x14ac:dyDescent="0.25">
      <c r="A28" s="24" t="s">
        <v>26</v>
      </c>
      <c r="B28" s="24">
        <f>B3</f>
        <v>0</v>
      </c>
      <c r="C28" s="7">
        <f t="shared" ref="C28:AJ28" si="4">C3</f>
        <v>0</v>
      </c>
      <c r="D28" s="7">
        <f t="shared" si="4"/>
        <v>0</v>
      </c>
      <c r="E28" s="7">
        <f t="shared" si="4"/>
        <v>0</v>
      </c>
      <c r="F28" s="7">
        <f t="shared" si="4"/>
        <v>0</v>
      </c>
      <c r="G28" s="7">
        <f t="shared" si="4"/>
        <v>0</v>
      </c>
      <c r="H28" s="7">
        <f t="shared" si="4"/>
        <v>0</v>
      </c>
      <c r="I28" s="7">
        <f t="shared" si="4"/>
        <v>0</v>
      </c>
      <c r="J28" s="7">
        <f t="shared" si="4"/>
        <v>0</v>
      </c>
      <c r="K28" s="7">
        <f t="shared" si="4"/>
        <v>0</v>
      </c>
      <c r="L28" s="7">
        <f t="shared" si="4"/>
        <v>0</v>
      </c>
      <c r="M28" s="7">
        <f t="shared" si="4"/>
        <v>0</v>
      </c>
      <c r="N28" s="7">
        <f t="shared" si="4"/>
        <v>0</v>
      </c>
      <c r="O28" s="7">
        <f t="shared" si="4"/>
        <v>0</v>
      </c>
      <c r="P28" s="7">
        <f t="shared" si="4"/>
        <v>0</v>
      </c>
      <c r="Q28" s="7">
        <f t="shared" si="4"/>
        <v>0</v>
      </c>
      <c r="R28" s="7">
        <f t="shared" si="4"/>
        <v>0</v>
      </c>
      <c r="S28" s="7">
        <f t="shared" si="4"/>
        <v>0</v>
      </c>
      <c r="T28" s="7">
        <f t="shared" si="4"/>
        <v>0</v>
      </c>
      <c r="U28" s="7">
        <f t="shared" si="4"/>
        <v>0</v>
      </c>
      <c r="V28" s="7">
        <f t="shared" si="4"/>
        <v>0</v>
      </c>
      <c r="W28" s="7">
        <f t="shared" si="4"/>
        <v>0</v>
      </c>
      <c r="X28" s="7">
        <f t="shared" si="4"/>
        <v>0</v>
      </c>
      <c r="Y28" s="7">
        <f t="shared" si="4"/>
        <v>0</v>
      </c>
      <c r="Z28" s="7">
        <f t="shared" si="4"/>
        <v>0</v>
      </c>
      <c r="AA28" s="7">
        <f t="shared" si="4"/>
        <v>0</v>
      </c>
      <c r="AB28" s="7">
        <f t="shared" si="4"/>
        <v>0</v>
      </c>
      <c r="AC28" s="7">
        <f t="shared" si="4"/>
        <v>0</v>
      </c>
      <c r="AD28" s="7">
        <f t="shared" si="4"/>
        <v>0</v>
      </c>
      <c r="AE28" s="7">
        <f t="shared" si="4"/>
        <v>0</v>
      </c>
      <c r="AF28" s="7">
        <f t="shared" si="4"/>
        <v>0</v>
      </c>
      <c r="AG28" s="7">
        <f t="shared" si="4"/>
        <v>0</v>
      </c>
      <c r="AH28" s="7">
        <f t="shared" si="4"/>
        <v>0</v>
      </c>
      <c r="AI28" s="7">
        <f t="shared" si="4"/>
        <v>0</v>
      </c>
      <c r="AJ28" s="7">
        <f t="shared" si="4"/>
        <v>0</v>
      </c>
    </row>
    <row r="29" spans="1:36" x14ac:dyDescent="0.25">
      <c r="A29" s="20" t="s">
        <v>27</v>
      </c>
      <c r="B29" s="20">
        <f t="shared" ref="B29:AJ29" si="5">B4</f>
        <v>0</v>
      </c>
      <c r="C29">
        <f t="shared" si="5"/>
        <v>0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J29">
        <f t="shared" si="5"/>
        <v>0</v>
      </c>
    </row>
    <row r="30" spans="1:36" x14ac:dyDescent="0.25">
      <c r="A30" s="20" t="s">
        <v>18</v>
      </c>
      <c r="B30" s="20">
        <f t="shared" ref="B30:AJ30" si="6">B5</f>
        <v>1</v>
      </c>
      <c r="C30">
        <f t="shared" si="6"/>
        <v>0.98649510382678851</v>
      </c>
      <c r="D30">
        <f t="shared" si="6"/>
        <v>0.97299020765357325</v>
      </c>
      <c r="E30">
        <f t="shared" si="6"/>
        <v>0.95948531148036176</v>
      </c>
      <c r="F30">
        <f t="shared" si="6"/>
        <v>0.94598041530714649</v>
      </c>
      <c r="G30">
        <f t="shared" si="6"/>
        <v>0.9748986131892825</v>
      </c>
      <c r="H30">
        <f t="shared" si="6"/>
        <v>1.0038168110714107</v>
      </c>
      <c r="I30">
        <f t="shared" si="6"/>
        <v>1.0327350089535312</v>
      </c>
      <c r="J30">
        <f t="shared" si="6"/>
        <v>1.0616532068356594</v>
      </c>
      <c r="K30">
        <f t="shared" si="6"/>
        <v>1.0905714047177879</v>
      </c>
      <c r="L30">
        <f t="shared" si="6"/>
        <v>1.1225232687476348</v>
      </c>
      <c r="M30">
        <f t="shared" si="6"/>
        <v>1.1544751327774896</v>
      </c>
      <c r="N30">
        <f t="shared" si="6"/>
        <v>1.1864269968073367</v>
      </c>
      <c r="O30">
        <f t="shared" si="6"/>
        <v>1.2183788608371837</v>
      </c>
      <c r="P30">
        <f t="shared" si="6"/>
        <v>1.2503307248670308</v>
      </c>
      <c r="Q30">
        <f t="shared" si="6"/>
        <v>1.2741312809771439</v>
      </c>
      <c r="R30">
        <f t="shared" si="6"/>
        <v>1.2979318370872568</v>
      </c>
      <c r="S30">
        <f t="shared" si="6"/>
        <v>1.3217323931973621</v>
      </c>
      <c r="T30">
        <f t="shared" si="6"/>
        <v>1.3455329493074752</v>
      </c>
      <c r="U30">
        <f t="shared" si="6"/>
        <v>1.3693335054175804</v>
      </c>
      <c r="V30">
        <f t="shared" si="6"/>
        <v>1.3932506475766031</v>
      </c>
      <c r="W30">
        <f t="shared" si="6"/>
        <v>1.4171677897356256</v>
      </c>
      <c r="X30">
        <f t="shared" si="6"/>
        <v>1.4410849318946484</v>
      </c>
      <c r="Y30">
        <f t="shared" si="6"/>
        <v>1.4650020740536633</v>
      </c>
      <c r="Z30">
        <f t="shared" si="6"/>
        <v>1.4889192162126859</v>
      </c>
      <c r="AA30">
        <f t="shared" si="6"/>
        <v>1.5187251682797605</v>
      </c>
      <c r="AB30">
        <f t="shared" si="6"/>
        <v>1.5485311203468273</v>
      </c>
      <c r="AC30">
        <f t="shared" si="6"/>
        <v>1.5783370724138941</v>
      </c>
      <c r="AD30">
        <f t="shared" si="6"/>
        <v>1.6081430244809689</v>
      </c>
      <c r="AE30">
        <f t="shared" si="6"/>
        <v>1.6379489765480357</v>
      </c>
      <c r="AF30">
        <f t="shared" si="6"/>
        <v>1.664524523509838</v>
      </c>
      <c r="AG30">
        <f t="shared" si="6"/>
        <v>1.6911000704716481</v>
      </c>
      <c r="AH30">
        <f t="shared" si="6"/>
        <v>1.7176756174334584</v>
      </c>
      <c r="AI30">
        <f t="shared" si="6"/>
        <v>1.7442511643952685</v>
      </c>
      <c r="AJ30">
        <f t="shared" si="6"/>
        <v>1.7708267113570788</v>
      </c>
    </row>
    <row r="31" spans="1:36" x14ac:dyDescent="0.25">
      <c r="A31" s="20" t="s">
        <v>19</v>
      </c>
      <c r="B31" s="20">
        <f t="shared" ref="B31:AJ31" si="7">B6</f>
        <v>0</v>
      </c>
      <c r="C31">
        <f t="shared" si="7"/>
        <v>0</v>
      </c>
      <c r="D31">
        <f t="shared" si="7"/>
        <v>0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7"/>
        <v>0</v>
      </c>
      <c r="V31">
        <f t="shared" si="7"/>
        <v>0</v>
      </c>
      <c r="W31">
        <f t="shared" si="7"/>
        <v>0</v>
      </c>
      <c r="X31">
        <f t="shared" si="7"/>
        <v>0</v>
      </c>
      <c r="Y31">
        <f t="shared" si="7"/>
        <v>0</v>
      </c>
      <c r="Z31">
        <f t="shared" si="7"/>
        <v>0</v>
      </c>
      <c r="AA31">
        <f t="shared" si="7"/>
        <v>0</v>
      </c>
      <c r="AB31">
        <f t="shared" si="7"/>
        <v>0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7"/>
        <v>0</v>
      </c>
      <c r="AI31">
        <f t="shared" si="7"/>
        <v>0</v>
      </c>
      <c r="AJ31">
        <f t="shared" si="7"/>
        <v>0</v>
      </c>
    </row>
    <row r="32" spans="1:36" x14ac:dyDescent="0.25">
      <c r="A32" s="21" t="s">
        <v>29</v>
      </c>
      <c r="B32" s="21">
        <f t="shared" ref="B32:AJ32" si="8">B7</f>
        <v>0</v>
      </c>
      <c r="C32" s="7">
        <f t="shared" si="8"/>
        <v>0</v>
      </c>
      <c r="D32" s="7">
        <f t="shared" si="8"/>
        <v>0</v>
      </c>
      <c r="E32" s="7">
        <f t="shared" si="8"/>
        <v>0</v>
      </c>
      <c r="F32" s="7">
        <f t="shared" si="8"/>
        <v>0</v>
      </c>
      <c r="G32" s="7">
        <f t="shared" si="8"/>
        <v>0</v>
      </c>
      <c r="H32" s="7">
        <f t="shared" si="8"/>
        <v>0</v>
      </c>
      <c r="I32" s="7">
        <f t="shared" si="8"/>
        <v>0</v>
      </c>
      <c r="J32" s="7">
        <f t="shared" si="8"/>
        <v>0</v>
      </c>
      <c r="K32" s="7">
        <f t="shared" si="8"/>
        <v>0</v>
      </c>
      <c r="L32" s="7">
        <f t="shared" si="8"/>
        <v>0</v>
      </c>
      <c r="M32" s="7">
        <f t="shared" si="8"/>
        <v>0</v>
      </c>
      <c r="N32" s="7">
        <f t="shared" si="8"/>
        <v>0</v>
      </c>
      <c r="O32" s="7">
        <f t="shared" si="8"/>
        <v>0</v>
      </c>
      <c r="P32" s="7">
        <f t="shared" si="8"/>
        <v>0</v>
      </c>
      <c r="Q32" s="7">
        <f t="shared" si="8"/>
        <v>0</v>
      </c>
      <c r="R32" s="7">
        <f t="shared" si="8"/>
        <v>0</v>
      </c>
      <c r="S32" s="7">
        <f t="shared" si="8"/>
        <v>0</v>
      </c>
      <c r="T32" s="7">
        <f t="shared" si="8"/>
        <v>0</v>
      </c>
      <c r="U32" s="7">
        <f t="shared" si="8"/>
        <v>0</v>
      </c>
      <c r="V32" s="7">
        <f t="shared" si="8"/>
        <v>0</v>
      </c>
      <c r="W32" s="7">
        <f t="shared" si="8"/>
        <v>0</v>
      </c>
      <c r="X32" s="7">
        <f t="shared" si="8"/>
        <v>0</v>
      </c>
      <c r="Y32" s="7">
        <f t="shared" si="8"/>
        <v>0</v>
      </c>
      <c r="Z32" s="7">
        <f t="shared" si="8"/>
        <v>0</v>
      </c>
      <c r="AA32" s="7">
        <f t="shared" si="8"/>
        <v>0</v>
      </c>
      <c r="AB32" s="7">
        <f t="shared" si="8"/>
        <v>0</v>
      </c>
      <c r="AC32" s="7">
        <f t="shared" si="8"/>
        <v>0</v>
      </c>
      <c r="AD32" s="7">
        <f t="shared" si="8"/>
        <v>0</v>
      </c>
      <c r="AE32" s="7">
        <f t="shared" si="8"/>
        <v>0</v>
      </c>
      <c r="AF32" s="7">
        <f t="shared" si="8"/>
        <v>0</v>
      </c>
      <c r="AG32" s="7">
        <f t="shared" si="8"/>
        <v>0</v>
      </c>
      <c r="AH32" s="7">
        <f t="shared" si="8"/>
        <v>0</v>
      </c>
      <c r="AI32" s="7">
        <f t="shared" si="8"/>
        <v>0</v>
      </c>
      <c r="AJ32" s="7">
        <f t="shared" si="8"/>
        <v>0</v>
      </c>
    </row>
    <row r="33" spans="1:36" x14ac:dyDescent="0.25">
      <c r="A33" s="21" t="s">
        <v>30</v>
      </c>
      <c r="B33" s="21">
        <f t="shared" ref="B33:AJ33" si="9">B8</f>
        <v>0</v>
      </c>
      <c r="C33" s="7">
        <f t="shared" si="9"/>
        <v>0</v>
      </c>
      <c r="D33" s="7">
        <f t="shared" si="9"/>
        <v>0</v>
      </c>
      <c r="E33" s="7">
        <f t="shared" si="9"/>
        <v>0</v>
      </c>
      <c r="F33" s="7">
        <f t="shared" si="9"/>
        <v>0</v>
      </c>
      <c r="G33" s="7">
        <f t="shared" si="9"/>
        <v>0</v>
      </c>
      <c r="H33" s="7">
        <f t="shared" si="9"/>
        <v>0</v>
      </c>
      <c r="I33" s="7">
        <f t="shared" si="9"/>
        <v>0</v>
      </c>
      <c r="J33" s="7">
        <f t="shared" si="9"/>
        <v>0</v>
      </c>
      <c r="K33" s="7">
        <f t="shared" si="9"/>
        <v>0</v>
      </c>
      <c r="L33" s="7">
        <f t="shared" si="9"/>
        <v>0</v>
      </c>
      <c r="M33" s="7">
        <f t="shared" si="9"/>
        <v>0</v>
      </c>
      <c r="N33" s="7">
        <f t="shared" si="9"/>
        <v>0</v>
      </c>
      <c r="O33" s="7">
        <f t="shared" si="9"/>
        <v>0</v>
      </c>
      <c r="P33" s="7">
        <f t="shared" si="9"/>
        <v>0</v>
      </c>
      <c r="Q33" s="7">
        <f t="shared" si="9"/>
        <v>0</v>
      </c>
      <c r="R33" s="7">
        <f t="shared" si="9"/>
        <v>0</v>
      </c>
      <c r="S33" s="7">
        <f t="shared" si="9"/>
        <v>0</v>
      </c>
      <c r="T33" s="7">
        <f t="shared" si="9"/>
        <v>0</v>
      </c>
      <c r="U33" s="7">
        <f t="shared" si="9"/>
        <v>0</v>
      </c>
      <c r="V33" s="7">
        <f t="shared" si="9"/>
        <v>0</v>
      </c>
      <c r="W33" s="7">
        <f t="shared" si="9"/>
        <v>0</v>
      </c>
      <c r="X33" s="7">
        <f t="shared" si="9"/>
        <v>0</v>
      </c>
      <c r="Y33" s="7">
        <f t="shared" si="9"/>
        <v>0</v>
      </c>
      <c r="Z33" s="7">
        <f t="shared" si="9"/>
        <v>0</v>
      </c>
      <c r="AA33" s="7">
        <f t="shared" si="9"/>
        <v>0</v>
      </c>
      <c r="AB33" s="7">
        <f t="shared" si="9"/>
        <v>0</v>
      </c>
      <c r="AC33" s="7">
        <f t="shared" si="9"/>
        <v>0</v>
      </c>
      <c r="AD33" s="7">
        <f t="shared" si="9"/>
        <v>0</v>
      </c>
      <c r="AE33" s="7">
        <f t="shared" si="9"/>
        <v>0</v>
      </c>
      <c r="AF33" s="7">
        <f t="shared" si="9"/>
        <v>0</v>
      </c>
      <c r="AG33" s="7">
        <f t="shared" si="9"/>
        <v>0</v>
      </c>
      <c r="AH33" s="7">
        <f t="shared" si="9"/>
        <v>0</v>
      </c>
      <c r="AI33" s="7">
        <f t="shared" si="9"/>
        <v>0</v>
      </c>
      <c r="AJ33" s="7">
        <f t="shared" si="9"/>
        <v>0</v>
      </c>
    </row>
    <row r="34" spans="1:36" x14ac:dyDescent="0.25">
      <c r="A34" s="21" t="s">
        <v>31</v>
      </c>
      <c r="B34" s="21">
        <f t="shared" ref="B34:AJ34" si="10">B9</f>
        <v>0</v>
      </c>
      <c r="C34" s="7">
        <f t="shared" si="10"/>
        <v>0</v>
      </c>
      <c r="D34" s="7">
        <f t="shared" si="10"/>
        <v>0</v>
      </c>
      <c r="E34" s="7">
        <f t="shared" si="10"/>
        <v>0</v>
      </c>
      <c r="F34" s="7">
        <f t="shared" si="10"/>
        <v>0</v>
      </c>
      <c r="G34" s="7">
        <f t="shared" si="10"/>
        <v>0</v>
      </c>
      <c r="H34" s="7">
        <f t="shared" si="10"/>
        <v>0</v>
      </c>
      <c r="I34" s="7">
        <f t="shared" si="10"/>
        <v>0</v>
      </c>
      <c r="J34" s="7">
        <f t="shared" si="10"/>
        <v>0</v>
      </c>
      <c r="K34" s="7">
        <f t="shared" si="10"/>
        <v>0</v>
      </c>
      <c r="L34" s="7">
        <f t="shared" si="10"/>
        <v>0</v>
      </c>
      <c r="M34" s="7">
        <f t="shared" si="10"/>
        <v>0</v>
      </c>
      <c r="N34" s="7">
        <f t="shared" si="10"/>
        <v>0</v>
      </c>
      <c r="O34" s="7">
        <f t="shared" si="10"/>
        <v>0</v>
      </c>
      <c r="P34" s="7">
        <f t="shared" si="10"/>
        <v>0</v>
      </c>
      <c r="Q34" s="7">
        <f t="shared" si="10"/>
        <v>0</v>
      </c>
      <c r="R34" s="7">
        <f t="shared" si="10"/>
        <v>0</v>
      </c>
      <c r="S34" s="7">
        <f t="shared" si="10"/>
        <v>0</v>
      </c>
      <c r="T34" s="7">
        <f t="shared" si="10"/>
        <v>0</v>
      </c>
      <c r="U34" s="7">
        <f t="shared" si="10"/>
        <v>0</v>
      </c>
      <c r="V34" s="7">
        <f t="shared" si="10"/>
        <v>0</v>
      </c>
      <c r="W34" s="7">
        <f t="shared" si="10"/>
        <v>0</v>
      </c>
      <c r="X34" s="7">
        <f t="shared" si="10"/>
        <v>0</v>
      </c>
      <c r="Y34" s="7">
        <f t="shared" si="10"/>
        <v>0</v>
      </c>
      <c r="Z34" s="7">
        <f t="shared" si="10"/>
        <v>0</v>
      </c>
      <c r="AA34" s="7">
        <f t="shared" si="10"/>
        <v>0</v>
      </c>
      <c r="AB34" s="7">
        <f t="shared" si="10"/>
        <v>0</v>
      </c>
      <c r="AC34" s="7">
        <f t="shared" si="10"/>
        <v>0</v>
      </c>
      <c r="AD34" s="7">
        <f t="shared" si="10"/>
        <v>0</v>
      </c>
      <c r="AE34" s="7">
        <f t="shared" si="10"/>
        <v>0</v>
      </c>
      <c r="AF34" s="7">
        <f t="shared" si="10"/>
        <v>0</v>
      </c>
      <c r="AG34" s="7">
        <f t="shared" si="10"/>
        <v>0</v>
      </c>
      <c r="AH34" s="7">
        <f t="shared" si="10"/>
        <v>0</v>
      </c>
      <c r="AI34" s="7">
        <f t="shared" si="10"/>
        <v>0</v>
      </c>
      <c r="AJ34" s="7">
        <f t="shared" si="10"/>
        <v>0</v>
      </c>
    </row>
    <row r="35" spans="1:36" x14ac:dyDescent="0.25">
      <c r="A35" s="20" t="s">
        <v>20</v>
      </c>
      <c r="B35" s="20">
        <f t="shared" ref="B35:AJ35" si="11">B10</f>
        <v>0</v>
      </c>
      <c r="C35">
        <f t="shared" si="11"/>
        <v>0</v>
      </c>
      <c r="D35">
        <f t="shared" si="11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  <c r="AC35">
        <f t="shared" si="11"/>
        <v>0</v>
      </c>
      <c r="AD35">
        <f t="shared" si="11"/>
        <v>0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1"/>
        <v>0</v>
      </c>
      <c r="AI35">
        <f t="shared" si="11"/>
        <v>0</v>
      </c>
      <c r="AJ35">
        <f t="shared" si="11"/>
        <v>0</v>
      </c>
    </row>
    <row r="36" spans="1:36" x14ac:dyDescent="0.25">
      <c r="A36" s="20" t="s">
        <v>21</v>
      </c>
      <c r="B36" s="20">
        <f t="shared" ref="B36:AJ36" si="12">B11</f>
        <v>1</v>
      </c>
      <c r="C36">
        <f t="shared" si="12"/>
        <v>0.99694189602446481</v>
      </c>
      <c r="D36">
        <f t="shared" si="12"/>
        <v>0.99388379204892963</v>
      </c>
      <c r="E36">
        <f t="shared" si="12"/>
        <v>0.99388379204892963</v>
      </c>
      <c r="F36">
        <f t="shared" si="12"/>
        <v>1</v>
      </c>
      <c r="G36">
        <f t="shared" si="12"/>
        <v>0.99633027522935891</v>
      </c>
      <c r="H36">
        <f t="shared" si="12"/>
        <v>0.9926605504587166</v>
      </c>
      <c r="I36">
        <f t="shared" si="12"/>
        <v>0.98899082568807428</v>
      </c>
      <c r="J36">
        <f t="shared" si="12"/>
        <v>0.98532110091743197</v>
      </c>
      <c r="K36">
        <f t="shared" si="12"/>
        <v>0.98165137614679043</v>
      </c>
      <c r="L36">
        <f t="shared" si="12"/>
        <v>0.99571865443424901</v>
      </c>
      <c r="M36">
        <f t="shared" si="12"/>
        <v>1.0097859327217118</v>
      </c>
      <c r="N36">
        <f t="shared" si="12"/>
        <v>1.0238532110091747</v>
      </c>
      <c r="O36">
        <f t="shared" si="12"/>
        <v>1.0379204892966343</v>
      </c>
      <c r="P36">
        <f t="shared" si="12"/>
        <v>1.0519877675840972</v>
      </c>
      <c r="Q36">
        <f t="shared" si="12"/>
        <v>1.0697247706422024</v>
      </c>
      <c r="R36">
        <f t="shared" si="12"/>
        <v>1.0874617737003041</v>
      </c>
      <c r="S36">
        <f t="shared" si="12"/>
        <v>1.1051987767584057</v>
      </c>
      <c r="T36">
        <f t="shared" si="12"/>
        <v>1.1229357798165145</v>
      </c>
      <c r="U36">
        <f t="shared" si="12"/>
        <v>1.1406727828746162</v>
      </c>
      <c r="V36">
        <f t="shared" si="12"/>
        <v>1.1565749235474021</v>
      </c>
      <c r="W36">
        <f t="shared" si="12"/>
        <v>1.1724770642201843</v>
      </c>
      <c r="X36">
        <f t="shared" si="12"/>
        <v>1.1883792048929667</v>
      </c>
      <c r="Y36">
        <f t="shared" si="12"/>
        <v>1.2042813455657491</v>
      </c>
      <c r="Z36">
        <f t="shared" si="12"/>
        <v>1.2201834862385312</v>
      </c>
      <c r="AA36">
        <f t="shared" si="12"/>
        <v>1.2385321100917499</v>
      </c>
      <c r="AB36">
        <f t="shared" si="12"/>
        <v>1.2552126772310315</v>
      </c>
      <c r="AC36">
        <f t="shared" si="12"/>
        <v>1.2718932443703128</v>
      </c>
      <c r="AD36">
        <f t="shared" si="12"/>
        <v>1.2885738115095944</v>
      </c>
      <c r="AE36">
        <f t="shared" si="12"/>
        <v>1.3052543786488759</v>
      </c>
      <c r="AF36">
        <f t="shared" si="12"/>
        <v>1.3219349457881642</v>
      </c>
      <c r="AG36">
        <f t="shared" si="12"/>
        <v>1.3386155129274457</v>
      </c>
      <c r="AH36">
        <f t="shared" si="12"/>
        <v>1.3552960800667273</v>
      </c>
      <c r="AI36">
        <f t="shared" si="12"/>
        <v>1.3719766472060086</v>
      </c>
      <c r="AJ36">
        <f t="shared" si="12"/>
        <v>1.3886572143452902</v>
      </c>
    </row>
    <row r="37" spans="1:36" x14ac:dyDescent="0.25">
      <c r="A37" s="20" t="s">
        <v>32</v>
      </c>
      <c r="B37" s="20">
        <f t="shared" ref="B37:AJ37" si="13">B12</f>
        <v>1</v>
      </c>
      <c r="C37">
        <f t="shared" si="13"/>
        <v>0.99694189602446481</v>
      </c>
      <c r="D37">
        <f t="shared" si="13"/>
        <v>0.99388379204892963</v>
      </c>
      <c r="E37">
        <f t="shared" si="13"/>
        <v>0.99388379204892963</v>
      </c>
      <c r="F37">
        <f t="shared" si="13"/>
        <v>1</v>
      </c>
      <c r="G37">
        <f t="shared" si="13"/>
        <v>0.99633027522935891</v>
      </c>
      <c r="H37">
        <f t="shared" si="13"/>
        <v>0.9926605504587166</v>
      </c>
      <c r="I37">
        <f t="shared" si="13"/>
        <v>0.98899082568807428</v>
      </c>
      <c r="J37">
        <f t="shared" si="13"/>
        <v>0.98532110091743197</v>
      </c>
      <c r="K37">
        <f t="shared" si="13"/>
        <v>0.98165137614679043</v>
      </c>
      <c r="L37">
        <f t="shared" si="13"/>
        <v>0.99571865443424901</v>
      </c>
      <c r="M37">
        <f t="shared" si="13"/>
        <v>1.0097859327217118</v>
      </c>
      <c r="N37">
        <f t="shared" si="13"/>
        <v>1.0238532110091747</v>
      </c>
      <c r="O37">
        <f t="shared" si="13"/>
        <v>1.0379204892966343</v>
      </c>
      <c r="P37">
        <f t="shared" si="13"/>
        <v>1.0519877675840972</v>
      </c>
      <c r="Q37">
        <f t="shared" si="13"/>
        <v>1.0697247706422024</v>
      </c>
      <c r="R37">
        <f t="shared" si="13"/>
        <v>1.0874617737003041</v>
      </c>
      <c r="S37">
        <f t="shared" si="13"/>
        <v>1.1051987767584057</v>
      </c>
      <c r="T37">
        <f t="shared" si="13"/>
        <v>1.1229357798165145</v>
      </c>
      <c r="U37">
        <f t="shared" si="13"/>
        <v>1.1406727828746162</v>
      </c>
      <c r="V37">
        <f t="shared" si="13"/>
        <v>1.1565749235474021</v>
      </c>
      <c r="W37">
        <f t="shared" si="13"/>
        <v>1.1724770642201843</v>
      </c>
      <c r="X37">
        <f t="shared" si="13"/>
        <v>1.1883792048929667</v>
      </c>
      <c r="Y37">
        <f t="shared" si="13"/>
        <v>1.2042813455657491</v>
      </c>
      <c r="Z37">
        <f t="shared" si="13"/>
        <v>1.2201834862385312</v>
      </c>
      <c r="AA37">
        <f t="shared" si="13"/>
        <v>1.2385321100917499</v>
      </c>
      <c r="AB37">
        <f t="shared" si="13"/>
        <v>1.2552126772310315</v>
      </c>
      <c r="AC37">
        <f t="shared" si="13"/>
        <v>1.2718932443703128</v>
      </c>
      <c r="AD37">
        <f t="shared" si="13"/>
        <v>1.2885738115095944</v>
      </c>
      <c r="AE37">
        <f t="shared" si="13"/>
        <v>1.3052543786488759</v>
      </c>
      <c r="AF37">
        <f t="shared" si="13"/>
        <v>1.3219349457881642</v>
      </c>
      <c r="AG37">
        <f t="shared" si="13"/>
        <v>1.3386155129274457</v>
      </c>
      <c r="AH37">
        <f t="shared" si="13"/>
        <v>1.3552960800667273</v>
      </c>
      <c r="AI37">
        <f t="shared" si="13"/>
        <v>1.3719766472060086</v>
      </c>
      <c r="AJ37">
        <f t="shared" si="13"/>
        <v>1.3886572143452902</v>
      </c>
    </row>
    <row r="38" spans="1:36" x14ac:dyDescent="0.25">
      <c r="A38" s="20" t="s">
        <v>33</v>
      </c>
      <c r="B38" s="20">
        <f t="shared" ref="B38:AJ38" si="14">B13</f>
        <v>0</v>
      </c>
      <c r="C38">
        <f t="shared" si="14"/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0</v>
      </c>
      <c r="L38">
        <f t="shared" si="14"/>
        <v>0</v>
      </c>
      <c r="M38">
        <f t="shared" si="14"/>
        <v>0</v>
      </c>
      <c r="N38">
        <f t="shared" si="14"/>
        <v>0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0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</row>
    <row r="39" spans="1:36" x14ac:dyDescent="0.25">
      <c r="A39" s="20" t="s">
        <v>34</v>
      </c>
      <c r="B39" s="20">
        <f t="shared" ref="B39:AJ39" si="15">B14</f>
        <v>0</v>
      </c>
      <c r="C39">
        <f t="shared" si="15"/>
        <v>0</v>
      </c>
      <c r="D39">
        <f t="shared" si="15"/>
        <v>0</v>
      </c>
      <c r="E39">
        <f t="shared" si="15"/>
        <v>0</v>
      </c>
      <c r="F39">
        <f t="shared" si="15"/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5"/>
        <v>0</v>
      </c>
      <c r="L39">
        <f t="shared" si="15"/>
        <v>0</v>
      </c>
      <c r="M39">
        <f t="shared" si="15"/>
        <v>0</v>
      </c>
      <c r="N39">
        <f t="shared" si="15"/>
        <v>0</v>
      </c>
      <c r="O39">
        <f t="shared" si="15"/>
        <v>0</v>
      </c>
      <c r="P39">
        <f t="shared" si="15"/>
        <v>0</v>
      </c>
      <c r="Q39">
        <f t="shared" si="15"/>
        <v>0</v>
      </c>
      <c r="R39">
        <f t="shared" si="15"/>
        <v>0</v>
      </c>
      <c r="S39">
        <f t="shared" si="15"/>
        <v>0</v>
      </c>
      <c r="T39">
        <f t="shared" si="15"/>
        <v>0</v>
      </c>
      <c r="U39">
        <f t="shared" si="15"/>
        <v>0</v>
      </c>
      <c r="V39">
        <f t="shared" si="15"/>
        <v>0</v>
      </c>
      <c r="W39">
        <f t="shared" si="15"/>
        <v>0</v>
      </c>
      <c r="X39">
        <f t="shared" si="15"/>
        <v>0</v>
      </c>
      <c r="Y39">
        <f t="shared" si="15"/>
        <v>0</v>
      </c>
      <c r="Z39">
        <f t="shared" si="15"/>
        <v>0</v>
      </c>
      <c r="AA39">
        <f t="shared" si="15"/>
        <v>0</v>
      </c>
      <c r="AB39">
        <f t="shared" si="15"/>
        <v>0</v>
      </c>
      <c r="AC39">
        <f t="shared" si="15"/>
        <v>0</v>
      </c>
      <c r="AD39">
        <f t="shared" si="15"/>
        <v>0</v>
      </c>
      <c r="AE39">
        <f t="shared" si="15"/>
        <v>0</v>
      </c>
      <c r="AF39">
        <f t="shared" si="15"/>
        <v>0</v>
      </c>
      <c r="AG39">
        <f t="shared" si="15"/>
        <v>0</v>
      </c>
      <c r="AH39">
        <f t="shared" si="15"/>
        <v>0</v>
      </c>
      <c r="AI39">
        <f t="shared" si="15"/>
        <v>0</v>
      </c>
      <c r="AJ39">
        <f t="shared" si="15"/>
        <v>0</v>
      </c>
    </row>
    <row r="40" spans="1:36" x14ac:dyDescent="0.25">
      <c r="A40" s="20" t="s">
        <v>23</v>
      </c>
      <c r="B40" s="20">
        <f t="shared" ref="B40:AJ40" si="16">B15</f>
        <v>1</v>
      </c>
      <c r="C40">
        <f t="shared" si="16"/>
        <v>0.99694189602446481</v>
      </c>
      <c r="D40">
        <f t="shared" si="16"/>
        <v>0.99388379204892963</v>
      </c>
      <c r="E40">
        <f t="shared" si="16"/>
        <v>0.99388379204892963</v>
      </c>
      <c r="F40">
        <f t="shared" si="16"/>
        <v>1</v>
      </c>
      <c r="G40">
        <f t="shared" si="16"/>
        <v>0.99633027522935891</v>
      </c>
      <c r="H40">
        <f t="shared" si="16"/>
        <v>0.9926605504587166</v>
      </c>
      <c r="I40">
        <f t="shared" si="16"/>
        <v>0.98899082568807428</v>
      </c>
      <c r="J40">
        <f t="shared" si="16"/>
        <v>0.98532110091743197</v>
      </c>
      <c r="K40">
        <f t="shared" si="16"/>
        <v>0.98165137614679043</v>
      </c>
      <c r="L40">
        <f t="shared" si="16"/>
        <v>0.99571865443424901</v>
      </c>
      <c r="M40">
        <f t="shared" si="16"/>
        <v>1.0097859327217118</v>
      </c>
      <c r="N40">
        <f t="shared" si="16"/>
        <v>1.0238532110091747</v>
      </c>
      <c r="O40">
        <f t="shared" si="16"/>
        <v>1.0379204892966343</v>
      </c>
      <c r="P40">
        <f t="shared" si="16"/>
        <v>1.0519877675840972</v>
      </c>
      <c r="Q40">
        <f t="shared" si="16"/>
        <v>1.0697247706422024</v>
      </c>
      <c r="R40">
        <f t="shared" si="16"/>
        <v>1.0874617737003041</v>
      </c>
      <c r="S40">
        <f t="shared" si="16"/>
        <v>1.1051987767584057</v>
      </c>
      <c r="T40">
        <f t="shared" si="16"/>
        <v>1.1229357798165145</v>
      </c>
      <c r="U40">
        <f t="shared" si="16"/>
        <v>1.1406727828746162</v>
      </c>
      <c r="V40">
        <f t="shared" si="16"/>
        <v>1.1565749235474021</v>
      </c>
      <c r="W40">
        <f t="shared" si="16"/>
        <v>1.1724770642201843</v>
      </c>
      <c r="X40">
        <f t="shared" si="16"/>
        <v>1.1883792048929667</v>
      </c>
      <c r="Y40">
        <f t="shared" si="16"/>
        <v>1.2042813455657491</v>
      </c>
      <c r="Z40">
        <f t="shared" si="16"/>
        <v>1.2201834862385312</v>
      </c>
      <c r="AA40">
        <f t="shared" si="16"/>
        <v>1.2385321100917499</v>
      </c>
      <c r="AB40">
        <f t="shared" si="16"/>
        <v>1.2552126772310315</v>
      </c>
      <c r="AC40">
        <f t="shared" si="16"/>
        <v>1.2718932443703128</v>
      </c>
      <c r="AD40">
        <f t="shared" si="16"/>
        <v>1.2885738115095944</v>
      </c>
      <c r="AE40">
        <f t="shared" si="16"/>
        <v>1.3052543786488759</v>
      </c>
      <c r="AF40">
        <f t="shared" si="16"/>
        <v>1.3219349457881642</v>
      </c>
      <c r="AG40">
        <f t="shared" si="16"/>
        <v>1.3386155129274457</v>
      </c>
      <c r="AH40">
        <f t="shared" si="16"/>
        <v>1.3552960800667273</v>
      </c>
      <c r="AI40">
        <f t="shared" si="16"/>
        <v>1.3719766472060086</v>
      </c>
      <c r="AJ40">
        <f t="shared" si="16"/>
        <v>1.3886572143452902</v>
      </c>
    </row>
    <row r="41" spans="1:36" x14ac:dyDescent="0.25">
      <c r="A41" s="21" t="s">
        <v>42</v>
      </c>
      <c r="B41" s="21">
        <f t="shared" ref="B41:AJ41" si="17">B16</f>
        <v>0</v>
      </c>
      <c r="C41" s="7">
        <f t="shared" si="17"/>
        <v>0</v>
      </c>
      <c r="D41" s="7">
        <f t="shared" si="17"/>
        <v>0</v>
      </c>
      <c r="E41" s="7">
        <f t="shared" si="17"/>
        <v>0</v>
      </c>
      <c r="F41" s="7">
        <f t="shared" si="17"/>
        <v>0</v>
      </c>
      <c r="G41" s="7">
        <f t="shared" si="17"/>
        <v>0</v>
      </c>
      <c r="H41" s="7">
        <f t="shared" si="17"/>
        <v>0</v>
      </c>
      <c r="I41" s="7">
        <f t="shared" si="17"/>
        <v>0</v>
      </c>
      <c r="J41" s="7">
        <f t="shared" si="17"/>
        <v>0</v>
      </c>
      <c r="K41" s="7">
        <f t="shared" si="17"/>
        <v>0</v>
      </c>
      <c r="L41" s="7">
        <f t="shared" si="17"/>
        <v>0</v>
      </c>
      <c r="M41" s="7">
        <f t="shared" si="17"/>
        <v>0</v>
      </c>
      <c r="N41" s="7">
        <f t="shared" si="17"/>
        <v>0</v>
      </c>
      <c r="O41" s="7">
        <f t="shared" si="17"/>
        <v>0</v>
      </c>
      <c r="P41" s="7">
        <f t="shared" si="17"/>
        <v>0</v>
      </c>
      <c r="Q41" s="7">
        <f t="shared" si="17"/>
        <v>0</v>
      </c>
      <c r="R41" s="7">
        <f t="shared" si="17"/>
        <v>0</v>
      </c>
      <c r="S41" s="7">
        <f t="shared" si="17"/>
        <v>0</v>
      </c>
      <c r="T41" s="7">
        <f t="shared" si="17"/>
        <v>0</v>
      </c>
      <c r="U41" s="7">
        <f t="shared" si="17"/>
        <v>0</v>
      </c>
      <c r="V41" s="7">
        <f t="shared" si="17"/>
        <v>0</v>
      </c>
      <c r="W41" s="7">
        <f t="shared" si="17"/>
        <v>0</v>
      </c>
      <c r="X41" s="7">
        <f t="shared" si="17"/>
        <v>0</v>
      </c>
      <c r="Y41" s="7">
        <f t="shared" si="17"/>
        <v>0</v>
      </c>
      <c r="Z41" s="7">
        <f t="shared" si="17"/>
        <v>0</v>
      </c>
      <c r="AA41" s="7">
        <f t="shared" si="17"/>
        <v>0</v>
      </c>
      <c r="AB41" s="7">
        <f t="shared" si="17"/>
        <v>0</v>
      </c>
      <c r="AC41" s="7">
        <f t="shared" si="17"/>
        <v>0</v>
      </c>
      <c r="AD41" s="7">
        <f t="shared" si="17"/>
        <v>0</v>
      </c>
      <c r="AE41" s="7">
        <f t="shared" si="17"/>
        <v>0</v>
      </c>
      <c r="AF41" s="7">
        <f t="shared" si="17"/>
        <v>0</v>
      </c>
      <c r="AG41" s="7">
        <f t="shared" si="17"/>
        <v>0</v>
      </c>
      <c r="AH41" s="7">
        <f t="shared" si="17"/>
        <v>0</v>
      </c>
      <c r="AI41" s="7">
        <f t="shared" si="17"/>
        <v>0</v>
      </c>
      <c r="AJ41" s="7">
        <f t="shared" si="17"/>
        <v>0</v>
      </c>
    </row>
    <row r="42" spans="1:36" x14ac:dyDescent="0.25">
      <c r="A42" s="21" t="s">
        <v>36</v>
      </c>
      <c r="B42" s="21">
        <f t="shared" ref="B42:AJ42" si="18">B17</f>
        <v>0</v>
      </c>
      <c r="C42" s="7">
        <f t="shared" si="18"/>
        <v>0</v>
      </c>
      <c r="D42" s="7">
        <f t="shared" si="18"/>
        <v>0</v>
      </c>
      <c r="E42" s="7">
        <f t="shared" si="18"/>
        <v>0</v>
      </c>
      <c r="F42" s="7">
        <f t="shared" si="18"/>
        <v>0</v>
      </c>
      <c r="G42" s="7">
        <f t="shared" si="18"/>
        <v>0</v>
      </c>
      <c r="H42" s="7">
        <f t="shared" si="18"/>
        <v>0</v>
      </c>
      <c r="I42" s="7">
        <f t="shared" si="18"/>
        <v>0</v>
      </c>
      <c r="J42" s="7">
        <f t="shared" si="18"/>
        <v>0</v>
      </c>
      <c r="K42" s="7">
        <f t="shared" si="18"/>
        <v>0</v>
      </c>
      <c r="L42" s="7">
        <f t="shared" si="18"/>
        <v>0</v>
      </c>
      <c r="M42" s="7">
        <f t="shared" si="18"/>
        <v>0</v>
      </c>
      <c r="N42" s="7">
        <f t="shared" si="18"/>
        <v>0</v>
      </c>
      <c r="O42" s="7">
        <f t="shared" si="18"/>
        <v>0</v>
      </c>
      <c r="P42" s="7">
        <f t="shared" si="18"/>
        <v>0</v>
      </c>
      <c r="Q42" s="7">
        <f t="shared" si="18"/>
        <v>0</v>
      </c>
      <c r="R42" s="7">
        <f t="shared" si="18"/>
        <v>0</v>
      </c>
      <c r="S42" s="7">
        <f t="shared" si="18"/>
        <v>0</v>
      </c>
      <c r="T42" s="7">
        <f t="shared" si="18"/>
        <v>0</v>
      </c>
      <c r="U42" s="7">
        <f t="shared" si="18"/>
        <v>0</v>
      </c>
      <c r="V42" s="7">
        <f t="shared" si="18"/>
        <v>0</v>
      </c>
      <c r="W42" s="7">
        <f t="shared" si="18"/>
        <v>0</v>
      </c>
      <c r="X42" s="7">
        <f t="shared" si="18"/>
        <v>0</v>
      </c>
      <c r="Y42" s="7">
        <f t="shared" si="18"/>
        <v>0</v>
      </c>
      <c r="Z42" s="7">
        <f t="shared" si="18"/>
        <v>0</v>
      </c>
      <c r="AA42" s="7">
        <f t="shared" si="18"/>
        <v>0</v>
      </c>
      <c r="AB42" s="7">
        <f t="shared" si="18"/>
        <v>0</v>
      </c>
      <c r="AC42" s="7">
        <f t="shared" si="18"/>
        <v>0</v>
      </c>
      <c r="AD42" s="7">
        <f t="shared" si="18"/>
        <v>0</v>
      </c>
      <c r="AE42" s="7">
        <f t="shared" si="18"/>
        <v>0</v>
      </c>
      <c r="AF42" s="7">
        <f t="shared" si="18"/>
        <v>0</v>
      </c>
      <c r="AG42" s="7">
        <f t="shared" si="18"/>
        <v>0</v>
      </c>
      <c r="AH42" s="7">
        <f t="shared" si="18"/>
        <v>0</v>
      </c>
      <c r="AI42" s="7">
        <f t="shared" si="18"/>
        <v>0</v>
      </c>
      <c r="AJ42" s="7">
        <f t="shared" si="18"/>
        <v>0</v>
      </c>
    </row>
    <row r="43" spans="1:36" x14ac:dyDescent="0.25">
      <c r="A43" s="20" t="s">
        <v>37</v>
      </c>
      <c r="B43" s="20">
        <f t="shared" ref="B43:AJ43" si="19">B18</f>
        <v>0</v>
      </c>
      <c r="C43">
        <f t="shared" si="19"/>
        <v>0</v>
      </c>
      <c r="D43">
        <f t="shared" si="19"/>
        <v>0</v>
      </c>
      <c r="E43">
        <f t="shared" si="19"/>
        <v>0</v>
      </c>
      <c r="F43">
        <f t="shared" si="19"/>
        <v>0</v>
      </c>
      <c r="G43">
        <f t="shared" si="19"/>
        <v>0</v>
      </c>
      <c r="H43">
        <f t="shared" si="19"/>
        <v>0</v>
      </c>
      <c r="I43">
        <f t="shared" si="19"/>
        <v>0</v>
      </c>
      <c r="J43">
        <f t="shared" si="19"/>
        <v>0</v>
      </c>
      <c r="K43">
        <f t="shared" si="19"/>
        <v>0</v>
      </c>
      <c r="L43">
        <f t="shared" si="19"/>
        <v>0</v>
      </c>
      <c r="M43">
        <f t="shared" si="19"/>
        <v>0</v>
      </c>
      <c r="N43">
        <f t="shared" si="19"/>
        <v>0</v>
      </c>
      <c r="O43">
        <f t="shared" si="19"/>
        <v>0</v>
      </c>
      <c r="P43">
        <f t="shared" si="19"/>
        <v>0</v>
      </c>
      <c r="Q43">
        <f t="shared" si="19"/>
        <v>0</v>
      </c>
      <c r="R43">
        <f t="shared" si="19"/>
        <v>0</v>
      </c>
      <c r="S43">
        <f t="shared" si="19"/>
        <v>0</v>
      </c>
      <c r="T43">
        <f t="shared" si="19"/>
        <v>0</v>
      </c>
      <c r="U43">
        <f t="shared" si="19"/>
        <v>0</v>
      </c>
      <c r="V43">
        <f t="shared" si="19"/>
        <v>0</v>
      </c>
      <c r="W43">
        <f t="shared" si="19"/>
        <v>0</v>
      </c>
      <c r="X43">
        <f t="shared" si="19"/>
        <v>0</v>
      </c>
      <c r="Y43">
        <f t="shared" si="19"/>
        <v>0</v>
      </c>
      <c r="Z43">
        <f t="shared" si="19"/>
        <v>0</v>
      </c>
      <c r="AA43">
        <f t="shared" si="19"/>
        <v>0</v>
      </c>
      <c r="AB43">
        <f t="shared" si="19"/>
        <v>0</v>
      </c>
      <c r="AC43">
        <f t="shared" si="19"/>
        <v>0</v>
      </c>
      <c r="AD43">
        <f t="shared" si="19"/>
        <v>0</v>
      </c>
      <c r="AE43">
        <f t="shared" si="19"/>
        <v>0</v>
      </c>
      <c r="AF43">
        <f t="shared" si="19"/>
        <v>0</v>
      </c>
      <c r="AG43">
        <f t="shared" si="19"/>
        <v>0</v>
      </c>
      <c r="AH43">
        <f t="shared" si="19"/>
        <v>0</v>
      </c>
      <c r="AI43">
        <f t="shared" si="19"/>
        <v>0</v>
      </c>
      <c r="AJ43">
        <f t="shared" si="19"/>
        <v>0</v>
      </c>
    </row>
    <row r="44" spans="1:36" x14ac:dyDescent="0.25">
      <c r="A44" s="20" t="s">
        <v>24</v>
      </c>
      <c r="B44" s="20">
        <f t="shared" ref="B44:AJ44" si="20">B19</f>
        <v>1</v>
      </c>
      <c r="C44">
        <f t="shared" si="20"/>
        <v>0.99694189602446481</v>
      </c>
      <c r="D44">
        <f t="shared" si="20"/>
        <v>0.99388379204892963</v>
      </c>
      <c r="E44">
        <f t="shared" si="20"/>
        <v>0.99388379204892963</v>
      </c>
      <c r="F44">
        <f t="shared" si="20"/>
        <v>1</v>
      </c>
      <c r="G44">
        <f t="shared" si="20"/>
        <v>0.99633027522935891</v>
      </c>
      <c r="H44">
        <f t="shared" si="20"/>
        <v>0.9926605504587166</v>
      </c>
      <c r="I44">
        <f t="shared" si="20"/>
        <v>0.98899082568807428</v>
      </c>
      <c r="J44">
        <f t="shared" si="20"/>
        <v>0.98532110091743197</v>
      </c>
      <c r="K44">
        <f t="shared" si="20"/>
        <v>0.98165137614679043</v>
      </c>
      <c r="L44">
        <f t="shared" si="20"/>
        <v>0.99571865443424901</v>
      </c>
      <c r="M44">
        <f t="shared" si="20"/>
        <v>1.0097859327217118</v>
      </c>
      <c r="N44">
        <f t="shared" si="20"/>
        <v>1.0238532110091747</v>
      </c>
      <c r="O44">
        <f t="shared" si="20"/>
        <v>1.0379204892966343</v>
      </c>
      <c r="P44">
        <f t="shared" si="20"/>
        <v>1.0519877675840972</v>
      </c>
      <c r="Q44">
        <f t="shared" si="20"/>
        <v>1.0697247706422024</v>
      </c>
      <c r="R44">
        <f t="shared" si="20"/>
        <v>1.0874617737003041</v>
      </c>
      <c r="S44">
        <f t="shared" si="20"/>
        <v>1.1051987767584057</v>
      </c>
      <c r="T44">
        <f t="shared" si="20"/>
        <v>1.1229357798165145</v>
      </c>
      <c r="U44">
        <f t="shared" si="20"/>
        <v>1.1406727828746162</v>
      </c>
      <c r="V44">
        <f t="shared" si="20"/>
        <v>1.1565749235474021</v>
      </c>
      <c r="W44">
        <f t="shared" si="20"/>
        <v>1.1724770642201843</v>
      </c>
      <c r="X44">
        <f t="shared" si="20"/>
        <v>1.1883792048929667</v>
      </c>
      <c r="Y44">
        <f t="shared" si="20"/>
        <v>1.2042813455657491</v>
      </c>
      <c r="Z44">
        <f t="shared" si="20"/>
        <v>1.2201834862385312</v>
      </c>
      <c r="AA44">
        <f t="shared" si="20"/>
        <v>1.2385321100917499</v>
      </c>
      <c r="AB44">
        <f t="shared" si="20"/>
        <v>1.2552126772310315</v>
      </c>
      <c r="AC44">
        <f t="shared" si="20"/>
        <v>1.2718932443703128</v>
      </c>
      <c r="AD44">
        <f t="shared" si="20"/>
        <v>1.2885738115095944</v>
      </c>
      <c r="AE44">
        <f t="shared" si="20"/>
        <v>1.3052543786488759</v>
      </c>
      <c r="AF44">
        <f t="shared" si="20"/>
        <v>1.3219349457881642</v>
      </c>
      <c r="AG44">
        <f t="shared" si="20"/>
        <v>1.3386155129274457</v>
      </c>
      <c r="AH44">
        <f t="shared" si="20"/>
        <v>1.3552960800667273</v>
      </c>
      <c r="AI44">
        <f t="shared" si="20"/>
        <v>1.3719766472060086</v>
      </c>
      <c r="AJ44">
        <f t="shared" si="20"/>
        <v>1.3886572143452902</v>
      </c>
    </row>
    <row r="45" spans="1:36" x14ac:dyDescent="0.25">
      <c r="A45" s="20" t="s">
        <v>38</v>
      </c>
      <c r="B45" s="20">
        <f t="shared" ref="B45:AJ45" si="21">B20</f>
        <v>1</v>
      </c>
      <c r="C45">
        <f t="shared" si="21"/>
        <v>0.99694189602446481</v>
      </c>
      <c r="D45">
        <f t="shared" si="21"/>
        <v>0.99388379204892963</v>
      </c>
      <c r="E45">
        <f t="shared" si="21"/>
        <v>0.99388379204892963</v>
      </c>
      <c r="F45">
        <f t="shared" si="21"/>
        <v>1</v>
      </c>
      <c r="G45">
        <f t="shared" si="21"/>
        <v>0.99633027522935891</v>
      </c>
      <c r="H45">
        <f t="shared" si="21"/>
        <v>0.9926605504587166</v>
      </c>
      <c r="I45">
        <f t="shared" si="21"/>
        <v>0.98899082568807428</v>
      </c>
      <c r="J45">
        <f t="shared" si="21"/>
        <v>0.98532110091743197</v>
      </c>
      <c r="K45">
        <f t="shared" si="21"/>
        <v>0.98165137614679043</v>
      </c>
      <c r="L45">
        <f t="shared" si="21"/>
        <v>0.99571865443424901</v>
      </c>
      <c r="M45">
        <f t="shared" si="21"/>
        <v>1.0097859327217118</v>
      </c>
      <c r="N45">
        <f t="shared" si="21"/>
        <v>1.0238532110091747</v>
      </c>
      <c r="O45">
        <f t="shared" si="21"/>
        <v>1.0379204892966343</v>
      </c>
      <c r="P45">
        <f t="shared" si="21"/>
        <v>1.0519877675840972</v>
      </c>
      <c r="Q45">
        <f t="shared" si="21"/>
        <v>1.0697247706422024</v>
      </c>
      <c r="R45">
        <f t="shared" si="21"/>
        <v>1.0874617737003041</v>
      </c>
      <c r="S45">
        <f t="shared" si="21"/>
        <v>1.1051987767584057</v>
      </c>
      <c r="T45">
        <f t="shared" si="21"/>
        <v>1.1229357798165145</v>
      </c>
      <c r="U45">
        <f t="shared" si="21"/>
        <v>1.1406727828746162</v>
      </c>
      <c r="V45">
        <f t="shared" si="21"/>
        <v>1.1565749235474021</v>
      </c>
      <c r="W45">
        <f t="shared" si="21"/>
        <v>1.1724770642201843</v>
      </c>
      <c r="X45">
        <f t="shared" si="21"/>
        <v>1.1883792048929667</v>
      </c>
      <c r="Y45">
        <f t="shared" si="21"/>
        <v>1.2042813455657491</v>
      </c>
      <c r="Z45">
        <f t="shared" si="21"/>
        <v>1.2201834862385312</v>
      </c>
      <c r="AA45">
        <f t="shared" si="21"/>
        <v>1.2385321100917499</v>
      </c>
      <c r="AB45">
        <f t="shared" si="21"/>
        <v>1.2552126772310315</v>
      </c>
      <c r="AC45">
        <f t="shared" si="21"/>
        <v>1.2718932443703128</v>
      </c>
      <c r="AD45">
        <f t="shared" si="21"/>
        <v>1.2885738115095944</v>
      </c>
      <c r="AE45">
        <f t="shared" si="21"/>
        <v>1.3052543786488759</v>
      </c>
      <c r="AF45">
        <f t="shared" si="21"/>
        <v>1.3219349457881642</v>
      </c>
      <c r="AG45">
        <f t="shared" si="21"/>
        <v>1.3386155129274457</v>
      </c>
      <c r="AH45">
        <f t="shared" si="21"/>
        <v>1.3552960800667273</v>
      </c>
      <c r="AI45">
        <f t="shared" si="21"/>
        <v>1.3719766472060086</v>
      </c>
      <c r="AJ45">
        <f t="shared" si="21"/>
        <v>1.3886572143452902</v>
      </c>
    </row>
    <row r="46" spans="1:36" x14ac:dyDescent="0.25">
      <c r="A46" s="20" t="s">
        <v>25</v>
      </c>
      <c r="B46" s="20">
        <f t="shared" ref="B46:AJ46" si="22">B21</f>
        <v>1</v>
      </c>
      <c r="C46">
        <f t="shared" si="22"/>
        <v>0.99694189602446481</v>
      </c>
      <c r="D46">
        <f t="shared" si="22"/>
        <v>0.99388379204892963</v>
      </c>
      <c r="E46">
        <f t="shared" si="22"/>
        <v>0.99388379204892963</v>
      </c>
      <c r="F46">
        <f t="shared" si="22"/>
        <v>1</v>
      </c>
      <c r="G46">
        <f t="shared" si="22"/>
        <v>0.99633027522935891</v>
      </c>
      <c r="H46">
        <f t="shared" si="22"/>
        <v>0.9926605504587166</v>
      </c>
      <c r="I46">
        <f t="shared" si="22"/>
        <v>0.98899082568807428</v>
      </c>
      <c r="J46">
        <f t="shared" si="22"/>
        <v>0.98532110091743197</v>
      </c>
      <c r="K46">
        <f t="shared" si="22"/>
        <v>0.98165137614679043</v>
      </c>
      <c r="L46">
        <f t="shared" si="22"/>
        <v>0.99571865443424901</v>
      </c>
      <c r="M46">
        <f t="shared" si="22"/>
        <v>1.0097859327217118</v>
      </c>
      <c r="N46">
        <f t="shared" si="22"/>
        <v>1.0238532110091747</v>
      </c>
      <c r="O46">
        <f t="shared" si="22"/>
        <v>1.0379204892966343</v>
      </c>
      <c r="P46">
        <f t="shared" si="22"/>
        <v>1.0519877675840972</v>
      </c>
      <c r="Q46">
        <f t="shared" si="22"/>
        <v>1.0697247706422024</v>
      </c>
      <c r="R46">
        <f t="shared" si="22"/>
        <v>1.0874617737003041</v>
      </c>
      <c r="S46">
        <f t="shared" si="22"/>
        <v>1.1051987767584057</v>
      </c>
      <c r="T46">
        <f t="shared" si="22"/>
        <v>1.1229357798165145</v>
      </c>
      <c r="U46">
        <f t="shared" si="22"/>
        <v>1.1406727828746162</v>
      </c>
      <c r="V46">
        <f t="shared" si="22"/>
        <v>1.1565749235474021</v>
      </c>
      <c r="W46">
        <f t="shared" si="22"/>
        <v>1.1724770642201843</v>
      </c>
      <c r="X46">
        <f t="shared" si="22"/>
        <v>1.1883792048929667</v>
      </c>
      <c r="Y46">
        <f t="shared" si="22"/>
        <v>1.2042813455657491</v>
      </c>
      <c r="Z46">
        <f t="shared" si="22"/>
        <v>1.2201834862385312</v>
      </c>
      <c r="AA46">
        <f t="shared" si="22"/>
        <v>1.2385321100917499</v>
      </c>
      <c r="AB46">
        <f t="shared" si="22"/>
        <v>1.2552126772310315</v>
      </c>
      <c r="AC46">
        <f t="shared" si="22"/>
        <v>1.2718932443703128</v>
      </c>
      <c r="AD46">
        <f t="shared" si="22"/>
        <v>1.2885738115095944</v>
      </c>
      <c r="AE46">
        <f t="shared" si="22"/>
        <v>1.3052543786488759</v>
      </c>
      <c r="AF46">
        <f t="shared" si="22"/>
        <v>1.3219349457881642</v>
      </c>
      <c r="AG46">
        <f t="shared" si="22"/>
        <v>1.3386155129274457</v>
      </c>
      <c r="AH46">
        <f t="shared" si="22"/>
        <v>1.3552960800667273</v>
      </c>
      <c r="AI46">
        <f t="shared" si="22"/>
        <v>1.3719766472060086</v>
      </c>
      <c r="AJ46">
        <f t="shared" si="22"/>
        <v>1.3886572143452902</v>
      </c>
    </row>
    <row r="47" spans="1:36" x14ac:dyDescent="0.25">
      <c r="A47" s="20" t="s">
        <v>39</v>
      </c>
      <c r="B47" s="20">
        <f t="shared" ref="B47:AJ47" si="23">B22</f>
        <v>0</v>
      </c>
      <c r="C47">
        <f t="shared" si="23"/>
        <v>0</v>
      </c>
      <c r="D47">
        <f t="shared" si="23"/>
        <v>0</v>
      </c>
      <c r="E47">
        <f t="shared" si="23"/>
        <v>0</v>
      </c>
      <c r="F47">
        <f t="shared" si="23"/>
        <v>0</v>
      </c>
      <c r="G47">
        <f t="shared" si="23"/>
        <v>0</v>
      </c>
      <c r="H47">
        <f t="shared" si="23"/>
        <v>0</v>
      </c>
      <c r="I47">
        <f t="shared" si="23"/>
        <v>0</v>
      </c>
      <c r="J47">
        <f t="shared" si="23"/>
        <v>0</v>
      </c>
      <c r="K47">
        <f t="shared" si="23"/>
        <v>0</v>
      </c>
      <c r="L47">
        <f t="shared" si="23"/>
        <v>0</v>
      </c>
      <c r="M47">
        <f t="shared" si="23"/>
        <v>0</v>
      </c>
      <c r="N47">
        <f t="shared" si="23"/>
        <v>0</v>
      </c>
      <c r="O47">
        <f t="shared" si="23"/>
        <v>0</v>
      </c>
      <c r="P47">
        <f t="shared" si="23"/>
        <v>0</v>
      </c>
      <c r="Q47">
        <f t="shared" si="23"/>
        <v>0</v>
      </c>
      <c r="R47">
        <f t="shared" si="23"/>
        <v>0</v>
      </c>
      <c r="S47">
        <f t="shared" si="23"/>
        <v>0</v>
      </c>
      <c r="T47">
        <f t="shared" si="23"/>
        <v>0</v>
      </c>
      <c r="U47">
        <f t="shared" si="23"/>
        <v>0</v>
      </c>
      <c r="V47">
        <f t="shared" si="23"/>
        <v>0</v>
      </c>
      <c r="W47">
        <f t="shared" si="23"/>
        <v>0</v>
      </c>
      <c r="X47">
        <f t="shared" si="23"/>
        <v>0</v>
      </c>
      <c r="Y47">
        <f t="shared" si="23"/>
        <v>0</v>
      </c>
      <c r="Z47">
        <f t="shared" si="23"/>
        <v>0</v>
      </c>
      <c r="AA47">
        <f t="shared" si="23"/>
        <v>0</v>
      </c>
      <c r="AB47">
        <f t="shared" si="23"/>
        <v>0</v>
      </c>
      <c r="AC47">
        <f t="shared" si="23"/>
        <v>0</v>
      </c>
      <c r="AD47">
        <f t="shared" si="23"/>
        <v>0</v>
      </c>
      <c r="AE47">
        <f t="shared" si="23"/>
        <v>0</v>
      </c>
      <c r="AF47">
        <f t="shared" si="23"/>
        <v>0</v>
      </c>
      <c r="AG47">
        <f t="shared" si="23"/>
        <v>0</v>
      </c>
      <c r="AH47">
        <f t="shared" si="23"/>
        <v>0</v>
      </c>
      <c r="AI47">
        <f t="shared" si="23"/>
        <v>0</v>
      </c>
      <c r="AJ47">
        <f t="shared" si="23"/>
        <v>0</v>
      </c>
    </row>
    <row r="48" spans="1:36" x14ac:dyDescent="0.25">
      <c r="A48" s="20" t="s">
        <v>40</v>
      </c>
      <c r="B48" s="20">
        <f t="shared" ref="B48:AJ48" si="24">B23</f>
        <v>0</v>
      </c>
      <c r="C48">
        <f t="shared" si="24"/>
        <v>0</v>
      </c>
      <c r="D48">
        <f t="shared" si="24"/>
        <v>0</v>
      </c>
      <c r="E48">
        <f t="shared" si="24"/>
        <v>0</v>
      </c>
      <c r="F48">
        <f t="shared" si="24"/>
        <v>0</v>
      </c>
      <c r="G48">
        <f t="shared" si="24"/>
        <v>0</v>
      </c>
      <c r="H48">
        <f t="shared" si="24"/>
        <v>0</v>
      </c>
      <c r="I48">
        <f t="shared" si="24"/>
        <v>0</v>
      </c>
      <c r="J48">
        <f t="shared" si="24"/>
        <v>0</v>
      </c>
      <c r="K48">
        <f t="shared" si="24"/>
        <v>0</v>
      </c>
      <c r="L48">
        <f t="shared" si="24"/>
        <v>0</v>
      </c>
      <c r="M48">
        <f t="shared" si="24"/>
        <v>0</v>
      </c>
      <c r="N48">
        <f t="shared" si="24"/>
        <v>0</v>
      </c>
      <c r="O48">
        <f t="shared" si="24"/>
        <v>0</v>
      </c>
      <c r="P48">
        <f t="shared" si="24"/>
        <v>0</v>
      </c>
      <c r="Q48">
        <f t="shared" si="24"/>
        <v>0</v>
      </c>
      <c r="R48">
        <f t="shared" si="24"/>
        <v>0</v>
      </c>
      <c r="S48">
        <f t="shared" si="24"/>
        <v>0</v>
      </c>
      <c r="T48">
        <f t="shared" si="24"/>
        <v>0</v>
      </c>
      <c r="U48">
        <f t="shared" si="24"/>
        <v>0</v>
      </c>
      <c r="V48">
        <f t="shared" si="24"/>
        <v>0</v>
      </c>
      <c r="W48">
        <f t="shared" si="24"/>
        <v>0</v>
      </c>
      <c r="X48">
        <f t="shared" si="24"/>
        <v>0</v>
      </c>
      <c r="Y48">
        <f t="shared" si="24"/>
        <v>0</v>
      </c>
      <c r="Z48">
        <f t="shared" si="24"/>
        <v>0</v>
      </c>
      <c r="AA48">
        <f t="shared" si="24"/>
        <v>0</v>
      </c>
      <c r="AB48">
        <f t="shared" si="24"/>
        <v>0</v>
      </c>
      <c r="AC48">
        <f t="shared" si="24"/>
        <v>0</v>
      </c>
      <c r="AD48">
        <f t="shared" si="24"/>
        <v>0</v>
      </c>
      <c r="AE48">
        <f t="shared" si="24"/>
        <v>0</v>
      </c>
      <c r="AF48">
        <f t="shared" si="24"/>
        <v>0</v>
      </c>
      <c r="AG48">
        <f t="shared" si="24"/>
        <v>0</v>
      </c>
      <c r="AH48">
        <f t="shared" si="24"/>
        <v>0</v>
      </c>
      <c r="AI48">
        <f t="shared" si="24"/>
        <v>0</v>
      </c>
      <c r="AJ48">
        <f t="shared" si="24"/>
        <v>0</v>
      </c>
    </row>
    <row r="51" spans="1:36" x14ac:dyDescent="0.25">
      <c r="A51" s="37" t="s">
        <v>67</v>
      </c>
      <c r="B51" s="37"/>
      <c r="C51" s="37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1" customFormat="1" x14ac:dyDescent="0.25">
      <c r="B52" s="1">
        <v>2016</v>
      </c>
      <c r="C52" s="1">
        <v>2017</v>
      </c>
      <c r="D52" s="1">
        <v>2018</v>
      </c>
      <c r="E52" s="1">
        <v>2019</v>
      </c>
      <c r="F52" s="1">
        <v>2020</v>
      </c>
      <c r="G52" s="1">
        <v>2021</v>
      </c>
      <c r="H52" s="1">
        <v>2022</v>
      </c>
      <c r="I52" s="1">
        <v>2023</v>
      </c>
      <c r="J52" s="1">
        <v>2024</v>
      </c>
      <c r="K52" s="1">
        <v>2025</v>
      </c>
      <c r="L52" s="1">
        <v>2026</v>
      </c>
      <c r="M52" s="1">
        <v>2027</v>
      </c>
      <c r="N52" s="1">
        <v>2028</v>
      </c>
      <c r="O52" s="1">
        <v>2029</v>
      </c>
      <c r="P52" s="1">
        <v>2030</v>
      </c>
      <c r="Q52" s="1">
        <v>2031</v>
      </c>
      <c r="R52" s="1">
        <v>2032</v>
      </c>
      <c r="S52" s="1">
        <v>2033</v>
      </c>
      <c r="T52" s="1">
        <v>2034</v>
      </c>
      <c r="U52" s="1">
        <v>2035</v>
      </c>
      <c r="V52" s="1">
        <v>2036</v>
      </c>
      <c r="W52" s="1">
        <v>2037</v>
      </c>
      <c r="X52" s="1">
        <v>2038</v>
      </c>
      <c r="Y52" s="1">
        <v>2039</v>
      </c>
      <c r="Z52" s="1">
        <v>2040</v>
      </c>
      <c r="AA52" s="1">
        <v>2041</v>
      </c>
      <c r="AB52" s="1">
        <v>2042</v>
      </c>
      <c r="AC52" s="1">
        <v>2043</v>
      </c>
      <c r="AD52" s="1">
        <v>2044</v>
      </c>
      <c r="AE52" s="1">
        <v>2045</v>
      </c>
      <c r="AF52" s="1">
        <v>2046</v>
      </c>
      <c r="AG52" s="1">
        <v>2047</v>
      </c>
      <c r="AH52" s="1">
        <v>2048</v>
      </c>
      <c r="AI52" s="1">
        <v>2049</v>
      </c>
      <c r="AJ52" s="1">
        <v>2050</v>
      </c>
    </row>
    <row r="53" spans="1:36" x14ac:dyDescent="0.25">
      <c r="A53" s="24" t="s">
        <v>26</v>
      </c>
      <c r="B53" s="24">
        <f>B3</f>
        <v>0</v>
      </c>
      <c r="C53" s="7">
        <f t="shared" ref="C53:AJ53" si="25">C3</f>
        <v>0</v>
      </c>
      <c r="D53" s="7">
        <f t="shared" si="25"/>
        <v>0</v>
      </c>
      <c r="E53" s="7">
        <f t="shared" si="25"/>
        <v>0</v>
      </c>
      <c r="F53" s="7">
        <f t="shared" si="25"/>
        <v>0</v>
      </c>
      <c r="G53" s="7">
        <f t="shared" si="25"/>
        <v>0</v>
      </c>
      <c r="H53" s="7">
        <f t="shared" si="25"/>
        <v>0</v>
      </c>
      <c r="I53" s="7">
        <f t="shared" si="25"/>
        <v>0</v>
      </c>
      <c r="J53" s="7">
        <f t="shared" si="25"/>
        <v>0</v>
      </c>
      <c r="K53" s="7">
        <f t="shared" si="25"/>
        <v>0</v>
      </c>
      <c r="L53" s="7">
        <f t="shared" si="25"/>
        <v>0</v>
      </c>
      <c r="M53" s="7">
        <f t="shared" si="25"/>
        <v>0</v>
      </c>
      <c r="N53" s="7">
        <f t="shared" si="25"/>
        <v>0</v>
      </c>
      <c r="O53" s="7">
        <f t="shared" si="25"/>
        <v>0</v>
      </c>
      <c r="P53" s="7">
        <f t="shared" si="25"/>
        <v>0</v>
      </c>
      <c r="Q53" s="7">
        <f t="shared" si="25"/>
        <v>0</v>
      </c>
      <c r="R53" s="7">
        <f t="shared" si="25"/>
        <v>0</v>
      </c>
      <c r="S53" s="7">
        <f t="shared" si="25"/>
        <v>0</v>
      </c>
      <c r="T53" s="7">
        <f t="shared" si="25"/>
        <v>0</v>
      </c>
      <c r="U53" s="7">
        <f t="shared" si="25"/>
        <v>0</v>
      </c>
      <c r="V53" s="7">
        <f t="shared" si="25"/>
        <v>0</v>
      </c>
      <c r="W53" s="7">
        <f t="shared" si="25"/>
        <v>0</v>
      </c>
      <c r="X53" s="7">
        <f t="shared" si="25"/>
        <v>0</v>
      </c>
      <c r="Y53" s="7">
        <f t="shared" si="25"/>
        <v>0</v>
      </c>
      <c r="Z53" s="7">
        <f t="shared" si="25"/>
        <v>0</v>
      </c>
      <c r="AA53" s="7">
        <f t="shared" si="25"/>
        <v>0</v>
      </c>
      <c r="AB53" s="7">
        <f t="shared" si="25"/>
        <v>0</v>
      </c>
      <c r="AC53" s="7">
        <f t="shared" si="25"/>
        <v>0</v>
      </c>
      <c r="AD53" s="7">
        <f t="shared" si="25"/>
        <v>0</v>
      </c>
      <c r="AE53" s="7">
        <f t="shared" si="25"/>
        <v>0</v>
      </c>
      <c r="AF53" s="7">
        <f t="shared" si="25"/>
        <v>0</v>
      </c>
      <c r="AG53" s="7">
        <f t="shared" si="25"/>
        <v>0</v>
      </c>
      <c r="AH53" s="7">
        <f t="shared" si="25"/>
        <v>0</v>
      </c>
      <c r="AI53" s="7">
        <f t="shared" si="25"/>
        <v>0</v>
      </c>
      <c r="AJ53" s="7">
        <f t="shared" si="25"/>
        <v>0</v>
      </c>
    </row>
    <row r="54" spans="1:36" x14ac:dyDescent="0.25">
      <c r="A54" s="20" t="s">
        <v>27</v>
      </c>
      <c r="B54" s="20">
        <f t="shared" ref="B54:AJ54" si="26">B4</f>
        <v>0</v>
      </c>
      <c r="C54">
        <f t="shared" si="26"/>
        <v>0</v>
      </c>
      <c r="D54">
        <f t="shared" si="26"/>
        <v>0</v>
      </c>
      <c r="E54">
        <f t="shared" si="26"/>
        <v>0</v>
      </c>
      <c r="F54">
        <f t="shared" si="26"/>
        <v>0</v>
      </c>
      <c r="G54">
        <f t="shared" si="26"/>
        <v>0</v>
      </c>
      <c r="H54">
        <f t="shared" si="26"/>
        <v>0</v>
      </c>
      <c r="I54">
        <f t="shared" si="26"/>
        <v>0</v>
      </c>
      <c r="J54">
        <f t="shared" si="26"/>
        <v>0</v>
      </c>
      <c r="K54">
        <f t="shared" si="26"/>
        <v>0</v>
      </c>
      <c r="L54">
        <f t="shared" si="26"/>
        <v>0</v>
      </c>
      <c r="M54">
        <f t="shared" si="26"/>
        <v>0</v>
      </c>
      <c r="N54">
        <f t="shared" si="26"/>
        <v>0</v>
      </c>
      <c r="O54">
        <f t="shared" si="26"/>
        <v>0</v>
      </c>
      <c r="P54">
        <f t="shared" si="26"/>
        <v>0</v>
      </c>
      <c r="Q54">
        <f t="shared" si="26"/>
        <v>0</v>
      </c>
      <c r="R54">
        <f t="shared" si="26"/>
        <v>0</v>
      </c>
      <c r="S54">
        <f t="shared" si="26"/>
        <v>0</v>
      </c>
      <c r="T54">
        <f t="shared" si="26"/>
        <v>0</v>
      </c>
      <c r="U54">
        <f t="shared" si="26"/>
        <v>0</v>
      </c>
      <c r="V54">
        <f t="shared" si="26"/>
        <v>0</v>
      </c>
      <c r="W54">
        <f t="shared" si="26"/>
        <v>0</v>
      </c>
      <c r="X54">
        <f t="shared" si="26"/>
        <v>0</v>
      </c>
      <c r="Y54">
        <f t="shared" si="26"/>
        <v>0</v>
      </c>
      <c r="Z54">
        <f t="shared" si="26"/>
        <v>0</v>
      </c>
      <c r="AA54">
        <f t="shared" si="26"/>
        <v>0</v>
      </c>
      <c r="AB54">
        <f t="shared" si="26"/>
        <v>0</v>
      </c>
      <c r="AC54">
        <f t="shared" si="26"/>
        <v>0</v>
      </c>
      <c r="AD54">
        <f t="shared" si="26"/>
        <v>0</v>
      </c>
      <c r="AE54">
        <f t="shared" si="26"/>
        <v>0</v>
      </c>
      <c r="AF54">
        <f t="shared" si="26"/>
        <v>0</v>
      </c>
      <c r="AG54">
        <f t="shared" si="26"/>
        <v>0</v>
      </c>
      <c r="AH54">
        <f t="shared" si="26"/>
        <v>0</v>
      </c>
      <c r="AI54">
        <f t="shared" si="26"/>
        <v>0</v>
      </c>
      <c r="AJ54">
        <f t="shared" si="26"/>
        <v>0</v>
      </c>
    </row>
    <row r="55" spans="1:36" x14ac:dyDescent="0.25">
      <c r="A55" s="20" t="s">
        <v>18</v>
      </c>
      <c r="B55" s="20">
        <f t="shared" ref="B55:AJ55" si="27">B5</f>
        <v>1</v>
      </c>
      <c r="C55">
        <f t="shared" si="27"/>
        <v>0.98649510382678851</v>
      </c>
      <c r="D55">
        <f t="shared" si="27"/>
        <v>0.97299020765357325</v>
      </c>
      <c r="E55">
        <f t="shared" si="27"/>
        <v>0.95948531148036176</v>
      </c>
      <c r="F55">
        <f t="shared" si="27"/>
        <v>0.94598041530714649</v>
      </c>
      <c r="G55">
        <f t="shared" si="27"/>
        <v>0.9748986131892825</v>
      </c>
      <c r="H55">
        <f t="shared" si="27"/>
        <v>1.0038168110714107</v>
      </c>
      <c r="I55">
        <f t="shared" si="27"/>
        <v>1.0327350089535312</v>
      </c>
      <c r="J55">
        <f t="shared" si="27"/>
        <v>1.0616532068356594</v>
      </c>
      <c r="K55">
        <f t="shared" si="27"/>
        <v>1.0905714047177879</v>
      </c>
      <c r="L55">
        <f t="shared" si="27"/>
        <v>1.1225232687476348</v>
      </c>
      <c r="M55">
        <f t="shared" si="27"/>
        <v>1.1544751327774896</v>
      </c>
      <c r="N55">
        <f t="shared" si="27"/>
        <v>1.1864269968073367</v>
      </c>
      <c r="O55">
        <f t="shared" si="27"/>
        <v>1.2183788608371837</v>
      </c>
      <c r="P55">
        <f t="shared" si="27"/>
        <v>1.2503307248670308</v>
      </c>
      <c r="Q55">
        <f t="shared" si="27"/>
        <v>1.2741312809771439</v>
      </c>
      <c r="R55">
        <f t="shared" si="27"/>
        <v>1.2979318370872568</v>
      </c>
      <c r="S55">
        <f t="shared" si="27"/>
        <v>1.3217323931973621</v>
      </c>
      <c r="T55">
        <f t="shared" si="27"/>
        <v>1.3455329493074752</v>
      </c>
      <c r="U55">
        <f t="shared" si="27"/>
        <v>1.3693335054175804</v>
      </c>
      <c r="V55">
        <f t="shared" si="27"/>
        <v>1.3932506475766031</v>
      </c>
      <c r="W55">
        <f t="shared" si="27"/>
        <v>1.4171677897356256</v>
      </c>
      <c r="X55">
        <f t="shared" si="27"/>
        <v>1.4410849318946484</v>
      </c>
      <c r="Y55">
        <f t="shared" si="27"/>
        <v>1.4650020740536633</v>
      </c>
      <c r="Z55">
        <f t="shared" si="27"/>
        <v>1.4889192162126859</v>
      </c>
      <c r="AA55">
        <f t="shared" si="27"/>
        <v>1.5187251682797605</v>
      </c>
      <c r="AB55">
        <f t="shared" si="27"/>
        <v>1.5485311203468273</v>
      </c>
      <c r="AC55">
        <f t="shared" si="27"/>
        <v>1.5783370724138941</v>
      </c>
      <c r="AD55">
        <f t="shared" si="27"/>
        <v>1.6081430244809689</v>
      </c>
      <c r="AE55">
        <f t="shared" si="27"/>
        <v>1.6379489765480357</v>
      </c>
      <c r="AF55">
        <f t="shared" si="27"/>
        <v>1.664524523509838</v>
      </c>
      <c r="AG55">
        <f t="shared" si="27"/>
        <v>1.6911000704716481</v>
      </c>
      <c r="AH55">
        <f t="shared" si="27"/>
        <v>1.7176756174334584</v>
      </c>
      <c r="AI55">
        <f t="shared" si="27"/>
        <v>1.7442511643952685</v>
      </c>
      <c r="AJ55">
        <f t="shared" si="27"/>
        <v>1.7708267113570788</v>
      </c>
    </row>
    <row r="56" spans="1:36" x14ac:dyDescent="0.25">
      <c r="A56" s="20" t="s">
        <v>19</v>
      </c>
      <c r="B56" s="20">
        <f t="shared" ref="B56:AJ56" si="28">B6</f>
        <v>0</v>
      </c>
      <c r="C56">
        <f t="shared" si="28"/>
        <v>0</v>
      </c>
      <c r="D56">
        <f t="shared" si="28"/>
        <v>0</v>
      </c>
      <c r="E56">
        <f t="shared" si="28"/>
        <v>0</v>
      </c>
      <c r="F56">
        <f t="shared" si="28"/>
        <v>0</v>
      </c>
      <c r="G56">
        <f t="shared" si="28"/>
        <v>0</v>
      </c>
      <c r="H56">
        <f t="shared" si="28"/>
        <v>0</v>
      </c>
      <c r="I56">
        <f t="shared" si="28"/>
        <v>0</v>
      </c>
      <c r="J56">
        <f t="shared" si="28"/>
        <v>0</v>
      </c>
      <c r="K56">
        <f t="shared" si="28"/>
        <v>0</v>
      </c>
      <c r="L56">
        <f t="shared" si="28"/>
        <v>0</v>
      </c>
      <c r="M56">
        <f t="shared" si="28"/>
        <v>0</v>
      </c>
      <c r="N56">
        <f t="shared" si="28"/>
        <v>0</v>
      </c>
      <c r="O56">
        <f t="shared" si="28"/>
        <v>0</v>
      </c>
      <c r="P56">
        <f t="shared" si="28"/>
        <v>0</v>
      </c>
      <c r="Q56">
        <f t="shared" si="28"/>
        <v>0</v>
      </c>
      <c r="R56">
        <f t="shared" si="28"/>
        <v>0</v>
      </c>
      <c r="S56">
        <f t="shared" si="28"/>
        <v>0</v>
      </c>
      <c r="T56">
        <f t="shared" si="28"/>
        <v>0</v>
      </c>
      <c r="U56">
        <f t="shared" si="28"/>
        <v>0</v>
      </c>
      <c r="V56">
        <f t="shared" si="28"/>
        <v>0</v>
      </c>
      <c r="W56">
        <f t="shared" si="28"/>
        <v>0</v>
      </c>
      <c r="X56">
        <f t="shared" si="28"/>
        <v>0</v>
      </c>
      <c r="Y56">
        <f t="shared" si="28"/>
        <v>0</v>
      </c>
      <c r="Z56">
        <f t="shared" si="28"/>
        <v>0</v>
      </c>
      <c r="AA56">
        <f t="shared" si="28"/>
        <v>0</v>
      </c>
      <c r="AB56">
        <f t="shared" si="28"/>
        <v>0</v>
      </c>
      <c r="AC56">
        <f t="shared" si="28"/>
        <v>0</v>
      </c>
      <c r="AD56">
        <f t="shared" si="28"/>
        <v>0</v>
      </c>
      <c r="AE56">
        <f t="shared" si="28"/>
        <v>0</v>
      </c>
      <c r="AF56">
        <f t="shared" si="28"/>
        <v>0</v>
      </c>
      <c r="AG56">
        <f t="shared" si="28"/>
        <v>0</v>
      </c>
      <c r="AH56">
        <f t="shared" si="28"/>
        <v>0</v>
      </c>
      <c r="AI56">
        <f t="shared" si="28"/>
        <v>0</v>
      </c>
      <c r="AJ56">
        <f t="shared" si="28"/>
        <v>0</v>
      </c>
    </row>
    <row r="57" spans="1:36" x14ac:dyDescent="0.25">
      <c r="A57" s="21" t="s">
        <v>29</v>
      </c>
      <c r="B57" s="21">
        <f t="shared" ref="B57:AJ57" si="29">B7</f>
        <v>0</v>
      </c>
      <c r="C57" s="7">
        <f t="shared" si="29"/>
        <v>0</v>
      </c>
      <c r="D57" s="7">
        <f t="shared" si="29"/>
        <v>0</v>
      </c>
      <c r="E57" s="7">
        <f t="shared" si="29"/>
        <v>0</v>
      </c>
      <c r="F57" s="7">
        <f t="shared" si="29"/>
        <v>0</v>
      </c>
      <c r="G57" s="7">
        <f t="shared" si="29"/>
        <v>0</v>
      </c>
      <c r="H57" s="7">
        <f t="shared" si="29"/>
        <v>0</v>
      </c>
      <c r="I57" s="7">
        <f t="shared" si="29"/>
        <v>0</v>
      </c>
      <c r="J57" s="7">
        <f t="shared" si="29"/>
        <v>0</v>
      </c>
      <c r="K57" s="7">
        <f t="shared" si="29"/>
        <v>0</v>
      </c>
      <c r="L57" s="7">
        <f t="shared" si="29"/>
        <v>0</v>
      </c>
      <c r="M57" s="7">
        <f t="shared" si="29"/>
        <v>0</v>
      </c>
      <c r="N57" s="7">
        <f t="shared" si="29"/>
        <v>0</v>
      </c>
      <c r="O57" s="7">
        <f t="shared" si="29"/>
        <v>0</v>
      </c>
      <c r="P57" s="7">
        <f t="shared" si="29"/>
        <v>0</v>
      </c>
      <c r="Q57" s="7">
        <f t="shared" si="29"/>
        <v>0</v>
      </c>
      <c r="R57" s="7">
        <f t="shared" si="29"/>
        <v>0</v>
      </c>
      <c r="S57" s="7">
        <f t="shared" si="29"/>
        <v>0</v>
      </c>
      <c r="T57" s="7">
        <f t="shared" si="29"/>
        <v>0</v>
      </c>
      <c r="U57" s="7">
        <f t="shared" si="29"/>
        <v>0</v>
      </c>
      <c r="V57" s="7">
        <f t="shared" si="29"/>
        <v>0</v>
      </c>
      <c r="W57" s="7">
        <f t="shared" si="29"/>
        <v>0</v>
      </c>
      <c r="X57" s="7">
        <f t="shared" si="29"/>
        <v>0</v>
      </c>
      <c r="Y57" s="7">
        <f t="shared" si="29"/>
        <v>0</v>
      </c>
      <c r="Z57" s="7">
        <f t="shared" si="29"/>
        <v>0</v>
      </c>
      <c r="AA57" s="7">
        <f t="shared" si="29"/>
        <v>0</v>
      </c>
      <c r="AB57" s="7">
        <f t="shared" si="29"/>
        <v>0</v>
      </c>
      <c r="AC57" s="7">
        <f t="shared" si="29"/>
        <v>0</v>
      </c>
      <c r="AD57" s="7">
        <f t="shared" si="29"/>
        <v>0</v>
      </c>
      <c r="AE57" s="7">
        <f t="shared" si="29"/>
        <v>0</v>
      </c>
      <c r="AF57" s="7">
        <f t="shared" si="29"/>
        <v>0</v>
      </c>
      <c r="AG57" s="7">
        <f t="shared" si="29"/>
        <v>0</v>
      </c>
      <c r="AH57" s="7">
        <f t="shared" si="29"/>
        <v>0</v>
      </c>
      <c r="AI57" s="7">
        <f t="shared" si="29"/>
        <v>0</v>
      </c>
      <c r="AJ57" s="7">
        <f t="shared" si="29"/>
        <v>0</v>
      </c>
    </row>
    <row r="58" spans="1:36" x14ac:dyDescent="0.25">
      <c r="A58" s="21" t="s">
        <v>30</v>
      </c>
      <c r="B58" s="21">
        <f t="shared" ref="B58:AJ58" si="30">B8</f>
        <v>0</v>
      </c>
      <c r="C58" s="7">
        <f t="shared" si="30"/>
        <v>0</v>
      </c>
      <c r="D58" s="7">
        <f t="shared" si="30"/>
        <v>0</v>
      </c>
      <c r="E58" s="7">
        <f t="shared" si="30"/>
        <v>0</v>
      </c>
      <c r="F58" s="7">
        <f t="shared" si="30"/>
        <v>0</v>
      </c>
      <c r="G58" s="7">
        <f t="shared" si="30"/>
        <v>0</v>
      </c>
      <c r="H58" s="7">
        <f t="shared" si="30"/>
        <v>0</v>
      </c>
      <c r="I58" s="7">
        <f t="shared" si="30"/>
        <v>0</v>
      </c>
      <c r="J58" s="7">
        <f t="shared" si="30"/>
        <v>0</v>
      </c>
      <c r="K58" s="7">
        <f t="shared" si="30"/>
        <v>0</v>
      </c>
      <c r="L58" s="7">
        <f t="shared" si="30"/>
        <v>0</v>
      </c>
      <c r="M58" s="7">
        <f t="shared" si="30"/>
        <v>0</v>
      </c>
      <c r="N58" s="7">
        <f t="shared" si="30"/>
        <v>0</v>
      </c>
      <c r="O58" s="7">
        <f t="shared" si="30"/>
        <v>0</v>
      </c>
      <c r="P58" s="7">
        <f t="shared" si="30"/>
        <v>0</v>
      </c>
      <c r="Q58" s="7">
        <f t="shared" si="30"/>
        <v>0</v>
      </c>
      <c r="R58" s="7">
        <f t="shared" si="30"/>
        <v>0</v>
      </c>
      <c r="S58" s="7">
        <f t="shared" si="30"/>
        <v>0</v>
      </c>
      <c r="T58" s="7">
        <f t="shared" si="30"/>
        <v>0</v>
      </c>
      <c r="U58" s="7">
        <f t="shared" si="30"/>
        <v>0</v>
      </c>
      <c r="V58" s="7">
        <f t="shared" si="30"/>
        <v>0</v>
      </c>
      <c r="W58" s="7">
        <f t="shared" si="30"/>
        <v>0</v>
      </c>
      <c r="X58" s="7">
        <f t="shared" si="30"/>
        <v>0</v>
      </c>
      <c r="Y58" s="7">
        <f t="shared" si="30"/>
        <v>0</v>
      </c>
      <c r="Z58" s="7">
        <f t="shared" si="30"/>
        <v>0</v>
      </c>
      <c r="AA58" s="7">
        <f t="shared" si="30"/>
        <v>0</v>
      </c>
      <c r="AB58" s="7">
        <f t="shared" si="30"/>
        <v>0</v>
      </c>
      <c r="AC58" s="7">
        <f t="shared" si="30"/>
        <v>0</v>
      </c>
      <c r="AD58" s="7">
        <f t="shared" si="30"/>
        <v>0</v>
      </c>
      <c r="AE58" s="7">
        <f t="shared" si="30"/>
        <v>0</v>
      </c>
      <c r="AF58" s="7">
        <f t="shared" si="30"/>
        <v>0</v>
      </c>
      <c r="AG58" s="7">
        <f t="shared" si="30"/>
        <v>0</v>
      </c>
      <c r="AH58" s="7">
        <f t="shared" si="30"/>
        <v>0</v>
      </c>
      <c r="AI58" s="7">
        <f t="shared" si="30"/>
        <v>0</v>
      </c>
      <c r="AJ58" s="7">
        <f t="shared" si="30"/>
        <v>0</v>
      </c>
    </row>
    <row r="59" spans="1:36" x14ac:dyDescent="0.25">
      <c r="A59" s="21" t="s">
        <v>31</v>
      </c>
      <c r="B59" s="21">
        <f t="shared" ref="B59:AJ59" si="31">B9</f>
        <v>0</v>
      </c>
      <c r="C59" s="7">
        <f t="shared" si="31"/>
        <v>0</v>
      </c>
      <c r="D59" s="7">
        <f t="shared" si="31"/>
        <v>0</v>
      </c>
      <c r="E59" s="7">
        <f t="shared" si="31"/>
        <v>0</v>
      </c>
      <c r="F59" s="7">
        <f t="shared" si="31"/>
        <v>0</v>
      </c>
      <c r="G59" s="7">
        <f t="shared" si="31"/>
        <v>0</v>
      </c>
      <c r="H59" s="7">
        <f t="shared" si="31"/>
        <v>0</v>
      </c>
      <c r="I59" s="7">
        <f t="shared" si="31"/>
        <v>0</v>
      </c>
      <c r="J59" s="7">
        <f t="shared" si="31"/>
        <v>0</v>
      </c>
      <c r="K59" s="7">
        <f t="shared" si="31"/>
        <v>0</v>
      </c>
      <c r="L59" s="7">
        <f t="shared" si="31"/>
        <v>0</v>
      </c>
      <c r="M59" s="7">
        <f t="shared" si="31"/>
        <v>0</v>
      </c>
      <c r="N59" s="7">
        <f t="shared" si="31"/>
        <v>0</v>
      </c>
      <c r="O59" s="7">
        <f t="shared" si="31"/>
        <v>0</v>
      </c>
      <c r="P59" s="7">
        <f t="shared" si="31"/>
        <v>0</v>
      </c>
      <c r="Q59" s="7">
        <f t="shared" si="31"/>
        <v>0</v>
      </c>
      <c r="R59" s="7">
        <f t="shared" si="31"/>
        <v>0</v>
      </c>
      <c r="S59" s="7">
        <f t="shared" si="31"/>
        <v>0</v>
      </c>
      <c r="T59" s="7">
        <f t="shared" si="31"/>
        <v>0</v>
      </c>
      <c r="U59" s="7">
        <f t="shared" si="31"/>
        <v>0</v>
      </c>
      <c r="V59" s="7">
        <f t="shared" si="31"/>
        <v>0</v>
      </c>
      <c r="W59" s="7">
        <f t="shared" si="31"/>
        <v>0</v>
      </c>
      <c r="X59" s="7">
        <f t="shared" si="31"/>
        <v>0</v>
      </c>
      <c r="Y59" s="7">
        <f t="shared" si="31"/>
        <v>0</v>
      </c>
      <c r="Z59" s="7">
        <f t="shared" si="31"/>
        <v>0</v>
      </c>
      <c r="AA59" s="7">
        <f t="shared" si="31"/>
        <v>0</v>
      </c>
      <c r="AB59" s="7">
        <f t="shared" si="31"/>
        <v>0</v>
      </c>
      <c r="AC59" s="7">
        <f t="shared" si="31"/>
        <v>0</v>
      </c>
      <c r="AD59" s="7">
        <f t="shared" si="31"/>
        <v>0</v>
      </c>
      <c r="AE59" s="7">
        <f t="shared" si="31"/>
        <v>0</v>
      </c>
      <c r="AF59" s="7">
        <f t="shared" si="31"/>
        <v>0</v>
      </c>
      <c r="AG59" s="7">
        <f t="shared" si="31"/>
        <v>0</v>
      </c>
      <c r="AH59" s="7">
        <f t="shared" si="31"/>
        <v>0</v>
      </c>
      <c r="AI59" s="7">
        <f t="shared" si="31"/>
        <v>0</v>
      </c>
      <c r="AJ59" s="7">
        <f t="shared" si="31"/>
        <v>0</v>
      </c>
    </row>
    <row r="60" spans="1:36" x14ac:dyDescent="0.25">
      <c r="A60" s="20" t="s">
        <v>20</v>
      </c>
      <c r="B60" s="20">
        <f t="shared" ref="B60:AJ60" si="32">B10</f>
        <v>0</v>
      </c>
      <c r="C60">
        <f t="shared" si="32"/>
        <v>0</v>
      </c>
      <c r="D60">
        <f t="shared" si="32"/>
        <v>0</v>
      </c>
      <c r="E60">
        <f t="shared" si="32"/>
        <v>0</v>
      </c>
      <c r="F60">
        <f t="shared" si="32"/>
        <v>0</v>
      </c>
      <c r="G60">
        <f t="shared" si="32"/>
        <v>0</v>
      </c>
      <c r="H60">
        <f t="shared" si="32"/>
        <v>0</v>
      </c>
      <c r="I60">
        <f t="shared" si="32"/>
        <v>0</v>
      </c>
      <c r="J60">
        <f t="shared" si="32"/>
        <v>0</v>
      </c>
      <c r="K60">
        <f t="shared" si="32"/>
        <v>0</v>
      </c>
      <c r="L60">
        <f t="shared" si="32"/>
        <v>0</v>
      </c>
      <c r="M60">
        <f t="shared" si="32"/>
        <v>0</v>
      </c>
      <c r="N60">
        <f t="shared" si="32"/>
        <v>0</v>
      </c>
      <c r="O60">
        <f t="shared" si="32"/>
        <v>0</v>
      </c>
      <c r="P60">
        <f t="shared" si="32"/>
        <v>0</v>
      </c>
      <c r="Q60">
        <f t="shared" si="32"/>
        <v>0</v>
      </c>
      <c r="R60">
        <f t="shared" si="32"/>
        <v>0</v>
      </c>
      <c r="S60">
        <f t="shared" si="32"/>
        <v>0</v>
      </c>
      <c r="T60">
        <f t="shared" si="32"/>
        <v>0</v>
      </c>
      <c r="U60">
        <f t="shared" si="32"/>
        <v>0</v>
      </c>
      <c r="V60">
        <f t="shared" si="32"/>
        <v>0</v>
      </c>
      <c r="W60">
        <f t="shared" si="32"/>
        <v>0</v>
      </c>
      <c r="X60">
        <f t="shared" si="32"/>
        <v>0</v>
      </c>
      <c r="Y60">
        <f t="shared" si="32"/>
        <v>0</v>
      </c>
      <c r="Z60">
        <f t="shared" si="32"/>
        <v>0</v>
      </c>
      <c r="AA60">
        <f t="shared" si="32"/>
        <v>0</v>
      </c>
      <c r="AB60">
        <f t="shared" si="32"/>
        <v>0</v>
      </c>
      <c r="AC60">
        <f t="shared" si="32"/>
        <v>0</v>
      </c>
      <c r="AD60">
        <f t="shared" si="32"/>
        <v>0</v>
      </c>
      <c r="AE60">
        <f t="shared" si="32"/>
        <v>0</v>
      </c>
      <c r="AF60">
        <f t="shared" si="32"/>
        <v>0</v>
      </c>
      <c r="AG60">
        <f t="shared" si="32"/>
        <v>0</v>
      </c>
      <c r="AH60">
        <f t="shared" si="32"/>
        <v>0</v>
      </c>
      <c r="AI60">
        <f t="shared" si="32"/>
        <v>0</v>
      </c>
      <c r="AJ60">
        <f t="shared" si="32"/>
        <v>0</v>
      </c>
    </row>
    <row r="61" spans="1:36" x14ac:dyDescent="0.25">
      <c r="A61" s="20" t="s">
        <v>21</v>
      </c>
      <c r="B61" s="20">
        <f t="shared" ref="B61:AJ61" si="33">B11</f>
        <v>1</v>
      </c>
      <c r="C61">
        <f t="shared" si="33"/>
        <v>0.99694189602446481</v>
      </c>
      <c r="D61">
        <f t="shared" si="33"/>
        <v>0.99388379204892963</v>
      </c>
      <c r="E61">
        <f t="shared" si="33"/>
        <v>0.99388379204892963</v>
      </c>
      <c r="F61">
        <f t="shared" si="33"/>
        <v>1</v>
      </c>
      <c r="G61">
        <f t="shared" si="33"/>
        <v>0.99633027522935891</v>
      </c>
      <c r="H61">
        <f t="shared" si="33"/>
        <v>0.9926605504587166</v>
      </c>
      <c r="I61">
        <f t="shared" si="33"/>
        <v>0.98899082568807428</v>
      </c>
      <c r="J61">
        <f t="shared" si="33"/>
        <v>0.98532110091743197</v>
      </c>
      <c r="K61">
        <f t="shared" si="33"/>
        <v>0.98165137614679043</v>
      </c>
      <c r="L61">
        <f t="shared" si="33"/>
        <v>0.99571865443424901</v>
      </c>
      <c r="M61">
        <f t="shared" si="33"/>
        <v>1.0097859327217118</v>
      </c>
      <c r="N61">
        <f t="shared" si="33"/>
        <v>1.0238532110091747</v>
      </c>
      <c r="O61">
        <f t="shared" si="33"/>
        <v>1.0379204892966343</v>
      </c>
      <c r="P61">
        <f t="shared" si="33"/>
        <v>1.0519877675840972</v>
      </c>
      <c r="Q61">
        <f t="shared" si="33"/>
        <v>1.0697247706422024</v>
      </c>
      <c r="R61">
        <f t="shared" si="33"/>
        <v>1.0874617737003041</v>
      </c>
      <c r="S61">
        <f t="shared" si="33"/>
        <v>1.1051987767584057</v>
      </c>
      <c r="T61">
        <f t="shared" si="33"/>
        <v>1.1229357798165145</v>
      </c>
      <c r="U61">
        <f t="shared" si="33"/>
        <v>1.1406727828746162</v>
      </c>
      <c r="V61">
        <f t="shared" si="33"/>
        <v>1.1565749235474021</v>
      </c>
      <c r="W61">
        <f t="shared" si="33"/>
        <v>1.1724770642201843</v>
      </c>
      <c r="X61">
        <f t="shared" si="33"/>
        <v>1.1883792048929667</v>
      </c>
      <c r="Y61">
        <f t="shared" si="33"/>
        <v>1.2042813455657491</v>
      </c>
      <c r="Z61">
        <f t="shared" si="33"/>
        <v>1.2201834862385312</v>
      </c>
      <c r="AA61">
        <f t="shared" si="33"/>
        <v>1.2385321100917499</v>
      </c>
      <c r="AB61">
        <f t="shared" si="33"/>
        <v>1.2552126772310315</v>
      </c>
      <c r="AC61">
        <f t="shared" si="33"/>
        <v>1.2718932443703128</v>
      </c>
      <c r="AD61">
        <f t="shared" si="33"/>
        <v>1.2885738115095944</v>
      </c>
      <c r="AE61">
        <f t="shared" si="33"/>
        <v>1.3052543786488759</v>
      </c>
      <c r="AF61">
        <f t="shared" si="33"/>
        <v>1.3219349457881642</v>
      </c>
      <c r="AG61">
        <f t="shared" si="33"/>
        <v>1.3386155129274457</v>
      </c>
      <c r="AH61">
        <f t="shared" si="33"/>
        <v>1.3552960800667273</v>
      </c>
      <c r="AI61">
        <f t="shared" si="33"/>
        <v>1.3719766472060086</v>
      </c>
      <c r="AJ61">
        <f t="shared" si="33"/>
        <v>1.3886572143452902</v>
      </c>
    </row>
    <row r="62" spans="1:36" x14ac:dyDescent="0.25">
      <c r="A62" s="20" t="s">
        <v>32</v>
      </c>
      <c r="B62" s="20">
        <f t="shared" ref="B62:AJ62" si="34">B12</f>
        <v>1</v>
      </c>
      <c r="C62">
        <f t="shared" si="34"/>
        <v>0.99694189602446481</v>
      </c>
      <c r="D62">
        <f t="shared" si="34"/>
        <v>0.99388379204892963</v>
      </c>
      <c r="E62">
        <f t="shared" si="34"/>
        <v>0.99388379204892963</v>
      </c>
      <c r="F62">
        <f t="shared" si="34"/>
        <v>1</v>
      </c>
      <c r="G62">
        <f t="shared" si="34"/>
        <v>0.99633027522935891</v>
      </c>
      <c r="H62">
        <f t="shared" si="34"/>
        <v>0.9926605504587166</v>
      </c>
      <c r="I62">
        <f t="shared" si="34"/>
        <v>0.98899082568807428</v>
      </c>
      <c r="J62">
        <f t="shared" si="34"/>
        <v>0.98532110091743197</v>
      </c>
      <c r="K62">
        <f t="shared" si="34"/>
        <v>0.98165137614679043</v>
      </c>
      <c r="L62">
        <f t="shared" si="34"/>
        <v>0.99571865443424901</v>
      </c>
      <c r="M62">
        <f t="shared" si="34"/>
        <v>1.0097859327217118</v>
      </c>
      <c r="N62">
        <f t="shared" si="34"/>
        <v>1.0238532110091747</v>
      </c>
      <c r="O62">
        <f t="shared" si="34"/>
        <v>1.0379204892966343</v>
      </c>
      <c r="P62">
        <f t="shared" si="34"/>
        <v>1.0519877675840972</v>
      </c>
      <c r="Q62">
        <f t="shared" si="34"/>
        <v>1.0697247706422024</v>
      </c>
      <c r="R62">
        <f t="shared" si="34"/>
        <v>1.0874617737003041</v>
      </c>
      <c r="S62">
        <f t="shared" si="34"/>
        <v>1.1051987767584057</v>
      </c>
      <c r="T62">
        <f t="shared" si="34"/>
        <v>1.1229357798165145</v>
      </c>
      <c r="U62">
        <f t="shared" si="34"/>
        <v>1.1406727828746162</v>
      </c>
      <c r="V62">
        <f t="shared" si="34"/>
        <v>1.1565749235474021</v>
      </c>
      <c r="W62">
        <f t="shared" si="34"/>
        <v>1.1724770642201843</v>
      </c>
      <c r="X62">
        <f t="shared" si="34"/>
        <v>1.1883792048929667</v>
      </c>
      <c r="Y62">
        <f t="shared" si="34"/>
        <v>1.2042813455657491</v>
      </c>
      <c r="Z62">
        <f t="shared" si="34"/>
        <v>1.2201834862385312</v>
      </c>
      <c r="AA62">
        <f t="shared" si="34"/>
        <v>1.2385321100917499</v>
      </c>
      <c r="AB62">
        <f t="shared" si="34"/>
        <v>1.2552126772310315</v>
      </c>
      <c r="AC62">
        <f t="shared" si="34"/>
        <v>1.2718932443703128</v>
      </c>
      <c r="AD62">
        <f t="shared" si="34"/>
        <v>1.2885738115095944</v>
      </c>
      <c r="AE62">
        <f t="shared" si="34"/>
        <v>1.3052543786488759</v>
      </c>
      <c r="AF62">
        <f t="shared" si="34"/>
        <v>1.3219349457881642</v>
      </c>
      <c r="AG62">
        <f t="shared" si="34"/>
        <v>1.3386155129274457</v>
      </c>
      <c r="AH62">
        <f t="shared" si="34"/>
        <v>1.3552960800667273</v>
      </c>
      <c r="AI62">
        <f t="shared" si="34"/>
        <v>1.3719766472060086</v>
      </c>
      <c r="AJ62">
        <f t="shared" si="34"/>
        <v>1.3886572143452902</v>
      </c>
    </row>
    <row r="63" spans="1:36" x14ac:dyDescent="0.25">
      <c r="A63" s="20" t="s">
        <v>33</v>
      </c>
      <c r="B63" s="20">
        <f t="shared" ref="B63:AJ63" si="35">B13</f>
        <v>0</v>
      </c>
      <c r="C63">
        <f t="shared" si="35"/>
        <v>0</v>
      </c>
      <c r="D63">
        <f t="shared" si="35"/>
        <v>0</v>
      </c>
      <c r="E63">
        <f t="shared" si="35"/>
        <v>0</v>
      </c>
      <c r="F63">
        <f t="shared" si="35"/>
        <v>0</v>
      </c>
      <c r="G63">
        <f t="shared" si="35"/>
        <v>0</v>
      </c>
      <c r="H63">
        <f t="shared" si="35"/>
        <v>0</v>
      </c>
      <c r="I63">
        <f t="shared" si="35"/>
        <v>0</v>
      </c>
      <c r="J63">
        <f t="shared" si="35"/>
        <v>0</v>
      </c>
      <c r="K63">
        <f t="shared" si="35"/>
        <v>0</v>
      </c>
      <c r="L63">
        <f t="shared" si="35"/>
        <v>0</v>
      </c>
      <c r="M63">
        <f t="shared" si="35"/>
        <v>0</v>
      </c>
      <c r="N63">
        <f t="shared" si="35"/>
        <v>0</v>
      </c>
      <c r="O63">
        <f t="shared" si="35"/>
        <v>0</v>
      </c>
      <c r="P63">
        <f t="shared" si="35"/>
        <v>0</v>
      </c>
      <c r="Q63">
        <f t="shared" si="35"/>
        <v>0</v>
      </c>
      <c r="R63">
        <f t="shared" si="35"/>
        <v>0</v>
      </c>
      <c r="S63">
        <f t="shared" si="35"/>
        <v>0</v>
      </c>
      <c r="T63">
        <f t="shared" si="35"/>
        <v>0</v>
      </c>
      <c r="U63">
        <f t="shared" si="35"/>
        <v>0</v>
      </c>
      <c r="V63">
        <f t="shared" si="35"/>
        <v>0</v>
      </c>
      <c r="W63">
        <f t="shared" si="35"/>
        <v>0</v>
      </c>
      <c r="X63">
        <f t="shared" si="35"/>
        <v>0</v>
      </c>
      <c r="Y63">
        <f t="shared" si="35"/>
        <v>0</v>
      </c>
      <c r="Z63">
        <f t="shared" si="35"/>
        <v>0</v>
      </c>
      <c r="AA63">
        <f t="shared" si="35"/>
        <v>0</v>
      </c>
      <c r="AB63">
        <f t="shared" si="35"/>
        <v>0</v>
      </c>
      <c r="AC63">
        <f t="shared" si="35"/>
        <v>0</v>
      </c>
      <c r="AD63">
        <f t="shared" si="35"/>
        <v>0</v>
      </c>
      <c r="AE63">
        <f t="shared" si="35"/>
        <v>0</v>
      </c>
      <c r="AF63">
        <f t="shared" si="35"/>
        <v>0</v>
      </c>
      <c r="AG63">
        <f t="shared" si="35"/>
        <v>0</v>
      </c>
      <c r="AH63">
        <f t="shared" si="35"/>
        <v>0</v>
      </c>
      <c r="AI63">
        <f t="shared" si="35"/>
        <v>0</v>
      </c>
      <c r="AJ63">
        <f t="shared" si="35"/>
        <v>0</v>
      </c>
    </row>
    <row r="64" spans="1:36" x14ac:dyDescent="0.25">
      <c r="A64" s="20" t="s">
        <v>34</v>
      </c>
      <c r="B64" s="20">
        <f t="shared" ref="B64:AJ64" si="36">B14</f>
        <v>0</v>
      </c>
      <c r="C64">
        <f t="shared" si="36"/>
        <v>0</v>
      </c>
      <c r="D64">
        <f t="shared" si="36"/>
        <v>0</v>
      </c>
      <c r="E64">
        <f t="shared" si="36"/>
        <v>0</v>
      </c>
      <c r="F64">
        <f t="shared" si="36"/>
        <v>0</v>
      </c>
      <c r="G64">
        <f t="shared" si="36"/>
        <v>0</v>
      </c>
      <c r="H64">
        <f t="shared" si="36"/>
        <v>0</v>
      </c>
      <c r="I64">
        <f t="shared" si="36"/>
        <v>0</v>
      </c>
      <c r="J64">
        <f t="shared" si="36"/>
        <v>0</v>
      </c>
      <c r="K64">
        <f t="shared" si="36"/>
        <v>0</v>
      </c>
      <c r="L64">
        <f t="shared" si="36"/>
        <v>0</v>
      </c>
      <c r="M64">
        <f t="shared" si="36"/>
        <v>0</v>
      </c>
      <c r="N64">
        <f t="shared" si="36"/>
        <v>0</v>
      </c>
      <c r="O64">
        <f t="shared" si="36"/>
        <v>0</v>
      </c>
      <c r="P64">
        <f t="shared" si="36"/>
        <v>0</v>
      </c>
      <c r="Q64">
        <f t="shared" si="36"/>
        <v>0</v>
      </c>
      <c r="R64">
        <f t="shared" si="36"/>
        <v>0</v>
      </c>
      <c r="S64">
        <f t="shared" si="36"/>
        <v>0</v>
      </c>
      <c r="T64">
        <f t="shared" si="36"/>
        <v>0</v>
      </c>
      <c r="U64">
        <f t="shared" si="36"/>
        <v>0</v>
      </c>
      <c r="V64">
        <f t="shared" si="36"/>
        <v>0</v>
      </c>
      <c r="W64">
        <f t="shared" si="36"/>
        <v>0</v>
      </c>
      <c r="X64">
        <f t="shared" si="36"/>
        <v>0</v>
      </c>
      <c r="Y64">
        <f t="shared" si="36"/>
        <v>0</v>
      </c>
      <c r="Z64">
        <f t="shared" si="36"/>
        <v>0</v>
      </c>
      <c r="AA64">
        <f t="shared" si="36"/>
        <v>0</v>
      </c>
      <c r="AB64">
        <f t="shared" si="36"/>
        <v>0</v>
      </c>
      <c r="AC64">
        <f t="shared" si="36"/>
        <v>0</v>
      </c>
      <c r="AD64">
        <f t="shared" si="36"/>
        <v>0</v>
      </c>
      <c r="AE64">
        <f t="shared" si="36"/>
        <v>0</v>
      </c>
      <c r="AF64">
        <f t="shared" si="36"/>
        <v>0</v>
      </c>
      <c r="AG64">
        <f t="shared" si="36"/>
        <v>0</v>
      </c>
      <c r="AH64">
        <f t="shared" si="36"/>
        <v>0</v>
      </c>
      <c r="AI64">
        <f t="shared" si="36"/>
        <v>0</v>
      </c>
      <c r="AJ64">
        <f t="shared" si="36"/>
        <v>0</v>
      </c>
    </row>
    <row r="65" spans="1:36" x14ac:dyDescent="0.25">
      <c r="A65" s="20" t="s">
        <v>23</v>
      </c>
      <c r="B65" s="20">
        <f t="shared" ref="B65:AJ65" si="37">B15</f>
        <v>1</v>
      </c>
      <c r="C65">
        <f t="shared" si="37"/>
        <v>0.99694189602446481</v>
      </c>
      <c r="D65">
        <f t="shared" si="37"/>
        <v>0.99388379204892963</v>
      </c>
      <c r="E65">
        <f t="shared" si="37"/>
        <v>0.99388379204892963</v>
      </c>
      <c r="F65">
        <f t="shared" si="37"/>
        <v>1</v>
      </c>
      <c r="G65">
        <f t="shared" si="37"/>
        <v>0.99633027522935891</v>
      </c>
      <c r="H65">
        <f t="shared" si="37"/>
        <v>0.9926605504587166</v>
      </c>
      <c r="I65">
        <f t="shared" si="37"/>
        <v>0.98899082568807428</v>
      </c>
      <c r="J65">
        <f t="shared" si="37"/>
        <v>0.98532110091743197</v>
      </c>
      <c r="K65">
        <f t="shared" si="37"/>
        <v>0.98165137614679043</v>
      </c>
      <c r="L65">
        <f t="shared" si="37"/>
        <v>0.99571865443424901</v>
      </c>
      <c r="M65">
        <f t="shared" si="37"/>
        <v>1.0097859327217118</v>
      </c>
      <c r="N65">
        <f t="shared" si="37"/>
        <v>1.0238532110091747</v>
      </c>
      <c r="O65">
        <f t="shared" si="37"/>
        <v>1.0379204892966343</v>
      </c>
      <c r="P65">
        <f t="shared" si="37"/>
        <v>1.0519877675840972</v>
      </c>
      <c r="Q65">
        <f t="shared" si="37"/>
        <v>1.0697247706422024</v>
      </c>
      <c r="R65">
        <f t="shared" si="37"/>
        <v>1.0874617737003041</v>
      </c>
      <c r="S65">
        <f t="shared" si="37"/>
        <v>1.1051987767584057</v>
      </c>
      <c r="T65">
        <f t="shared" si="37"/>
        <v>1.1229357798165145</v>
      </c>
      <c r="U65">
        <f t="shared" si="37"/>
        <v>1.1406727828746162</v>
      </c>
      <c r="V65">
        <f t="shared" si="37"/>
        <v>1.1565749235474021</v>
      </c>
      <c r="W65">
        <f t="shared" si="37"/>
        <v>1.1724770642201843</v>
      </c>
      <c r="X65">
        <f t="shared" si="37"/>
        <v>1.1883792048929667</v>
      </c>
      <c r="Y65">
        <f t="shared" si="37"/>
        <v>1.2042813455657491</v>
      </c>
      <c r="Z65">
        <f t="shared" si="37"/>
        <v>1.2201834862385312</v>
      </c>
      <c r="AA65">
        <f t="shared" si="37"/>
        <v>1.2385321100917499</v>
      </c>
      <c r="AB65">
        <f t="shared" si="37"/>
        <v>1.2552126772310315</v>
      </c>
      <c r="AC65">
        <f t="shared" si="37"/>
        <v>1.2718932443703128</v>
      </c>
      <c r="AD65">
        <f t="shared" si="37"/>
        <v>1.2885738115095944</v>
      </c>
      <c r="AE65">
        <f t="shared" si="37"/>
        <v>1.3052543786488759</v>
      </c>
      <c r="AF65">
        <f t="shared" si="37"/>
        <v>1.3219349457881642</v>
      </c>
      <c r="AG65">
        <f t="shared" si="37"/>
        <v>1.3386155129274457</v>
      </c>
      <c r="AH65">
        <f t="shared" si="37"/>
        <v>1.3552960800667273</v>
      </c>
      <c r="AI65">
        <f t="shared" si="37"/>
        <v>1.3719766472060086</v>
      </c>
      <c r="AJ65">
        <f t="shared" si="37"/>
        <v>1.3886572143452902</v>
      </c>
    </row>
    <row r="66" spans="1:36" x14ac:dyDescent="0.25">
      <c r="A66" s="21" t="s">
        <v>42</v>
      </c>
      <c r="B66" s="21">
        <f t="shared" ref="B66:AJ66" si="38">B16</f>
        <v>0</v>
      </c>
      <c r="C66" s="7">
        <f t="shared" si="38"/>
        <v>0</v>
      </c>
      <c r="D66" s="7">
        <f t="shared" si="38"/>
        <v>0</v>
      </c>
      <c r="E66" s="7">
        <f t="shared" si="38"/>
        <v>0</v>
      </c>
      <c r="F66" s="7">
        <f t="shared" si="38"/>
        <v>0</v>
      </c>
      <c r="G66" s="7">
        <f t="shared" si="38"/>
        <v>0</v>
      </c>
      <c r="H66" s="7">
        <f t="shared" si="38"/>
        <v>0</v>
      </c>
      <c r="I66" s="7">
        <f t="shared" si="38"/>
        <v>0</v>
      </c>
      <c r="J66" s="7">
        <f t="shared" si="38"/>
        <v>0</v>
      </c>
      <c r="K66" s="7">
        <f t="shared" si="38"/>
        <v>0</v>
      </c>
      <c r="L66" s="7">
        <f t="shared" si="38"/>
        <v>0</v>
      </c>
      <c r="M66" s="7">
        <f t="shared" si="38"/>
        <v>0</v>
      </c>
      <c r="N66" s="7">
        <f t="shared" si="38"/>
        <v>0</v>
      </c>
      <c r="O66" s="7">
        <f t="shared" si="38"/>
        <v>0</v>
      </c>
      <c r="P66" s="7">
        <f t="shared" si="38"/>
        <v>0</v>
      </c>
      <c r="Q66" s="7">
        <f t="shared" si="38"/>
        <v>0</v>
      </c>
      <c r="R66" s="7">
        <f t="shared" si="38"/>
        <v>0</v>
      </c>
      <c r="S66" s="7">
        <f t="shared" si="38"/>
        <v>0</v>
      </c>
      <c r="T66" s="7">
        <f t="shared" si="38"/>
        <v>0</v>
      </c>
      <c r="U66" s="7">
        <f t="shared" si="38"/>
        <v>0</v>
      </c>
      <c r="V66" s="7">
        <f t="shared" si="38"/>
        <v>0</v>
      </c>
      <c r="W66" s="7">
        <f t="shared" si="38"/>
        <v>0</v>
      </c>
      <c r="X66" s="7">
        <f t="shared" si="38"/>
        <v>0</v>
      </c>
      <c r="Y66" s="7">
        <f t="shared" si="38"/>
        <v>0</v>
      </c>
      <c r="Z66" s="7">
        <f t="shared" si="38"/>
        <v>0</v>
      </c>
      <c r="AA66" s="7">
        <f t="shared" si="38"/>
        <v>0</v>
      </c>
      <c r="AB66" s="7">
        <f t="shared" si="38"/>
        <v>0</v>
      </c>
      <c r="AC66" s="7">
        <f t="shared" si="38"/>
        <v>0</v>
      </c>
      <c r="AD66" s="7">
        <f t="shared" si="38"/>
        <v>0</v>
      </c>
      <c r="AE66" s="7">
        <f t="shared" si="38"/>
        <v>0</v>
      </c>
      <c r="AF66" s="7">
        <f t="shared" si="38"/>
        <v>0</v>
      </c>
      <c r="AG66" s="7">
        <f t="shared" si="38"/>
        <v>0</v>
      </c>
      <c r="AH66" s="7">
        <f t="shared" si="38"/>
        <v>0</v>
      </c>
      <c r="AI66" s="7">
        <f t="shared" si="38"/>
        <v>0</v>
      </c>
      <c r="AJ66" s="7">
        <f t="shared" si="38"/>
        <v>0</v>
      </c>
    </row>
    <row r="67" spans="1:36" x14ac:dyDescent="0.25">
      <c r="A67" s="21" t="s">
        <v>36</v>
      </c>
      <c r="B67" s="21">
        <f t="shared" ref="B67:AJ67" si="39">B17</f>
        <v>0</v>
      </c>
      <c r="C67" s="7">
        <f t="shared" si="39"/>
        <v>0</v>
      </c>
      <c r="D67" s="7">
        <f t="shared" si="39"/>
        <v>0</v>
      </c>
      <c r="E67" s="7">
        <f t="shared" si="39"/>
        <v>0</v>
      </c>
      <c r="F67" s="7">
        <f t="shared" si="39"/>
        <v>0</v>
      </c>
      <c r="G67" s="7">
        <f t="shared" si="39"/>
        <v>0</v>
      </c>
      <c r="H67" s="7">
        <f t="shared" si="39"/>
        <v>0</v>
      </c>
      <c r="I67" s="7">
        <f t="shared" si="39"/>
        <v>0</v>
      </c>
      <c r="J67" s="7">
        <f t="shared" si="39"/>
        <v>0</v>
      </c>
      <c r="K67" s="7">
        <f t="shared" si="39"/>
        <v>0</v>
      </c>
      <c r="L67" s="7">
        <f t="shared" si="39"/>
        <v>0</v>
      </c>
      <c r="M67" s="7">
        <f t="shared" si="39"/>
        <v>0</v>
      </c>
      <c r="N67" s="7">
        <f t="shared" si="39"/>
        <v>0</v>
      </c>
      <c r="O67" s="7">
        <f t="shared" si="39"/>
        <v>0</v>
      </c>
      <c r="P67" s="7">
        <f t="shared" si="39"/>
        <v>0</v>
      </c>
      <c r="Q67" s="7">
        <f t="shared" si="39"/>
        <v>0</v>
      </c>
      <c r="R67" s="7">
        <f t="shared" si="39"/>
        <v>0</v>
      </c>
      <c r="S67" s="7">
        <f t="shared" si="39"/>
        <v>0</v>
      </c>
      <c r="T67" s="7">
        <f t="shared" si="39"/>
        <v>0</v>
      </c>
      <c r="U67" s="7">
        <f t="shared" si="39"/>
        <v>0</v>
      </c>
      <c r="V67" s="7">
        <f t="shared" si="39"/>
        <v>0</v>
      </c>
      <c r="W67" s="7">
        <f t="shared" si="39"/>
        <v>0</v>
      </c>
      <c r="X67" s="7">
        <f t="shared" si="39"/>
        <v>0</v>
      </c>
      <c r="Y67" s="7">
        <f t="shared" si="39"/>
        <v>0</v>
      </c>
      <c r="Z67" s="7">
        <f t="shared" si="39"/>
        <v>0</v>
      </c>
      <c r="AA67" s="7">
        <f t="shared" si="39"/>
        <v>0</v>
      </c>
      <c r="AB67" s="7">
        <f t="shared" si="39"/>
        <v>0</v>
      </c>
      <c r="AC67" s="7">
        <f t="shared" si="39"/>
        <v>0</v>
      </c>
      <c r="AD67" s="7">
        <f t="shared" si="39"/>
        <v>0</v>
      </c>
      <c r="AE67" s="7">
        <f t="shared" si="39"/>
        <v>0</v>
      </c>
      <c r="AF67" s="7">
        <f t="shared" si="39"/>
        <v>0</v>
      </c>
      <c r="AG67" s="7">
        <f t="shared" si="39"/>
        <v>0</v>
      </c>
      <c r="AH67" s="7">
        <f t="shared" si="39"/>
        <v>0</v>
      </c>
      <c r="AI67" s="7">
        <f t="shared" si="39"/>
        <v>0</v>
      </c>
      <c r="AJ67" s="7">
        <f t="shared" si="39"/>
        <v>0</v>
      </c>
    </row>
    <row r="68" spans="1:36" x14ac:dyDescent="0.25">
      <c r="A68" s="20" t="s">
        <v>37</v>
      </c>
      <c r="B68" s="20">
        <f t="shared" ref="B68:AJ68" si="40">B18</f>
        <v>0</v>
      </c>
      <c r="C68">
        <f t="shared" si="40"/>
        <v>0</v>
      </c>
      <c r="D68">
        <f t="shared" si="40"/>
        <v>0</v>
      </c>
      <c r="E68">
        <f t="shared" si="40"/>
        <v>0</v>
      </c>
      <c r="F68">
        <f t="shared" si="40"/>
        <v>0</v>
      </c>
      <c r="G68">
        <f t="shared" si="40"/>
        <v>0</v>
      </c>
      <c r="H68">
        <f t="shared" si="40"/>
        <v>0</v>
      </c>
      <c r="I68">
        <f t="shared" si="40"/>
        <v>0</v>
      </c>
      <c r="J68">
        <f t="shared" si="40"/>
        <v>0</v>
      </c>
      <c r="K68">
        <f t="shared" si="40"/>
        <v>0</v>
      </c>
      <c r="L68">
        <f t="shared" si="40"/>
        <v>0</v>
      </c>
      <c r="M68">
        <f t="shared" si="40"/>
        <v>0</v>
      </c>
      <c r="N68">
        <f t="shared" si="40"/>
        <v>0</v>
      </c>
      <c r="O68">
        <f t="shared" si="40"/>
        <v>0</v>
      </c>
      <c r="P68">
        <f t="shared" si="40"/>
        <v>0</v>
      </c>
      <c r="Q68">
        <f t="shared" si="40"/>
        <v>0</v>
      </c>
      <c r="R68">
        <f t="shared" si="40"/>
        <v>0</v>
      </c>
      <c r="S68">
        <f t="shared" si="40"/>
        <v>0</v>
      </c>
      <c r="T68">
        <f t="shared" si="40"/>
        <v>0</v>
      </c>
      <c r="U68">
        <f t="shared" si="40"/>
        <v>0</v>
      </c>
      <c r="V68">
        <f t="shared" si="40"/>
        <v>0</v>
      </c>
      <c r="W68">
        <f t="shared" si="40"/>
        <v>0</v>
      </c>
      <c r="X68">
        <f t="shared" si="40"/>
        <v>0</v>
      </c>
      <c r="Y68">
        <f t="shared" si="40"/>
        <v>0</v>
      </c>
      <c r="Z68">
        <f t="shared" si="40"/>
        <v>0</v>
      </c>
      <c r="AA68">
        <f t="shared" si="40"/>
        <v>0</v>
      </c>
      <c r="AB68">
        <f t="shared" si="40"/>
        <v>0</v>
      </c>
      <c r="AC68">
        <f t="shared" si="40"/>
        <v>0</v>
      </c>
      <c r="AD68">
        <f t="shared" si="40"/>
        <v>0</v>
      </c>
      <c r="AE68">
        <f t="shared" si="40"/>
        <v>0</v>
      </c>
      <c r="AF68">
        <f t="shared" si="40"/>
        <v>0</v>
      </c>
      <c r="AG68">
        <f t="shared" si="40"/>
        <v>0</v>
      </c>
      <c r="AH68">
        <f t="shared" si="40"/>
        <v>0</v>
      </c>
      <c r="AI68">
        <f t="shared" si="40"/>
        <v>0</v>
      </c>
      <c r="AJ68">
        <f t="shared" si="40"/>
        <v>0</v>
      </c>
    </row>
    <row r="69" spans="1:36" x14ac:dyDescent="0.25">
      <c r="A69" s="20" t="s">
        <v>24</v>
      </c>
      <c r="B69" s="20">
        <f t="shared" ref="B69:AJ69" si="41">B19</f>
        <v>1</v>
      </c>
      <c r="C69">
        <f t="shared" si="41"/>
        <v>0.99694189602446481</v>
      </c>
      <c r="D69">
        <f t="shared" si="41"/>
        <v>0.99388379204892963</v>
      </c>
      <c r="E69">
        <f t="shared" si="41"/>
        <v>0.99388379204892963</v>
      </c>
      <c r="F69">
        <f t="shared" si="41"/>
        <v>1</v>
      </c>
      <c r="G69">
        <f t="shared" si="41"/>
        <v>0.99633027522935891</v>
      </c>
      <c r="H69">
        <f t="shared" si="41"/>
        <v>0.9926605504587166</v>
      </c>
      <c r="I69">
        <f t="shared" si="41"/>
        <v>0.98899082568807428</v>
      </c>
      <c r="J69">
        <f t="shared" si="41"/>
        <v>0.98532110091743197</v>
      </c>
      <c r="K69">
        <f t="shared" si="41"/>
        <v>0.98165137614679043</v>
      </c>
      <c r="L69">
        <f t="shared" si="41"/>
        <v>0.99571865443424901</v>
      </c>
      <c r="M69">
        <f t="shared" si="41"/>
        <v>1.0097859327217118</v>
      </c>
      <c r="N69">
        <f t="shared" si="41"/>
        <v>1.0238532110091747</v>
      </c>
      <c r="O69">
        <f t="shared" si="41"/>
        <v>1.0379204892966343</v>
      </c>
      <c r="P69">
        <f t="shared" si="41"/>
        <v>1.0519877675840972</v>
      </c>
      <c r="Q69">
        <f t="shared" si="41"/>
        <v>1.0697247706422024</v>
      </c>
      <c r="R69">
        <f t="shared" si="41"/>
        <v>1.0874617737003041</v>
      </c>
      <c r="S69">
        <f t="shared" si="41"/>
        <v>1.1051987767584057</v>
      </c>
      <c r="T69">
        <f t="shared" si="41"/>
        <v>1.1229357798165145</v>
      </c>
      <c r="U69">
        <f t="shared" si="41"/>
        <v>1.1406727828746162</v>
      </c>
      <c r="V69">
        <f t="shared" si="41"/>
        <v>1.1565749235474021</v>
      </c>
      <c r="W69">
        <f t="shared" si="41"/>
        <v>1.1724770642201843</v>
      </c>
      <c r="X69">
        <f t="shared" si="41"/>
        <v>1.1883792048929667</v>
      </c>
      <c r="Y69">
        <f t="shared" si="41"/>
        <v>1.2042813455657491</v>
      </c>
      <c r="Z69">
        <f t="shared" si="41"/>
        <v>1.2201834862385312</v>
      </c>
      <c r="AA69">
        <f t="shared" si="41"/>
        <v>1.2385321100917499</v>
      </c>
      <c r="AB69">
        <f t="shared" si="41"/>
        <v>1.2552126772310315</v>
      </c>
      <c r="AC69">
        <f t="shared" si="41"/>
        <v>1.2718932443703128</v>
      </c>
      <c r="AD69">
        <f t="shared" si="41"/>
        <v>1.2885738115095944</v>
      </c>
      <c r="AE69">
        <f t="shared" si="41"/>
        <v>1.3052543786488759</v>
      </c>
      <c r="AF69">
        <f t="shared" si="41"/>
        <v>1.3219349457881642</v>
      </c>
      <c r="AG69">
        <f t="shared" si="41"/>
        <v>1.3386155129274457</v>
      </c>
      <c r="AH69">
        <f t="shared" si="41"/>
        <v>1.3552960800667273</v>
      </c>
      <c r="AI69">
        <f t="shared" si="41"/>
        <v>1.3719766472060086</v>
      </c>
      <c r="AJ69">
        <f t="shared" si="41"/>
        <v>1.3886572143452902</v>
      </c>
    </row>
    <row r="70" spans="1:36" x14ac:dyDescent="0.25">
      <c r="A70" s="20" t="s">
        <v>38</v>
      </c>
      <c r="B70" s="20">
        <f t="shared" ref="B70:AJ70" si="42">B20</f>
        <v>1</v>
      </c>
      <c r="C70">
        <f t="shared" si="42"/>
        <v>0.99694189602446481</v>
      </c>
      <c r="D70">
        <f t="shared" si="42"/>
        <v>0.99388379204892963</v>
      </c>
      <c r="E70">
        <f t="shared" si="42"/>
        <v>0.99388379204892963</v>
      </c>
      <c r="F70">
        <f t="shared" si="42"/>
        <v>1</v>
      </c>
      <c r="G70">
        <f t="shared" si="42"/>
        <v>0.99633027522935891</v>
      </c>
      <c r="H70">
        <f t="shared" si="42"/>
        <v>0.9926605504587166</v>
      </c>
      <c r="I70">
        <f t="shared" si="42"/>
        <v>0.98899082568807428</v>
      </c>
      <c r="J70">
        <f t="shared" si="42"/>
        <v>0.98532110091743197</v>
      </c>
      <c r="K70">
        <f t="shared" si="42"/>
        <v>0.98165137614679043</v>
      </c>
      <c r="L70">
        <f t="shared" si="42"/>
        <v>0.99571865443424901</v>
      </c>
      <c r="M70">
        <f t="shared" si="42"/>
        <v>1.0097859327217118</v>
      </c>
      <c r="N70">
        <f t="shared" si="42"/>
        <v>1.0238532110091747</v>
      </c>
      <c r="O70">
        <f t="shared" si="42"/>
        <v>1.0379204892966343</v>
      </c>
      <c r="P70">
        <f t="shared" si="42"/>
        <v>1.0519877675840972</v>
      </c>
      <c r="Q70">
        <f t="shared" si="42"/>
        <v>1.0697247706422024</v>
      </c>
      <c r="R70">
        <f t="shared" si="42"/>
        <v>1.0874617737003041</v>
      </c>
      <c r="S70">
        <f t="shared" si="42"/>
        <v>1.1051987767584057</v>
      </c>
      <c r="T70">
        <f t="shared" si="42"/>
        <v>1.1229357798165145</v>
      </c>
      <c r="U70">
        <f t="shared" si="42"/>
        <v>1.1406727828746162</v>
      </c>
      <c r="V70">
        <f t="shared" si="42"/>
        <v>1.1565749235474021</v>
      </c>
      <c r="W70">
        <f t="shared" si="42"/>
        <v>1.1724770642201843</v>
      </c>
      <c r="X70">
        <f t="shared" si="42"/>
        <v>1.1883792048929667</v>
      </c>
      <c r="Y70">
        <f t="shared" si="42"/>
        <v>1.2042813455657491</v>
      </c>
      <c r="Z70">
        <f t="shared" si="42"/>
        <v>1.2201834862385312</v>
      </c>
      <c r="AA70">
        <f t="shared" si="42"/>
        <v>1.2385321100917499</v>
      </c>
      <c r="AB70">
        <f t="shared" si="42"/>
        <v>1.2552126772310315</v>
      </c>
      <c r="AC70">
        <f t="shared" si="42"/>
        <v>1.2718932443703128</v>
      </c>
      <c r="AD70">
        <f t="shared" si="42"/>
        <v>1.2885738115095944</v>
      </c>
      <c r="AE70">
        <f t="shared" si="42"/>
        <v>1.3052543786488759</v>
      </c>
      <c r="AF70">
        <f t="shared" si="42"/>
        <v>1.3219349457881642</v>
      </c>
      <c r="AG70">
        <f t="shared" si="42"/>
        <v>1.3386155129274457</v>
      </c>
      <c r="AH70">
        <f t="shared" si="42"/>
        <v>1.3552960800667273</v>
      </c>
      <c r="AI70">
        <f t="shared" si="42"/>
        <v>1.3719766472060086</v>
      </c>
      <c r="AJ70">
        <f t="shared" si="42"/>
        <v>1.3886572143452902</v>
      </c>
    </row>
    <row r="71" spans="1:36" x14ac:dyDescent="0.25">
      <c r="A71" s="20" t="s">
        <v>25</v>
      </c>
      <c r="B71" s="20">
        <f t="shared" ref="B71:AJ71" si="43">B21</f>
        <v>1</v>
      </c>
      <c r="C71">
        <f t="shared" si="43"/>
        <v>0.99694189602446481</v>
      </c>
      <c r="D71">
        <f t="shared" si="43"/>
        <v>0.99388379204892963</v>
      </c>
      <c r="E71">
        <f t="shared" si="43"/>
        <v>0.99388379204892963</v>
      </c>
      <c r="F71">
        <f t="shared" si="43"/>
        <v>1</v>
      </c>
      <c r="G71">
        <f t="shared" si="43"/>
        <v>0.99633027522935891</v>
      </c>
      <c r="H71">
        <f t="shared" si="43"/>
        <v>0.9926605504587166</v>
      </c>
      <c r="I71">
        <f t="shared" si="43"/>
        <v>0.98899082568807428</v>
      </c>
      <c r="J71">
        <f t="shared" si="43"/>
        <v>0.98532110091743197</v>
      </c>
      <c r="K71">
        <f t="shared" si="43"/>
        <v>0.98165137614679043</v>
      </c>
      <c r="L71">
        <f t="shared" si="43"/>
        <v>0.99571865443424901</v>
      </c>
      <c r="M71">
        <f t="shared" si="43"/>
        <v>1.0097859327217118</v>
      </c>
      <c r="N71">
        <f t="shared" si="43"/>
        <v>1.0238532110091747</v>
      </c>
      <c r="O71">
        <f t="shared" si="43"/>
        <v>1.0379204892966343</v>
      </c>
      <c r="P71">
        <f t="shared" si="43"/>
        <v>1.0519877675840972</v>
      </c>
      <c r="Q71">
        <f t="shared" si="43"/>
        <v>1.0697247706422024</v>
      </c>
      <c r="R71">
        <f t="shared" si="43"/>
        <v>1.0874617737003041</v>
      </c>
      <c r="S71">
        <f t="shared" si="43"/>
        <v>1.1051987767584057</v>
      </c>
      <c r="T71">
        <f t="shared" si="43"/>
        <v>1.1229357798165145</v>
      </c>
      <c r="U71">
        <f t="shared" si="43"/>
        <v>1.1406727828746162</v>
      </c>
      <c r="V71">
        <f t="shared" si="43"/>
        <v>1.1565749235474021</v>
      </c>
      <c r="W71">
        <f t="shared" si="43"/>
        <v>1.1724770642201843</v>
      </c>
      <c r="X71">
        <f t="shared" si="43"/>
        <v>1.1883792048929667</v>
      </c>
      <c r="Y71">
        <f t="shared" si="43"/>
        <v>1.2042813455657491</v>
      </c>
      <c r="Z71">
        <f t="shared" si="43"/>
        <v>1.2201834862385312</v>
      </c>
      <c r="AA71">
        <f t="shared" si="43"/>
        <v>1.2385321100917499</v>
      </c>
      <c r="AB71">
        <f t="shared" si="43"/>
        <v>1.2552126772310315</v>
      </c>
      <c r="AC71">
        <f t="shared" si="43"/>
        <v>1.2718932443703128</v>
      </c>
      <c r="AD71">
        <f t="shared" si="43"/>
        <v>1.2885738115095944</v>
      </c>
      <c r="AE71">
        <f t="shared" si="43"/>
        <v>1.3052543786488759</v>
      </c>
      <c r="AF71">
        <f t="shared" si="43"/>
        <v>1.3219349457881642</v>
      </c>
      <c r="AG71">
        <f t="shared" si="43"/>
        <v>1.3386155129274457</v>
      </c>
      <c r="AH71">
        <f t="shared" si="43"/>
        <v>1.3552960800667273</v>
      </c>
      <c r="AI71">
        <f t="shared" si="43"/>
        <v>1.3719766472060086</v>
      </c>
      <c r="AJ71">
        <f t="shared" si="43"/>
        <v>1.3886572143452902</v>
      </c>
    </row>
    <row r="72" spans="1:36" x14ac:dyDescent="0.25">
      <c r="A72" s="20" t="s">
        <v>39</v>
      </c>
      <c r="B72" s="20">
        <f t="shared" ref="B72:AJ72" si="44">B22</f>
        <v>0</v>
      </c>
      <c r="C72">
        <f t="shared" si="44"/>
        <v>0</v>
      </c>
      <c r="D72">
        <f t="shared" si="44"/>
        <v>0</v>
      </c>
      <c r="E72">
        <f t="shared" si="44"/>
        <v>0</v>
      </c>
      <c r="F72">
        <f t="shared" si="44"/>
        <v>0</v>
      </c>
      <c r="G72">
        <f t="shared" si="44"/>
        <v>0</v>
      </c>
      <c r="H72">
        <f t="shared" si="44"/>
        <v>0</v>
      </c>
      <c r="I72">
        <f t="shared" si="44"/>
        <v>0</v>
      </c>
      <c r="J72">
        <f t="shared" si="44"/>
        <v>0</v>
      </c>
      <c r="K72">
        <f t="shared" si="44"/>
        <v>0</v>
      </c>
      <c r="L72">
        <f t="shared" si="44"/>
        <v>0</v>
      </c>
      <c r="M72">
        <f t="shared" si="44"/>
        <v>0</v>
      </c>
      <c r="N72">
        <f t="shared" si="44"/>
        <v>0</v>
      </c>
      <c r="O72">
        <f t="shared" si="44"/>
        <v>0</v>
      </c>
      <c r="P72">
        <f t="shared" si="44"/>
        <v>0</v>
      </c>
      <c r="Q72">
        <f t="shared" si="44"/>
        <v>0</v>
      </c>
      <c r="R72">
        <f t="shared" si="44"/>
        <v>0</v>
      </c>
      <c r="S72">
        <f t="shared" si="44"/>
        <v>0</v>
      </c>
      <c r="T72">
        <f t="shared" si="44"/>
        <v>0</v>
      </c>
      <c r="U72">
        <f t="shared" si="44"/>
        <v>0</v>
      </c>
      <c r="V72">
        <f t="shared" si="44"/>
        <v>0</v>
      </c>
      <c r="W72">
        <f t="shared" si="44"/>
        <v>0</v>
      </c>
      <c r="X72">
        <f t="shared" si="44"/>
        <v>0</v>
      </c>
      <c r="Y72">
        <f t="shared" si="44"/>
        <v>0</v>
      </c>
      <c r="Z72">
        <f t="shared" si="44"/>
        <v>0</v>
      </c>
      <c r="AA72">
        <f t="shared" si="44"/>
        <v>0</v>
      </c>
      <c r="AB72">
        <f t="shared" si="44"/>
        <v>0</v>
      </c>
      <c r="AC72">
        <f t="shared" si="44"/>
        <v>0</v>
      </c>
      <c r="AD72">
        <f t="shared" si="44"/>
        <v>0</v>
      </c>
      <c r="AE72">
        <f t="shared" si="44"/>
        <v>0</v>
      </c>
      <c r="AF72">
        <f t="shared" si="44"/>
        <v>0</v>
      </c>
      <c r="AG72">
        <f t="shared" si="44"/>
        <v>0</v>
      </c>
      <c r="AH72">
        <f t="shared" si="44"/>
        <v>0</v>
      </c>
      <c r="AI72">
        <f t="shared" si="44"/>
        <v>0</v>
      </c>
      <c r="AJ72">
        <f t="shared" si="44"/>
        <v>0</v>
      </c>
    </row>
    <row r="73" spans="1:36" x14ac:dyDescent="0.25">
      <c r="A73" s="20" t="s">
        <v>40</v>
      </c>
      <c r="B73" s="20">
        <f t="shared" ref="B73:AJ73" si="45">B23</f>
        <v>0</v>
      </c>
      <c r="C73">
        <f t="shared" si="45"/>
        <v>0</v>
      </c>
      <c r="D73">
        <f t="shared" si="45"/>
        <v>0</v>
      </c>
      <c r="E73">
        <f t="shared" si="45"/>
        <v>0</v>
      </c>
      <c r="F73">
        <f t="shared" si="45"/>
        <v>0</v>
      </c>
      <c r="G73">
        <f t="shared" si="45"/>
        <v>0</v>
      </c>
      <c r="H73">
        <f t="shared" si="45"/>
        <v>0</v>
      </c>
      <c r="I73">
        <f t="shared" si="45"/>
        <v>0</v>
      </c>
      <c r="J73">
        <f t="shared" si="45"/>
        <v>0</v>
      </c>
      <c r="K73">
        <f t="shared" si="45"/>
        <v>0</v>
      </c>
      <c r="L73">
        <f t="shared" si="45"/>
        <v>0</v>
      </c>
      <c r="M73">
        <f t="shared" si="45"/>
        <v>0</v>
      </c>
      <c r="N73">
        <f t="shared" si="45"/>
        <v>0</v>
      </c>
      <c r="O73">
        <f t="shared" si="45"/>
        <v>0</v>
      </c>
      <c r="P73">
        <f t="shared" si="45"/>
        <v>0</v>
      </c>
      <c r="Q73">
        <f t="shared" si="45"/>
        <v>0</v>
      </c>
      <c r="R73">
        <f t="shared" si="45"/>
        <v>0</v>
      </c>
      <c r="S73">
        <f t="shared" si="45"/>
        <v>0</v>
      </c>
      <c r="T73">
        <f t="shared" si="45"/>
        <v>0</v>
      </c>
      <c r="U73">
        <f t="shared" si="45"/>
        <v>0</v>
      </c>
      <c r="V73">
        <f t="shared" si="45"/>
        <v>0</v>
      </c>
      <c r="W73">
        <f t="shared" si="45"/>
        <v>0</v>
      </c>
      <c r="X73">
        <f t="shared" si="45"/>
        <v>0</v>
      </c>
      <c r="Y73">
        <f t="shared" si="45"/>
        <v>0</v>
      </c>
      <c r="Z73">
        <f t="shared" si="45"/>
        <v>0</v>
      </c>
      <c r="AA73">
        <f t="shared" si="45"/>
        <v>0</v>
      </c>
      <c r="AB73">
        <f t="shared" si="45"/>
        <v>0</v>
      </c>
      <c r="AC73">
        <f t="shared" si="45"/>
        <v>0</v>
      </c>
      <c r="AD73">
        <f t="shared" si="45"/>
        <v>0</v>
      </c>
      <c r="AE73">
        <f t="shared" si="45"/>
        <v>0</v>
      </c>
      <c r="AF73">
        <f t="shared" si="45"/>
        <v>0</v>
      </c>
      <c r="AG73">
        <f t="shared" si="45"/>
        <v>0</v>
      </c>
      <c r="AH73">
        <f t="shared" si="45"/>
        <v>0</v>
      </c>
      <c r="AI73">
        <f t="shared" si="45"/>
        <v>0</v>
      </c>
      <c r="AJ73">
        <f t="shared" si="45"/>
        <v>0</v>
      </c>
    </row>
    <row r="74" spans="1:36" x14ac:dyDescent="0.25">
      <c r="C74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3"/>
  <sheetViews>
    <sheetView workbookViewId="0">
      <selection activeCell="C4" sqref="C4"/>
    </sheetView>
  </sheetViews>
  <sheetFormatPr defaultRowHeight="15" x14ac:dyDescent="0.25"/>
  <cols>
    <col min="1" max="1" width="36.28515625" customWidth="1"/>
    <col min="2" max="36" width="13" customWidth="1"/>
  </cols>
  <sheetData>
    <row r="1" spans="1:36" x14ac:dyDescent="0.25">
      <c r="A1" s="18" t="s">
        <v>75</v>
      </c>
      <c r="B1" s="39">
        <v>2016</v>
      </c>
      <c r="C1" s="39">
        <v>2017</v>
      </c>
      <c r="D1" s="5">
        <v>2018</v>
      </c>
      <c r="E1" s="39">
        <v>2019</v>
      </c>
      <c r="F1" s="5">
        <v>2020</v>
      </c>
      <c r="G1" s="39">
        <v>2021</v>
      </c>
      <c r="H1" s="5">
        <v>2022</v>
      </c>
      <c r="I1" s="39">
        <v>2023</v>
      </c>
      <c r="J1" s="5">
        <v>2024</v>
      </c>
      <c r="K1" s="39">
        <v>2025</v>
      </c>
      <c r="L1" s="5">
        <v>2026</v>
      </c>
      <c r="M1" s="39">
        <v>2027</v>
      </c>
      <c r="N1" s="5">
        <v>2028</v>
      </c>
      <c r="O1" s="39">
        <v>2029</v>
      </c>
      <c r="P1" s="5">
        <v>2030</v>
      </c>
      <c r="Q1" s="39">
        <v>2031</v>
      </c>
      <c r="R1" s="5">
        <v>2032</v>
      </c>
      <c r="S1" s="39">
        <v>2033</v>
      </c>
      <c r="T1" s="5">
        <v>2034</v>
      </c>
      <c r="U1" s="39">
        <v>2035</v>
      </c>
      <c r="V1" s="5">
        <v>2036</v>
      </c>
      <c r="W1" s="39">
        <v>2037</v>
      </c>
      <c r="X1" s="5">
        <v>2038</v>
      </c>
      <c r="Y1" s="39">
        <v>2039</v>
      </c>
      <c r="Z1" s="5">
        <v>2040</v>
      </c>
      <c r="AA1" s="39">
        <v>2041</v>
      </c>
      <c r="AB1" s="5">
        <v>2042</v>
      </c>
      <c r="AC1" s="39">
        <v>2043</v>
      </c>
      <c r="AD1" s="5">
        <v>2044</v>
      </c>
      <c r="AE1" s="39">
        <v>2045</v>
      </c>
      <c r="AF1" s="5">
        <v>2046</v>
      </c>
      <c r="AG1" s="39">
        <v>2047</v>
      </c>
      <c r="AH1" s="5">
        <v>2048</v>
      </c>
      <c r="AI1" s="39">
        <v>2049</v>
      </c>
      <c r="AJ1" s="5">
        <v>2050</v>
      </c>
    </row>
    <row r="2" spans="1:36" x14ac:dyDescent="0.25">
      <c r="A2" s="18" t="s">
        <v>26</v>
      </c>
      <c r="B2" s="17">
        <f>'Start Year Data'!B26</f>
        <v>0</v>
      </c>
      <c r="C2">
        <f>$B2*'Time Series Scaling Factors'!C3</f>
        <v>0</v>
      </c>
      <c r="D2">
        <f>$B2*'Time Series Scaling Factors'!D3</f>
        <v>0</v>
      </c>
      <c r="E2">
        <f>$B2*'Time Series Scaling Factors'!E3</f>
        <v>0</v>
      </c>
      <c r="F2">
        <f>$B2*'Time Series Scaling Factors'!F3</f>
        <v>0</v>
      </c>
      <c r="G2">
        <f>$B2*'Time Series Scaling Factors'!G3</f>
        <v>0</v>
      </c>
      <c r="H2">
        <f>$B2*'Time Series Scaling Factors'!H3</f>
        <v>0</v>
      </c>
      <c r="I2">
        <f>$B2*'Time Series Scaling Factors'!I3</f>
        <v>0</v>
      </c>
      <c r="J2">
        <f>$B2*'Time Series Scaling Factors'!J3</f>
        <v>0</v>
      </c>
      <c r="K2">
        <f>$B2*'Time Series Scaling Factors'!K3</f>
        <v>0</v>
      </c>
      <c r="L2">
        <f>$B2*'Time Series Scaling Factors'!L3</f>
        <v>0</v>
      </c>
      <c r="M2">
        <f>$B2*'Time Series Scaling Factors'!M3</f>
        <v>0</v>
      </c>
      <c r="N2">
        <f>$B2*'Time Series Scaling Factors'!N3</f>
        <v>0</v>
      </c>
      <c r="O2">
        <f>$B2*'Time Series Scaling Factors'!O3</f>
        <v>0</v>
      </c>
      <c r="P2">
        <f>$B2*'Time Series Scaling Factors'!P3</f>
        <v>0</v>
      </c>
      <c r="Q2">
        <f>$B2*'Time Series Scaling Factors'!Q3</f>
        <v>0</v>
      </c>
      <c r="R2">
        <f>$B2*'Time Series Scaling Factors'!R3</f>
        <v>0</v>
      </c>
      <c r="S2">
        <f>$B2*'Time Series Scaling Factors'!S3</f>
        <v>0</v>
      </c>
      <c r="T2">
        <f>$B2*'Time Series Scaling Factors'!T3</f>
        <v>0</v>
      </c>
      <c r="U2">
        <f>$B2*'Time Series Scaling Factors'!U3</f>
        <v>0</v>
      </c>
      <c r="V2">
        <f>$B2*'Time Series Scaling Factors'!V3</f>
        <v>0</v>
      </c>
      <c r="W2">
        <f>$B2*'Time Series Scaling Factors'!W3</f>
        <v>0</v>
      </c>
      <c r="X2">
        <f>$B2*'Time Series Scaling Factors'!X3</f>
        <v>0</v>
      </c>
      <c r="Y2">
        <f>$B2*'Time Series Scaling Factors'!Y3</f>
        <v>0</v>
      </c>
      <c r="Z2">
        <f>$B2*'Time Series Scaling Factors'!Z3</f>
        <v>0</v>
      </c>
      <c r="AA2">
        <f>$B2*'Time Series Scaling Factors'!AA3</f>
        <v>0</v>
      </c>
      <c r="AB2">
        <f>$B2*'Time Series Scaling Factors'!AB3</f>
        <v>0</v>
      </c>
      <c r="AC2">
        <f>$B2*'Time Series Scaling Factors'!AC3</f>
        <v>0</v>
      </c>
      <c r="AD2">
        <f>$B2*'Time Series Scaling Factors'!AD3</f>
        <v>0</v>
      </c>
      <c r="AE2">
        <f>$B2*'Time Series Scaling Factors'!AE3</f>
        <v>0</v>
      </c>
      <c r="AF2">
        <f>$B2*'Time Series Scaling Factors'!AF3</f>
        <v>0</v>
      </c>
      <c r="AG2">
        <f>$B2*'Time Series Scaling Factors'!AG3</f>
        <v>0</v>
      </c>
      <c r="AH2">
        <f>$B2*'Time Series Scaling Factors'!AH3</f>
        <v>0</v>
      </c>
      <c r="AI2">
        <f>$B2*'Time Series Scaling Factors'!AI3</f>
        <v>0</v>
      </c>
      <c r="AJ2">
        <f>$B2*'Time Series Scaling Factors'!AJ3</f>
        <v>0</v>
      </c>
    </row>
    <row r="3" spans="1:36" x14ac:dyDescent="0.25">
      <c r="A3" s="19" t="s">
        <v>27</v>
      </c>
      <c r="B3" s="17">
        <f>'Start Year Data'!B27</f>
        <v>0</v>
      </c>
      <c r="C3">
        <f>$B3*'Time Series Scaling Factors'!C4</f>
        <v>0</v>
      </c>
      <c r="D3">
        <f>$B3*'Time Series Scaling Factors'!D4</f>
        <v>0</v>
      </c>
      <c r="E3">
        <f>$B3*'Time Series Scaling Factors'!E4</f>
        <v>0</v>
      </c>
      <c r="F3">
        <f>$B3*'Time Series Scaling Factors'!F4</f>
        <v>0</v>
      </c>
      <c r="G3">
        <f>$B3*'Time Series Scaling Factors'!G4</f>
        <v>0</v>
      </c>
      <c r="H3">
        <f>$B3*'Time Series Scaling Factors'!H4</f>
        <v>0</v>
      </c>
      <c r="I3">
        <f>$B3*'Time Series Scaling Factors'!I4</f>
        <v>0</v>
      </c>
      <c r="J3">
        <f>$B3*'Time Series Scaling Factors'!J4</f>
        <v>0</v>
      </c>
      <c r="K3">
        <f>$B3*'Time Series Scaling Factors'!K4</f>
        <v>0</v>
      </c>
      <c r="L3">
        <f>$B3*'Time Series Scaling Factors'!L4</f>
        <v>0</v>
      </c>
      <c r="M3">
        <f>$B3*'Time Series Scaling Factors'!M4</f>
        <v>0</v>
      </c>
      <c r="N3">
        <f>$B3*'Time Series Scaling Factors'!N4</f>
        <v>0</v>
      </c>
      <c r="O3">
        <f>$B3*'Time Series Scaling Factors'!O4</f>
        <v>0</v>
      </c>
      <c r="P3">
        <f>$B3*'Time Series Scaling Factors'!P4</f>
        <v>0</v>
      </c>
      <c r="Q3">
        <f>$B3*'Time Series Scaling Factors'!Q4</f>
        <v>0</v>
      </c>
      <c r="R3">
        <f>$B3*'Time Series Scaling Factors'!R4</f>
        <v>0</v>
      </c>
      <c r="S3">
        <f>$B3*'Time Series Scaling Factors'!S4</f>
        <v>0</v>
      </c>
      <c r="T3">
        <f>$B3*'Time Series Scaling Factors'!T4</f>
        <v>0</v>
      </c>
      <c r="U3">
        <f>$B3*'Time Series Scaling Factors'!U4</f>
        <v>0</v>
      </c>
      <c r="V3">
        <f>$B3*'Time Series Scaling Factors'!V4</f>
        <v>0</v>
      </c>
      <c r="W3">
        <f>$B3*'Time Series Scaling Factors'!W4</f>
        <v>0</v>
      </c>
      <c r="X3">
        <f>$B3*'Time Series Scaling Factors'!X4</f>
        <v>0</v>
      </c>
      <c r="Y3">
        <f>$B3*'Time Series Scaling Factors'!Y4</f>
        <v>0</v>
      </c>
      <c r="Z3">
        <f>$B3*'Time Series Scaling Factors'!Z4</f>
        <v>0</v>
      </c>
      <c r="AA3">
        <f>$B3*'Time Series Scaling Factors'!AA4</f>
        <v>0</v>
      </c>
      <c r="AB3">
        <f>$B3*'Time Series Scaling Factors'!AB4</f>
        <v>0</v>
      </c>
      <c r="AC3">
        <f>$B3*'Time Series Scaling Factors'!AC4</f>
        <v>0</v>
      </c>
      <c r="AD3">
        <f>$B3*'Time Series Scaling Factors'!AD4</f>
        <v>0</v>
      </c>
      <c r="AE3">
        <f>$B3*'Time Series Scaling Factors'!AE4</f>
        <v>0</v>
      </c>
      <c r="AF3">
        <f>$B3*'Time Series Scaling Factors'!AF4</f>
        <v>0</v>
      </c>
      <c r="AG3">
        <f>$B3*'Time Series Scaling Factors'!AG4</f>
        <v>0</v>
      </c>
      <c r="AH3">
        <f>$B3*'Time Series Scaling Factors'!AH4</f>
        <v>0</v>
      </c>
      <c r="AI3">
        <f>$B3*'Time Series Scaling Factors'!AI4</f>
        <v>0</v>
      </c>
      <c r="AJ3">
        <f>$B3*'Time Series Scaling Factors'!AJ4</f>
        <v>0</v>
      </c>
    </row>
    <row r="4" spans="1:36" x14ac:dyDescent="0.25">
      <c r="A4" s="19" t="s">
        <v>18</v>
      </c>
      <c r="B4" s="17">
        <f>'Start Year Data'!B28</f>
        <v>3270137775447360</v>
      </c>
      <c r="C4">
        <f>$B4*'Time Series Scaling Factors'!C5</f>
        <v>3225974904317846.5</v>
      </c>
      <c r="D4">
        <f>$B4*'Time Series Scaling Factors'!D5</f>
        <v>3181812033188321</v>
      </c>
      <c r="E4">
        <f>$B4*'Time Series Scaling Factors'!E5</f>
        <v>3137649162058807.5</v>
      </c>
      <c r="F4">
        <f>$B4*'Time Series Scaling Factors'!F5</f>
        <v>3093486290929282</v>
      </c>
      <c r="G4">
        <f>$B4*'Time Series Scaling Factors'!G5</f>
        <v>3188052782221516.5</v>
      </c>
      <c r="H4">
        <f>$B4*'Time Series Scaling Factors'!H5</f>
        <v>3282619273513726</v>
      </c>
      <c r="I4">
        <f>$B4*'Time Series Scaling Factors'!I5</f>
        <v>3377185764805910</v>
      </c>
      <c r="J4">
        <f>$B4*'Time Series Scaling Factors'!J5</f>
        <v>3471752256098119.5</v>
      </c>
      <c r="K4">
        <f>$B4*'Time Series Scaling Factors'!K5</f>
        <v>3566318747390329.5</v>
      </c>
      <c r="L4">
        <f>$B4*'Time Series Scaling Factors'!L5</f>
        <v>3670805744950289.5</v>
      </c>
      <c r="M4">
        <f>$B4*'Time Series Scaling Factors'!M5</f>
        <v>3775292742510275.5</v>
      </c>
      <c r="N4">
        <f>$B4*'Time Series Scaling Factors'!N5</f>
        <v>3879779740070236</v>
      </c>
      <c r="O4">
        <f>$B4*'Time Series Scaling Factors'!O5</f>
        <v>3984266737630196.5</v>
      </c>
      <c r="P4">
        <f>$B4*'Time Series Scaling Factors'!P5</f>
        <v>4088753735190157</v>
      </c>
      <c r="Q4">
        <f>$B4*'Time Series Scaling Factors'!Q5</f>
        <v>4166584832802492.5</v>
      </c>
      <c r="R4">
        <f>$B4*'Time Series Scaling Factors'!R5</f>
        <v>4244415930414827</v>
      </c>
      <c r="S4">
        <f>$B4*'Time Series Scaling Factors'!S5</f>
        <v>4322247028027137</v>
      </c>
      <c r="T4">
        <f>$B4*'Time Series Scaling Factors'!T5</f>
        <v>4400078125639472.5</v>
      </c>
      <c r="U4">
        <f>$B4*'Time Series Scaling Factors'!U5</f>
        <v>4477909223251781.5</v>
      </c>
      <c r="V4">
        <f>$B4*'Time Series Scaling Factors'!V5</f>
        <v>4556121573306747</v>
      </c>
      <c r="W4">
        <f>$B4*'Time Series Scaling Factors'!W5</f>
        <v>4634333923361711</v>
      </c>
      <c r="X4">
        <f>$B4*'Time Series Scaling Factors'!X5</f>
        <v>4712546273416676</v>
      </c>
      <c r="Y4">
        <f>$B4*'Time Series Scaling Factors'!Y5</f>
        <v>4790758623471615</v>
      </c>
      <c r="Z4">
        <f>$B4*'Time Series Scaling Factors'!Z5</f>
        <v>4868970973526579</v>
      </c>
      <c r="AA4">
        <f>$B4*'Time Series Scaling Factors'!AA5</f>
        <v>4966440543314293</v>
      </c>
      <c r="AB4">
        <f>$B4*'Time Series Scaling Factors'!AB5</f>
        <v>5063910113101982</v>
      </c>
      <c r="AC4">
        <f>$B4*'Time Series Scaling Factors'!AC5</f>
        <v>5161379682889670</v>
      </c>
      <c r="AD4">
        <f>$B4*'Time Series Scaling Factors'!AD5</f>
        <v>5258849252677385</v>
      </c>
      <c r="AE4">
        <f>$B4*'Time Series Scaling Factors'!AE5</f>
        <v>5356318822465074</v>
      </c>
      <c r="AF4">
        <f>$B4*'Time Series Scaling Factors'!AF5</f>
        <v>5443224522488039</v>
      </c>
      <c r="AG4">
        <f>$B4*'Time Series Scaling Factors'!AG5</f>
        <v>5530130222511029</v>
      </c>
      <c r="AH4">
        <f>$B4*'Time Series Scaling Factors'!AH5</f>
        <v>5617035922534020</v>
      </c>
      <c r="AI4">
        <f>$B4*'Time Series Scaling Factors'!AI5</f>
        <v>5703941622557011</v>
      </c>
      <c r="AJ4">
        <f>$B4*'Time Series Scaling Factors'!AJ5</f>
        <v>5790847322580002</v>
      </c>
    </row>
    <row r="5" spans="1:36" x14ac:dyDescent="0.25">
      <c r="A5" s="19" t="s">
        <v>28</v>
      </c>
      <c r="B5" s="17">
        <f>'Start Year Data'!B29</f>
        <v>0</v>
      </c>
      <c r="C5">
        <f>$B5*'Time Series Scaling Factors'!C6</f>
        <v>0</v>
      </c>
      <c r="D5">
        <f>$B5*'Time Series Scaling Factors'!D6</f>
        <v>0</v>
      </c>
      <c r="E5">
        <f>$B5*'Time Series Scaling Factors'!E6</f>
        <v>0</v>
      </c>
      <c r="F5">
        <f>$B5*'Time Series Scaling Factors'!F6</f>
        <v>0</v>
      </c>
      <c r="G5">
        <f>$B5*'Time Series Scaling Factors'!G6</f>
        <v>0</v>
      </c>
      <c r="H5">
        <f>$B5*'Time Series Scaling Factors'!H6</f>
        <v>0</v>
      </c>
      <c r="I5">
        <f>$B5*'Time Series Scaling Factors'!I6</f>
        <v>0</v>
      </c>
      <c r="J5">
        <f>$B5*'Time Series Scaling Factors'!J6</f>
        <v>0</v>
      </c>
      <c r="K5">
        <f>$B5*'Time Series Scaling Factors'!K6</f>
        <v>0</v>
      </c>
      <c r="L5">
        <f>$B5*'Time Series Scaling Factors'!L6</f>
        <v>0</v>
      </c>
      <c r="M5">
        <f>$B5*'Time Series Scaling Factors'!M6</f>
        <v>0</v>
      </c>
      <c r="N5">
        <f>$B5*'Time Series Scaling Factors'!N6</f>
        <v>0</v>
      </c>
      <c r="O5">
        <f>$B5*'Time Series Scaling Factors'!O6</f>
        <v>0</v>
      </c>
      <c r="P5">
        <f>$B5*'Time Series Scaling Factors'!P6</f>
        <v>0</v>
      </c>
      <c r="Q5">
        <f>$B5*'Time Series Scaling Factors'!Q6</f>
        <v>0</v>
      </c>
      <c r="R5">
        <f>$B5*'Time Series Scaling Factors'!R6</f>
        <v>0</v>
      </c>
      <c r="S5">
        <f>$B5*'Time Series Scaling Factors'!S6</f>
        <v>0</v>
      </c>
      <c r="T5">
        <f>$B5*'Time Series Scaling Factors'!T6</f>
        <v>0</v>
      </c>
      <c r="U5">
        <f>$B5*'Time Series Scaling Factors'!U6</f>
        <v>0</v>
      </c>
      <c r="V5">
        <f>$B5*'Time Series Scaling Factors'!V6</f>
        <v>0</v>
      </c>
      <c r="W5">
        <f>$B5*'Time Series Scaling Factors'!W6</f>
        <v>0</v>
      </c>
      <c r="X5">
        <f>$B5*'Time Series Scaling Factors'!X6</f>
        <v>0</v>
      </c>
      <c r="Y5">
        <f>$B5*'Time Series Scaling Factors'!Y6</f>
        <v>0</v>
      </c>
      <c r="Z5">
        <f>$B5*'Time Series Scaling Factors'!Z6</f>
        <v>0</v>
      </c>
      <c r="AA5">
        <f>$B5*'Time Series Scaling Factors'!AA6</f>
        <v>0</v>
      </c>
      <c r="AB5">
        <f>$B5*'Time Series Scaling Factors'!AB6</f>
        <v>0</v>
      </c>
      <c r="AC5">
        <f>$B5*'Time Series Scaling Factors'!AC6</f>
        <v>0</v>
      </c>
      <c r="AD5">
        <f>$B5*'Time Series Scaling Factors'!AD6</f>
        <v>0</v>
      </c>
      <c r="AE5">
        <f>$B5*'Time Series Scaling Factors'!AE6</f>
        <v>0</v>
      </c>
      <c r="AF5">
        <f>$B5*'Time Series Scaling Factors'!AF6</f>
        <v>0</v>
      </c>
      <c r="AG5">
        <f>$B5*'Time Series Scaling Factors'!AG6</f>
        <v>0</v>
      </c>
      <c r="AH5">
        <f>$B5*'Time Series Scaling Factors'!AH6</f>
        <v>0</v>
      </c>
      <c r="AI5">
        <f>$B5*'Time Series Scaling Factors'!AI6</f>
        <v>0</v>
      </c>
      <c r="AJ5">
        <f>$B5*'Time Series Scaling Factors'!AJ6</f>
        <v>0</v>
      </c>
    </row>
    <row r="6" spans="1:36" x14ac:dyDescent="0.25">
      <c r="A6" s="19" t="s">
        <v>29</v>
      </c>
      <c r="B6" s="17">
        <f>'Start Year Data'!B30</f>
        <v>0</v>
      </c>
      <c r="C6">
        <f>$B6*'Time Series Scaling Factors'!C7</f>
        <v>0</v>
      </c>
      <c r="D6">
        <f>$B6*'Time Series Scaling Factors'!D7</f>
        <v>0</v>
      </c>
      <c r="E6">
        <f>$B6*'Time Series Scaling Factors'!E7</f>
        <v>0</v>
      </c>
      <c r="F6">
        <f>$B6*'Time Series Scaling Factors'!F7</f>
        <v>0</v>
      </c>
      <c r="G6">
        <f>$B6*'Time Series Scaling Factors'!G7</f>
        <v>0</v>
      </c>
      <c r="H6">
        <f>$B6*'Time Series Scaling Factors'!H7</f>
        <v>0</v>
      </c>
      <c r="I6">
        <f>$B6*'Time Series Scaling Factors'!I7</f>
        <v>0</v>
      </c>
      <c r="J6">
        <f>$B6*'Time Series Scaling Factors'!J7</f>
        <v>0</v>
      </c>
      <c r="K6">
        <f>$B6*'Time Series Scaling Factors'!K7</f>
        <v>0</v>
      </c>
      <c r="L6">
        <f>$B6*'Time Series Scaling Factors'!L7</f>
        <v>0</v>
      </c>
      <c r="M6">
        <f>$B6*'Time Series Scaling Factors'!M7</f>
        <v>0</v>
      </c>
      <c r="N6">
        <f>$B6*'Time Series Scaling Factors'!N7</f>
        <v>0</v>
      </c>
      <c r="O6">
        <f>$B6*'Time Series Scaling Factors'!O7</f>
        <v>0</v>
      </c>
      <c r="P6">
        <f>$B6*'Time Series Scaling Factors'!P7</f>
        <v>0</v>
      </c>
      <c r="Q6">
        <f>$B6*'Time Series Scaling Factors'!Q7</f>
        <v>0</v>
      </c>
      <c r="R6">
        <f>$B6*'Time Series Scaling Factors'!R7</f>
        <v>0</v>
      </c>
      <c r="S6">
        <f>$B6*'Time Series Scaling Factors'!S7</f>
        <v>0</v>
      </c>
      <c r="T6">
        <f>$B6*'Time Series Scaling Factors'!T7</f>
        <v>0</v>
      </c>
      <c r="U6">
        <f>$B6*'Time Series Scaling Factors'!U7</f>
        <v>0</v>
      </c>
      <c r="V6">
        <f>$B6*'Time Series Scaling Factors'!V7</f>
        <v>0</v>
      </c>
      <c r="W6">
        <f>$B6*'Time Series Scaling Factors'!W7</f>
        <v>0</v>
      </c>
      <c r="X6">
        <f>$B6*'Time Series Scaling Factors'!X7</f>
        <v>0</v>
      </c>
      <c r="Y6">
        <f>$B6*'Time Series Scaling Factors'!Y7</f>
        <v>0</v>
      </c>
      <c r="Z6">
        <f>$B6*'Time Series Scaling Factors'!Z7</f>
        <v>0</v>
      </c>
      <c r="AA6">
        <f>$B6*'Time Series Scaling Factors'!AA7</f>
        <v>0</v>
      </c>
      <c r="AB6">
        <f>$B6*'Time Series Scaling Factors'!AB7</f>
        <v>0</v>
      </c>
      <c r="AC6">
        <f>$B6*'Time Series Scaling Factors'!AC7</f>
        <v>0</v>
      </c>
      <c r="AD6">
        <f>$B6*'Time Series Scaling Factors'!AD7</f>
        <v>0</v>
      </c>
      <c r="AE6">
        <f>$B6*'Time Series Scaling Factors'!AE7</f>
        <v>0</v>
      </c>
      <c r="AF6">
        <f>$B6*'Time Series Scaling Factors'!AF7</f>
        <v>0</v>
      </c>
      <c r="AG6">
        <f>$B6*'Time Series Scaling Factors'!AG7</f>
        <v>0</v>
      </c>
      <c r="AH6">
        <f>$B6*'Time Series Scaling Factors'!AH7</f>
        <v>0</v>
      </c>
      <c r="AI6">
        <f>$B6*'Time Series Scaling Factors'!AI7</f>
        <v>0</v>
      </c>
      <c r="AJ6">
        <f>$B6*'Time Series Scaling Factors'!AJ7</f>
        <v>0</v>
      </c>
    </row>
    <row r="7" spans="1:36" x14ac:dyDescent="0.25">
      <c r="A7" s="19" t="s">
        <v>30</v>
      </c>
      <c r="B7" s="17">
        <f>'Start Year Data'!B31</f>
        <v>0</v>
      </c>
      <c r="C7">
        <f>$B7*'Time Series Scaling Factors'!C8</f>
        <v>0</v>
      </c>
      <c r="D7">
        <f>$B7*'Time Series Scaling Factors'!D8</f>
        <v>0</v>
      </c>
      <c r="E7">
        <f>$B7*'Time Series Scaling Factors'!E8</f>
        <v>0</v>
      </c>
      <c r="F7">
        <f>$B7*'Time Series Scaling Factors'!F8</f>
        <v>0</v>
      </c>
      <c r="G7">
        <f>$B7*'Time Series Scaling Factors'!G8</f>
        <v>0</v>
      </c>
      <c r="H7">
        <f>$B7*'Time Series Scaling Factors'!H8</f>
        <v>0</v>
      </c>
      <c r="I7">
        <f>$B7*'Time Series Scaling Factors'!I8</f>
        <v>0</v>
      </c>
      <c r="J7">
        <f>$B7*'Time Series Scaling Factors'!J8</f>
        <v>0</v>
      </c>
      <c r="K7">
        <f>$B7*'Time Series Scaling Factors'!K8</f>
        <v>0</v>
      </c>
      <c r="L7">
        <f>$B7*'Time Series Scaling Factors'!L8</f>
        <v>0</v>
      </c>
      <c r="M7">
        <f>$B7*'Time Series Scaling Factors'!M8</f>
        <v>0</v>
      </c>
      <c r="N7">
        <f>$B7*'Time Series Scaling Factors'!N8</f>
        <v>0</v>
      </c>
      <c r="O7">
        <f>$B7*'Time Series Scaling Factors'!O8</f>
        <v>0</v>
      </c>
      <c r="P7">
        <f>$B7*'Time Series Scaling Factors'!P8</f>
        <v>0</v>
      </c>
      <c r="Q7">
        <f>$B7*'Time Series Scaling Factors'!Q8</f>
        <v>0</v>
      </c>
      <c r="R7">
        <f>$B7*'Time Series Scaling Factors'!R8</f>
        <v>0</v>
      </c>
      <c r="S7">
        <f>$B7*'Time Series Scaling Factors'!S8</f>
        <v>0</v>
      </c>
      <c r="T7">
        <f>$B7*'Time Series Scaling Factors'!T8</f>
        <v>0</v>
      </c>
      <c r="U7">
        <f>$B7*'Time Series Scaling Factors'!U8</f>
        <v>0</v>
      </c>
      <c r="V7">
        <f>$B7*'Time Series Scaling Factors'!V8</f>
        <v>0</v>
      </c>
      <c r="W7">
        <f>$B7*'Time Series Scaling Factors'!W8</f>
        <v>0</v>
      </c>
      <c r="X7">
        <f>$B7*'Time Series Scaling Factors'!X8</f>
        <v>0</v>
      </c>
      <c r="Y7">
        <f>$B7*'Time Series Scaling Factors'!Y8</f>
        <v>0</v>
      </c>
      <c r="Z7">
        <f>$B7*'Time Series Scaling Factors'!Z8</f>
        <v>0</v>
      </c>
      <c r="AA7">
        <f>$B7*'Time Series Scaling Factors'!AA8</f>
        <v>0</v>
      </c>
      <c r="AB7">
        <f>$B7*'Time Series Scaling Factors'!AB8</f>
        <v>0</v>
      </c>
      <c r="AC7">
        <f>$B7*'Time Series Scaling Factors'!AC8</f>
        <v>0</v>
      </c>
      <c r="AD7">
        <f>$B7*'Time Series Scaling Factors'!AD8</f>
        <v>0</v>
      </c>
      <c r="AE7">
        <f>$B7*'Time Series Scaling Factors'!AE8</f>
        <v>0</v>
      </c>
      <c r="AF7">
        <f>$B7*'Time Series Scaling Factors'!AF8</f>
        <v>0</v>
      </c>
      <c r="AG7">
        <f>$B7*'Time Series Scaling Factors'!AG8</f>
        <v>0</v>
      </c>
      <c r="AH7">
        <f>$B7*'Time Series Scaling Factors'!AH8</f>
        <v>0</v>
      </c>
      <c r="AI7">
        <f>$B7*'Time Series Scaling Factors'!AI8</f>
        <v>0</v>
      </c>
      <c r="AJ7">
        <f>$B7*'Time Series Scaling Factors'!AJ8</f>
        <v>0</v>
      </c>
    </row>
    <row r="8" spans="1:36" x14ac:dyDescent="0.25">
      <c r="A8" s="19" t="s">
        <v>31</v>
      </c>
      <c r="B8" s="17">
        <f>'Start Year Data'!B32</f>
        <v>0</v>
      </c>
      <c r="C8">
        <f>$B8*'Time Series Scaling Factors'!C9</f>
        <v>0</v>
      </c>
      <c r="D8">
        <f>$B8*'Time Series Scaling Factors'!D9</f>
        <v>0</v>
      </c>
      <c r="E8">
        <f>$B8*'Time Series Scaling Factors'!E9</f>
        <v>0</v>
      </c>
      <c r="F8">
        <f>$B8*'Time Series Scaling Factors'!F9</f>
        <v>0</v>
      </c>
      <c r="G8">
        <f>$B8*'Time Series Scaling Factors'!G9</f>
        <v>0</v>
      </c>
      <c r="H8">
        <f>$B8*'Time Series Scaling Factors'!H9</f>
        <v>0</v>
      </c>
      <c r="I8">
        <f>$B8*'Time Series Scaling Factors'!I9</f>
        <v>0</v>
      </c>
      <c r="J8">
        <f>$B8*'Time Series Scaling Factors'!J9</f>
        <v>0</v>
      </c>
      <c r="K8">
        <f>$B8*'Time Series Scaling Factors'!K9</f>
        <v>0</v>
      </c>
      <c r="L8">
        <f>$B8*'Time Series Scaling Factors'!L9</f>
        <v>0</v>
      </c>
      <c r="M8">
        <f>$B8*'Time Series Scaling Factors'!M9</f>
        <v>0</v>
      </c>
      <c r="N8">
        <f>$B8*'Time Series Scaling Factors'!N9</f>
        <v>0</v>
      </c>
      <c r="O8">
        <f>$B8*'Time Series Scaling Factors'!O9</f>
        <v>0</v>
      </c>
      <c r="P8">
        <f>$B8*'Time Series Scaling Factors'!P9</f>
        <v>0</v>
      </c>
      <c r="Q8">
        <f>$B8*'Time Series Scaling Factors'!Q9</f>
        <v>0</v>
      </c>
      <c r="R8">
        <f>$B8*'Time Series Scaling Factors'!R9</f>
        <v>0</v>
      </c>
      <c r="S8">
        <f>$B8*'Time Series Scaling Factors'!S9</f>
        <v>0</v>
      </c>
      <c r="T8">
        <f>$B8*'Time Series Scaling Factors'!T9</f>
        <v>0</v>
      </c>
      <c r="U8">
        <f>$B8*'Time Series Scaling Factors'!U9</f>
        <v>0</v>
      </c>
      <c r="V8">
        <f>$B8*'Time Series Scaling Factors'!V9</f>
        <v>0</v>
      </c>
      <c r="W8">
        <f>$B8*'Time Series Scaling Factors'!W9</f>
        <v>0</v>
      </c>
      <c r="X8">
        <f>$B8*'Time Series Scaling Factors'!X9</f>
        <v>0</v>
      </c>
      <c r="Y8">
        <f>$B8*'Time Series Scaling Factors'!Y9</f>
        <v>0</v>
      </c>
      <c r="Z8">
        <f>$B8*'Time Series Scaling Factors'!Z9</f>
        <v>0</v>
      </c>
      <c r="AA8">
        <f>$B8*'Time Series Scaling Factors'!AA9</f>
        <v>0</v>
      </c>
      <c r="AB8">
        <f>$B8*'Time Series Scaling Factors'!AB9</f>
        <v>0</v>
      </c>
      <c r="AC8">
        <f>$B8*'Time Series Scaling Factors'!AC9</f>
        <v>0</v>
      </c>
      <c r="AD8">
        <f>$B8*'Time Series Scaling Factors'!AD9</f>
        <v>0</v>
      </c>
      <c r="AE8">
        <f>$B8*'Time Series Scaling Factors'!AE9</f>
        <v>0</v>
      </c>
      <c r="AF8">
        <f>$B8*'Time Series Scaling Factors'!AF9</f>
        <v>0</v>
      </c>
      <c r="AG8">
        <f>$B8*'Time Series Scaling Factors'!AG9</f>
        <v>0</v>
      </c>
      <c r="AH8">
        <f>$B8*'Time Series Scaling Factors'!AH9</f>
        <v>0</v>
      </c>
      <c r="AI8">
        <f>$B8*'Time Series Scaling Factors'!AI9</f>
        <v>0</v>
      </c>
      <c r="AJ8">
        <f>$B8*'Time Series Scaling Factors'!AJ9</f>
        <v>0</v>
      </c>
    </row>
    <row r="9" spans="1:36" x14ac:dyDescent="0.25">
      <c r="A9" s="19" t="s">
        <v>20</v>
      </c>
      <c r="B9" s="17">
        <f>'Start Year Data'!B33</f>
        <v>0</v>
      </c>
      <c r="C9">
        <f>$B9*'Time Series Scaling Factors'!C10</f>
        <v>0</v>
      </c>
      <c r="D9">
        <f>$B9*'Time Series Scaling Factors'!D10</f>
        <v>0</v>
      </c>
      <c r="E9">
        <f>$B9*'Time Series Scaling Factors'!E10</f>
        <v>0</v>
      </c>
      <c r="F9">
        <f>$B9*'Time Series Scaling Factors'!F10</f>
        <v>0</v>
      </c>
      <c r="G9">
        <f>$B9*'Time Series Scaling Factors'!G10</f>
        <v>0</v>
      </c>
      <c r="H9">
        <f>$B9*'Time Series Scaling Factors'!H10</f>
        <v>0</v>
      </c>
      <c r="I9">
        <f>$B9*'Time Series Scaling Factors'!I10</f>
        <v>0</v>
      </c>
      <c r="J9">
        <f>$B9*'Time Series Scaling Factors'!J10</f>
        <v>0</v>
      </c>
      <c r="K9">
        <f>$B9*'Time Series Scaling Factors'!K10</f>
        <v>0</v>
      </c>
      <c r="L9">
        <f>$B9*'Time Series Scaling Factors'!L10</f>
        <v>0</v>
      </c>
      <c r="M9">
        <f>$B9*'Time Series Scaling Factors'!M10</f>
        <v>0</v>
      </c>
      <c r="N9">
        <f>$B9*'Time Series Scaling Factors'!N10</f>
        <v>0</v>
      </c>
      <c r="O9">
        <f>$B9*'Time Series Scaling Factors'!O10</f>
        <v>0</v>
      </c>
      <c r="P9">
        <f>$B9*'Time Series Scaling Factors'!P10</f>
        <v>0</v>
      </c>
      <c r="Q9">
        <f>$B9*'Time Series Scaling Factors'!Q10</f>
        <v>0</v>
      </c>
      <c r="R9">
        <f>$B9*'Time Series Scaling Factors'!R10</f>
        <v>0</v>
      </c>
      <c r="S9">
        <f>$B9*'Time Series Scaling Factors'!S10</f>
        <v>0</v>
      </c>
      <c r="T9">
        <f>$B9*'Time Series Scaling Factors'!T10</f>
        <v>0</v>
      </c>
      <c r="U9">
        <f>$B9*'Time Series Scaling Factors'!U10</f>
        <v>0</v>
      </c>
      <c r="V9">
        <f>$B9*'Time Series Scaling Factors'!V10</f>
        <v>0</v>
      </c>
      <c r="W9">
        <f>$B9*'Time Series Scaling Factors'!W10</f>
        <v>0</v>
      </c>
      <c r="X9">
        <f>$B9*'Time Series Scaling Factors'!X10</f>
        <v>0</v>
      </c>
      <c r="Y9">
        <f>$B9*'Time Series Scaling Factors'!Y10</f>
        <v>0</v>
      </c>
      <c r="Z9">
        <f>$B9*'Time Series Scaling Factors'!Z10</f>
        <v>0</v>
      </c>
      <c r="AA9">
        <f>$B9*'Time Series Scaling Factors'!AA10</f>
        <v>0</v>
      </c>
      <c r="AB9">
        <f>$B9*'Time Series Scaling Factors'!AB10</f>
        <v>0</v>
      </c>
      <c r="AC9">
        <f>$B9*'Time Series Scaling Factors'!AC10</f>
        <v>0</v>
      </c>
      <c r="AD9">
        <f>$B9*'Time Series Scaling Factors'!AD10</f>
        <v>0</v>
      </c>
      <c r="AE9">
        <f>$B9*'Time Series Scaling Factors'!AE10</f>
        <v>0</v>
      </c>
      <c r="AF9">
        <f>$B9*'Time Series Scaling Factors'!AF10</f>
        <v>0</v>
      </c>
      <c r="AG9">
        <f>$B9*'Time Series Scaling Factors'!AG10</f>
        <v>0</v>
      </c>
      <c r="AH9">
        <f>$B9*'Time Series Scaling Factors'!AH10</f>
        <v>0</v>
      </c>
      <c r="AI9">
        <f>$B9*'Time Series Scaling Factors'!AI10</f>
        <v>0</v>
      </c>
      <c r="AJ9">
        <f>$B9*'Time Series Scaling Factors'!AJ10</f>
        <v>0</v>
      </c>
    </row>
    <row r="10" spans="1:36" x14ac:dyDescent="0.25">
      <c r="A10" s="19" t="s">
        <v>21</v>
      </c>
      <c r="B10" s="17">
        <f>'Start Year Data'!B34</f>
        <v>1073376731667806.9</v>
      </c>
      <c r="C10">
        <f>$B10*'Time Series Scaling Factors'!C11</f>
        <v>1070094234017446.6</v>
      </c>
      <c r="D10">
        <f>$B10*'Time Series Scaling Factors'!D11</f>
        <v>1066811736367086.3</v>
      </c>
      <c r="E10">
        <f>$B10*'Time Series Scaling Factors'!E11</f>
        <v>1066811736367086.3</v>
      </c>
      <c r="F10">
        <f>$B10*'Time Series Scaling Factors'!F11</f>
        <v>1073376731667806.9</v>
      </c>
      <c r="G10">
        <f>$B10*'Time Series Scaling Factors'!G11</f>
        <v>1069437734487375.8</v>
      </c>
      <c r="H10">
        <f>$B10*'Time Series Scaling Factors'!H11</f>
        <v>1065498737306943.3</v>
      </c>
      <c r="I10">
        <f>$B10*'Time Series Scaling Factors'!I11</f>
        <v>1061559740126510.9</v>
      </c>
      <c r="J10">
        <f>$B10*'Time Series Scaling Factors'!J11</f>
        <v>1057620742946078.4</v>
      </c>
      <c r="K10">
        <f>$B10*'Time Series Scaling Factors'!K11</f>
        <v>1053681745765646.9</v>
      </c>
      <c r="L10">
        <f>$B10*'Time Series Scaling Factors'!L11</f>
        <v>1068781234957300.6</v>
      </c>
      <c r="M10">
        <f>$B10*'Time Series Scaling Factors'!M11</f>
        <v>1083880724148958.9</v>
      </c>
      <c r="N10">
        <f>$B10*'Time Series Scaling Factors'!N11</f>
        <v>1098980213340617.4</v>
      </c>
      <c r="O10">
        <f>$B10*'Time Series Scaling Factors'!O11</f>
        <v>1114079702532272.3</v>
      </c>
      <c r="P10">
        <f>$B10*'Time Series Scaling Factors'!P11</f>
        <v>1129179191723930.8</v>
      </c>
      <c r="Q10">
        <f>$B10*'Time Series Scaling Factors'!Q11</f>
        <v>1148217678096021.5</v>
      </c>
      <c r="R10">
        <f>$B10*'Time Series Scaling Factors'!R11</f>
        <v>1167256164468108.5</v>
      </c>
      <c r="S10">
        <f>$B10*'Time Series Scaling Factors'!S11</f>
        <v>1186294650840195.8</v>
      </c>
      <c r="T10">
        <f>$B10*'Time Series Scaling Factors'!T11</f>
        <v>1205333137212290.3</v>
      </c>
      <c r="U10">
        <f>$B10*'Time Series Scaling Factors'!U11</f>
        <v>1224371623584377.5</v>
      </c>
      <c r="V10">
        <f>$B10*'Time Series Scaling Factors'!V11</f>
        <v>1241440611366254</v>
      </c>
      <c r="W10">
        <f>$B10*'Time Series Scaling Factors'!W11</f>
        <v>1258509599148126.8</v>
      </c>
      <c r="X10">
        <f>$B10*'Time Series Scaling Factors'!X11</f>
        <v>1275578586929999.5</v>
      </c>
      <c r="Y10">
        <f>$B10*'Time Series Scaling Factors'!Y11</f>
        <v>1292647574711872.5</v>
      </c>
      <c r="Z10">
        <f>$B10*'Time Series Scaling Factors'!Z11</f>
        <v>1309716562493745</v>
      </c>
      <c r="AA10">
        <f>$B10*'Time Series Scaling Factors'!AA11</f>
        <v>1329411548395915</v>
      </c>
      <c r="AB10">
        <f>$B10*'Time Series Scaling Factors'!AB11</f>
        <v>1347316081034242.3</v>
      </c>
      <c r="AC10">
        <f>$B10*'Time Series Scaling Factors'!AC11</f>
        <v>1365220613672569.5</v>
      </c>
      <c r="AD10">
        <f>$B10*'Time Series Scaling Factors'!AD11</f>
        <v>1383125146310897</v>
      </c>
      <c r="AE10">
        <f>$B10*'Time Series Scaling Factors'!AE11</f>
        <v>1401029678949224.5</v>
      </c>
      <c r="AF10">
        <f>$B10*'Time Series Scaling Factors'!AF11</f>
        <v>1418934211587559</v>
      </c>
      <c r="AG10">
        <f>$B10*'Time Series Scaling Factors'!AG11</f>
        <v>1436838744225886.5</v>
      </c>
      <c r="AH10">
        <f>$B10*'Time Series Scaling Factors'!AH11</f>
        <v>1454743276864214</v>
      </c>
      <c r="AI10">
        <f>$B10*'Time Series Scaling Factors'!AI11</f>
        <v>1472647809502541.3</v>
      </c>
      <c r="AJ10">
        <f>$B10*'Time Series Scaling Factors'!AJ11</f>
        <v>1490552342140868.8</v>
      </c>
    </row>
    <row r="11" spans="1:36" x14ac:dyDescent="0.25">
      <c r="A11" s="19" t="s">
        <v>32</v>
      </c>
      <c r="B11" s="17">
        <f>'Start Year Data'!B35</f>
        <v>2222550550286034.8</v>
      </c>
      <c r="C11">
        <f>$B11*'Time Series Scaling Factors'!C12</f>
        <v>2215753759612377</v>
      </c>
      <c r="D11">
        <f>$B11*'Time Series Scaling Factors'!D12</f>
        <v>2208956968938719.5</v>
      </c>
      <c r="E11">
        <f>$B11*'Time Series Scaling Factors'!E12</f>
        <v>2208956968938719.5</v>
      </c>
      <c r="F11">
        <f>$B11*'Time Series Scaling Factors'!F12</f>
        <v>2222550550286034.8</v>
      </c>
      <c r="G11">
        <f>$B11*'Time Series Scaling Factors'!G12</f>
        <v>2214394401477648</v>
      </c>
      <c r="H11">
        <f>$B11*'Time Series Scaling Factors'!H12</f>
        <v>2206238252669258.8</v>
      </c>
      <c r="I11">
        <f>$B11*'Time Series Scaling Factors'!I12</f>
        <v>2198082103860869.3</v>
      </c>
      <c r="J11">
        <f>$B11*'Time Series Scaling Factors'!J12</f>
        <v>2189925955052480</v>
      </c>
      <c r="K11">
        <f>$B11*'Time Series Scaling Factors'!K12</f>
        <v>2181769806244092.3</v>
      </c>
      <c r="L11">
        <f>$B11*'Time Series Scaling Factors'!L12</f>
        <v>2213035043342910.3</v>
      </c>
      <c r="M11">
        <f>$B11*'Time Series Scaling Factors'!M12</f>
        <v>2244300280441737.5</v>
      </c>
      <c r="N11">
        <f>$B11*'Time Series Scaling Factors'!N12</f>
        <v>2275565517540565</v>
      </c>
      <c r="O11">
        <f>$B11*'Time Series Scaling Factors'!O12</f>
        <v>2306830754639385</v>
      </c>
      <c r="P11">
        <f>$B11*'Time Series Scaling Factors'!P12</f>
        <v>2338095991738212.5</v>
      </c>
      <c r="Q11">
        <f>$B11*'Time Series Scaling Factors'!Q12</f>
        <v>2377517377645429</v>
      </c>
      <c r="R11">
        <f>$B11*'Time Series Scaling Factors'!R12</f>
        <v>2416938763552638</v>
      </c>
      <c r="S11">
        <f>$B11*'Time Series Scaling Factors'!S12</f>
        <v>2456360149459847</v>
      </c>
      <c r="T11">
        <f>$B11*'Time Series Scaling Factors'!T12</f>
        <v>2495781535367072</v>
      </c>
      <c r="U11">
        <f>$B11*'Time Series Scaling Factors'!U12</f>
        <v>2535202921274281</v>
      </c>
      <c r="V11">
        <f>$B11*'Time Series Scaling Factors'!V12</f>
        <v>2570546232777307</v>
      </c>
      <c r="W11">
        <f>$B11*'Time Series Scaling Factors'!W12</f>
        <v>2605889544280325</v>
      </c>
      <c r="X11">
        <f>$B11*'Time Series Scaling Factors'!X12</f>
        <v>2641232855783343.5</v>
      </c>
      <c r="Y11">
        <f>$B11*'Time Series Scaling Factors'!Y12</f>
        <v>2676576167286362</v>
      </c>
      <c r="Z11">
        <f>$B11*'Time Series Scaling Factors'!Z12</f>
        <v>2711919478789380</v>
      </c>
      <c r="AA11">
        <f>$B11*'Time Series Scaling Factors'!AA12</f>
        <v>2752700222831342.5</v>
      </c>
      <c r="AB11">
        <f>$B11*'Time Series Scaling Factors'!AB12</f>
        <v>2789773626505836</v>
      </c>
      <c r="AC11">
        <f>$B11*'Time Series Scaling Factors'!AC12</f>
        <v>2826847030180329</v>
      </c>
      <c r="AD11">
        <f>$B11*'Time Series Scaling Factors'!AD12</f>
        <v>2863920433854822</v>
      </c>
      <c r="AE11">
        <f>$B11*'Time Series Scaling Factors'!AE12</f>
        <v>2900993837529315.5</v>
      </c>
      <c r="AF11">
        <f>$B11*'Time Series Scaling Factors'!AF12</f>
        <v>2938067241203824</v>
      </c>
      <c r="AG11">
        <f>$B11*'Time Series Scaling Factors'!AG12</f>
        <v>2975140644878317</v>
      </c>
      <c r="AH11">
        <f>$B11*'Time Series Scaling Factors'!AH12</f>
        <v>3012214048552810.5</v>
      </c>
      <c r="AI11">
        <f>$B11*'Time Series Scaling Factors'!AI12</f>
        <v>3049287452227303.5</v>
      </c>
      <c r="AJ11">
        <f>$B11*'Time Series Scaling Factors'!AJ12</f>
        <v>3086360855901797</v>
      </c>
    </row>
    <row r="12" spans="1:36" x14ac:dyDescent="0.25">
      <c r="A12" s="19" t="s">
        <v>33</v>
      </c>
      <c r="B12" s="17">
        <f>'Start Year Data'!B36</f>
        <v>0</v>
      </c>
      <c r="C12">
        <f>$B12*'Time Series Scaling Factors'!C13</f>
        <v>0</v>
      </c>
      <c r="D12">
        <f>$B12*'Time Series Scaling Factors'!D13</f>
        <v>0</v>
      </c>
      <c r="E12">
        <f>$B12*'Time Series Scaling Factors'!E13</f>
        <v>0</v>
      </c>
      <c r="F12">
        <f>$B12*'Time Series Scaling Factors'!F13</f>
        <v>0</v>
      </c>
      <c r="G12">
        <f>$B12*'Time Series Scaling Factors'!G13</f>
        <v>0</v>
      </c>
      <c r="H12">
        <f>$B12*'Time Series Scaling Factors'!H13</f>
        <v>0</v>
      </c>
      <c r="I12">
        <f>$B12*'Time Series Scaling Factors'!I13</f>
        <v>0</v>
      </c>
      <c r="J12">
        <f>$B12*'Time Series Scaling Factors'!J13</f>
        <v>0</v>
      </c>
      <c r="K12">
        <f>$B12*'Time Series Scaling Factors'!K13</f>
        <v>0</v>
      </c>
      <c r="L12">
        <f>$B12*'Time Series Scaling Factors'!L13</f>
        <v>0</v>
      </c>
      <c r="M12">
        <f>$B12*'Time Series Scaling Factors'!M13</f>
        <v>0</v>
      </c>
      <c r="N12">
        <f>$B12*'Time Series Scaling Factors'!N13</f>
        <v>0</v>
      </c>
      <c r="O12">
        <f>$B12*'Time Series Scaling Factors'!O13</f>
        <v>0</v>
      </c>
      <c r="P12">
        <f>$B12*'Time Series Scaling Factors'!P13</f>
        <v>0</v>
      </c>
      <c r="Q12">
        <f>$B12*'Time Series Scaling Factors'!Q13</f>
        <v>0</v>
      </c>
      <c r="R12">
        <f>$B12*'Time Series Scaling Factors'!R13</f>
        <v>0</v>
      </c>
      <c r="S12">
        <f>$B12*'Time Series Scaling Factors'!S13</f>
        <v>0</v>
      </c>
      <c r="T12">
        <f>$B12*'Time Series Scaling Factors'!T13</f>
        <v>0</v>
      </c>
      <c r="U12">
        <f>$B12*'Time Series Scaling Factors'!U13</f>
        <v>0</v>
      </c>
      <c r="V12">
        <f>$B12*'Time Series Scaling Factors'!V13</f>
        <v>0</v>
      </c>
      <c r="W12">
        <f>$B12*'Time Series Scaling Factors'!W13</f>
        <v>0</v>
      </c>
      <c r="X12">
        <f>$B12*'Time Series Scaling Factors'!X13</f>
        <v>0</v>
      </c>
      <c r="Y12">
        <f>$B12*'Time Series Scaling Factors'!Y13</f>
        <v>0</v>
      </c>
      <c r="Z12">
        <f>$B12*'Time Series Scaling Factors'!Z13</f>
        <v>0</v>
      </c>
      <c r="AA12">
        <f>$B12*'Time Series Scaling Factors'!AA13</f>
        <v>0</v>
      </c>
      <c r="AB12">
        <f>$B12*'Time Series Scaling Factors'!AB13</f>
        <v>0</v>
      </c>
      <c r="AC12">
        <f>$B12*'Time Series Scaling Factors'!AC13</f>
        <v>0</v>
      </c>
      <c r="AD12">
        <f>$B12*'Time Series Scaling Factors'!AD13</f>
        <v>0</v>
      </c>
      <c r="AE12">
        <f>$B12*'Time Series Scaling Factors'!AE13</f>
        <v>0</v>
      </c>
      <c r="AF12">
        <f>$B12*'Time Series Scaling Factors'!AF13</f>
        <v>0</v>
      </c>
      <c r="AG12">
        <f>$B12*'Time Series Scaling Factors'!AG13</f>
        <v>0</v>
      </c>
      <c r="AH12">
        <f>$B12*'Time Series Scaling Factors'!AH13</f>
        <v>0</v>
      </c>
      <c r="AI12">
        <f>$B12*'Time Series Scaling Factors'!AI13</f>
        <v>0</v>
      </c>
      <c r="AJ12">
        <f>$B12*'Time Series Scaling Factors'!AJ13</f>
        <v>0</v>
      </c>
    </row>
    <row r="13" spans="1:36" x14ac:dyDescent="0.25">
      <c r="A13" s="19" t="s">
        <v>34</v>
      </c>
      <c r="B13" s="17">
        <f>'Start Year Data'!B37</f>
        <v>0</v>
      </c>
      <c r="C13">
        <f>$B13*'Time Series Scaling Factors'!C14</f>
        <v>0</v>
      </c>
      <c r="D13">
        <f>$B13*'Time Series Scaling Factors'!D14</f>
        <v>0</v>
      </c>
      <c r="E13">
        <f>$B13*'Time Series Scaling Factors'!E14</f>
        <v>0</v>
      </c>
      <c r="F13">
        <f>$B13*'Time Series Scaling Factors'!F14</f>
        <v>0</v>
      </c>
      <c r="G13">
        <f>$B13*'Time Series Scaling Factors'!G14</f>
        <v>0</v>
      </c>
      <c r="H13">
        <f>$B13*'Time Series Scaling Factors'!H14</f>
        <v>0</v>
      </c>
      <c r="I13">
        <f>$B13*'Time Series Scaling Factors'!I14</f>
        <v>0</v>
      </c>
      <c r="J13">
        <f>$B13*'Time Series Scaling Factors'!J14</f>
        <v>0</v>
      </c>
      <c r="K13">
        <f>$B13*'Time Series Scaling Factors'!K14</f>
        <v>0</v>
      </c>
      <c r="L13">
        <f>$B13*'Time Series Scaling Factors'!L14</f>
        <v>0</v>
      </c>
      <c r="M13">
        <f>$B13*'Time Series Scaling Factors'!M14</f>
        <v>0</v>
      </c>
      <c r="N13">
        <f>$B13*'Time Series Scaling Factors'!N14</f>
        <v>0</v>
      </c>
      <c r="O13">
        <f>$B13*'Time Series Scaling Factors'!O14</f>
        <v>0</v>
      </c>
      <c r="P13">
        <f>$B13*'Time Series Scaling Factors'!P14</f>
        <v>0</v>
      </c>
      <c r="Q13">
        <f>$B13*'Time Series Scaling Factors'!Q14</f>
        <v>0</v>
      </c>
      <c r="R13">
        <f>$B13*'Time Series Scaling Factors'!R14</f>
        <v>0</v>
      </c>
      <c r="S13">
        <f>$B13*'Time Series Scaling Factors'!S14</f>
        <v>0</v>
      </c>
      <c r="T13">
        <f>$B13*'Time Series Scaling Factors'!T14</f>
        <v>0</v>
      </c>
      <c r="U13">
        <f>$B13*'Time Series Scaling Factors'!U14</f>
        <v>0</v>
      </c>
      <c r="V13">
        <f>$B13*'Time Series Scaling Factors'!V14</f>
        <v>0</v>
      </c>
      <c r="W13">
        <f>$B13*'Time Series Scaling Factors'!W14</f>
        <v>0</v>
      </c>
      <c r="X13">
        <f>$B13*'Time Series Scaling Factors'!X14</f>
        <v>0</v>
      </c>
      <c r="Y13">
        <f>$B13*'Time Series Scaling Factors'!Y14</f>
        <v>0</v>
      </c>
      <c r="Z13">
        <f>$B13*'Time Series Scaling Factors'!Z14</f>
        <v>0</v>
      </c>
      <c r="AA13">
        <f>$B13*'Time Series Scaling Factors'!AA14</f>
        <v>0</v>
      </c>
      <c r="AB13">
        <f>$B13*'Time Series Scaling Factors'!AB14</f>
        <v>0</v>
      </c>
      <c r="AC13">
        <f>$B13*'Time Series Scaling Factors'!AC14</f>
        <v>0</v>
      </c>
      <c r="AD13">
        <f>$B13*'Time Series Scaling Factors'!AD14</f>
        <v>0</v>
      </c>
      <c r="AE13">
        <f>$B13*'Time Series Scaling Factors'!AE14</f>
        <v>0</v>
      </c>
      <c r="AF13">
        <f>$B13*'Time Series Scaling Factors'!AF14</f>
        <v>0</v>
      </c>
      <c r="AG13">
        <f>$B13*'Time Series Scaling Factors'!AG14</f>
        <v>0</v>
      </c>
      <c r="AH13">
        <f>$B13*'Time Series Scaling Factors'!AH14</f>
        <v>0</v>
      </c>
      <c r="AI13">
        <f>$B13*'Time Series Scaling Factors'!AI14</f>
        <v>0</v>
      </c>
      <c r="AJ13">
        <f>$B13*'Time Series Scaling Factors'!AJ14</f>
        <v>0</v>
      </c>
    </row>
    <row r="14" spans="1:36" x14ac:dyDescent="0.25">
      <c r="A14" s="19" t="s">
        <v>23</v>
      </c>
      <c r="B14" s="17">
        <f>'Start Year Data'!B38</f>
        <v>495839798433419.44</v>
      </c>
      <c r="C14">
        <f>$B14*'Time Series Scaling Factors'!C15</f>
        <v>494323468774601.63</v>
      </c>
      <c r="D14">
        <f>$B14*'Time Series Scaling Factors'!D15</f>
        <v>492807139115783.81</v>
      </c>
      <c r="E14">
        <f>$B14*'Time Series Scaling Factors'!E15</f>
        <v>492807139115783.81</v>
      </c>
      <c r="F14">
        <f>$B14*'Time Series Scaling Factors'!F15</f>
        <v>495839798433419.44</v>
      </c>
      <c r="G14">
        <f>$B14*'Time Series Scaling Factors'!G15</f>
        <v>494020202842838.63</v>
      </c>
      <c r="H14">
        <f>$B14*'Time Series Scaling Factors'!H15</f>
        <v>492200607252257.25</v>
      </c>
      <c r="I14">
        <f>$B14*'Time Series Scaling Factors'!I15</f>
        <v>490381011661675.81</v>
      </c>
      <c r="J14">
        <f>$B14*'Time Series Scaling Factors'!J15</f>
        <v>488561416071094.38</v>
      </c>
      <c r="K14">
        <f>$B14*'Time Series Scaling Factors'!K15</f>
        <v>486741820480513.38</v>
      </c>
      <c r="L14">
        <f>$B14*'Time Series Scaling Factors'!L15</f>
        <v>493716936911073.63</v>
      </c>
      <c r="M14">
        <f>$B14*'Time Series Scaling Factors'!M15</f>
        <v>500692053341636</v>
      </c>
      <c r="N14">
        <f>$B14*'Time Series Scaling Factors'!N15</f>
        <v>507667169772198.44</v>
      </c>
      <c r="O14">
        <f>$B14*'Time Series Scaling Factors'!O15</f>
        <v>514642286202759.19</v>
      </c>
      <c r="P14">
        <f>$B14*'Time Series Scaling Factors'!P15</f>
        <v>521617402633321.63</v>
      </c>
      <c r="Q14">
        <f>$B14*'Time Series Scaling Factors'!Q15</f>
        <v>530412114654465.5</v>
      </c>
      <c r="R14">
        <f>$B14*'Time Series Scaling Factors'!R15</f>
        <v>539206826675607.56</v>
      </c>
      <c r="S14">
        <f>$B14*'Time Series Scaling Factors'!S15</f>
        <v>548001538696749.63</v>
      </c>
      <c r="T14">
        <f>$B14*'Time Series Scaling Factors'!T15</f>
        <v>556796250717895.19</v>
      </c>
      <c r="U14">
        <f>$B14*'Time Series Scaling Factors'!U15</f>
        <v>565590962739037.25</v>
      </c>
      <c r="V14">
        <f>$B14*'Time Series Scaling Factors'!V15</f>
        <v>573475876964891.38</v>
      </c>
      <c r="W14">
        <f>$B14*'Time Series Scaling Factors'!W15</f>
        <v>581360791190743.5</v>
      </c>
      <c r="X14">
        <f>$B14*'Time Series Scaling Factors'!X15</f>
        <v>589245705416595.88</v>
      </c>
      <c r="Y14">
        <f>$B14*'Time Series Scaling Factors'!Y15</f>
        <v>597130619642448.13</v>
      </c>
      <c r="Z14">
        <f>$B14*'Time Series Scaling Factors'!Z15</f>
        <v>605015533868300.38</v>
      </c>
      <c r="AA14">
        <f>$B14*'Time Series Scaling Factors'!AA15</f>
        <v>614113511821210.88</v>
      </c>
      <c r="AB14">
        <f>$B14*'Time Series Scaling Factors'!AB15</f>
        <v>622384400869307.38</v>
      </c>
      <c r="AC14">
        <f>$B14*'Time Series Scaling Factors'!AC15</f>
        <v>630655289917403.75</v>
      </c>
      <c r="AD14">
        <f>$B14*'Time Series Scaling Factors'!AD15</f>
        <v>638926178965500.25</v>
      </c>
      <c r="AE14">
        <f>$B14*'Time Series Scaling Factors'!AE15</f>
        <v>647197068013596.75</v>
      </c>
      <c r="AF14">
        <f>$B14*'Time Series Scaling Factors'!AF15</f>
        <v>655467957061696.63</v>
      </c>
      <c r="AG14">
        <f>$B14*'Time Series Scaling Factors'!AG15</f>
        <v>663738846109793.13</v>
      </c>
      <c r="AH14">
        <f>$B14*'Time Series Scaling Factors'!AH15</f>
        <v>672009735157889.5</v>
      </c>
      <c r="AI14">
        <f>$B14*'Time Series Scaling Factors'!AI15</f>
        <v>680280624205986</v>
      </c>
      <c r="AJ14">
        <f>$B14*'Time Series Scaling Factors'!AJ15</f>
        <v>688551513254082.38</v>
      </c>
    </row>
    <row r="15" spans="1:36" x14ac:dyDescent="0.25">
      <c r="A15" s="19" t="s">
        <v>42</v>
      </c>
      <c r="B15" s="17">
        <f>'Start Year Data'!B39</f>
        <v>0</v>
      </c>
      <c r="C15">
        <f>$B15*'Time Series Scaling Factors'!C16</f>
        <v>0</v>
      </c>
      <c r="D15">
        <f>$B15*'Time Series Scaling Factors'!D16</f>
        <v>0</v>
      </c>
      <c r="E15">
        <f>$B15*'Time Series Scaling Factors'!E16</f>
        <v>0</v>
      </c>
      <c r="F15">
        <f>$B15*'Time Series Scaling Factors'!F16</f>
        <v>0</v>
      </c>
      <c r="G15">
        <f>$B15*'Time Series Scaling Factors'!G16</f>
        <v>0</v>
      </c>
      <c r="H15">
        <f>$B15*'Time Series Scaling Factors'!H16</f>
        <v>0</v>
      </c>
      <c r="I15">
        <f>$B15*'Time Series Scaling Factors'!I16</f>
        <v>0</v>
      </c>
      <c r="J15">
        <f>$B15*'Time Series Scaling Factors'!J16</f>
        <v>0</v>
      </c>
      <c r="K15">
        <f>$B15*'Time Series Scaling Factors'!K16</f>
        <v>0</v>
      </c>
      <c r="L15">
        <f>$B15*'Time Series Scaling Factors'!L16</f>
        <v>0</v>
      </c>
      <c r="M15">
        <f>$B15*'Time Series Scaling Factors'!M16</f>
        <v>0</v>
      </c>
      <c r="N15">
        <f>$B15*'Time Series Scaling Factors'!N16</f>
        <v>0</v>
      </c>
      <c r="O15">
        <f>$B15*'Time Series Scaling Factors'!O16</f>
        <v>0</v>
      </c>
      <c r="P15">
        <f>$B15*'Time Series Scaling Factors'!P16</f>
        <v>0</v>
      </c>
      <c r="Q15">
        <f>$B15*'Time Series Scaling Factors'!Q16</f>
        <v>0</v>
      </c>
      <c r="R15">
        <f>$B15*'Time Series Scaling Factors'!R16</f>
        <v>0</v>
      </c>
      <c r="S15">
        <f>$B15*'Time Series Scaling Factors'!S16</f>
        <v>0</v>
      </c>
      <c r="T15">
        <f>$B15*'Time Series Scaling Factors'!T16</f>
        <v>0</v>
      </c>
      <c r="U15">
        <f>$B15*'Time Series Scaling Factors'!U16</f>
        <v>0</v>
      </c>
      <c r="V15">
        <f>$B15*'Time Series Scaling Factors'!V16</f>
        <v>0</v>
      </c>
      <c r="W15">
        <f>$B15*'Time Series Scaling Factors'!W16</f>
        <v>0</v>
      </c>
      <c r="X15">
        <f>$B15*'Time Series Scaling Factors'!X16</f>
        <v>0</v>
      </c>
      <c r="Y15">
        <f>$B15*'Time Series Scaling Factors'!Y16</f>
        <v>0</v>
      </c>
      <c r="Z15">
        <f>$B15*'Time Series Scaling Factors'!Z16</f>
        <v>0</v>
      </c>
      <c r="AA15">
        <f>$B15*'Time Series Scaling Factors'!AA16</f>
        <v>0</v>
      </c>
      <c r="AB15">
        <f>$B15*'Time Series Scaling Factors'!AB16</f>
        <v>0</v>
      </c>
      <c r="AC15">
        <f>$B15*'Time Series Scaling Factors'!AC16</f>
        <v>0</v>
      </c>
      <c r="AD15">
        <f>$B15*'Time Series Scaling Factors'!AD16</f>
        <v>0</v>
      </c>
      <c r="AE15">
        <f>$B15*'Time Series Scaling Factors'!AE16</f>
        <v>0</v>
      </c>
      <c r="AF15">
        <f>$B15*'Time Series Scaling Factors'!AF16</f>
        <v>0</v>
      </c>
      <c r="AG15">
        <f>$B15*'Time Series Scaling Factors'!AG16</f>
        <v>0</v>
      </c>
      <c r="AH15">
        <f>$B15*'Time Series Scaling Factors'!AH16</f>
        <v>0</v>
      </c>
      <c r="AI15">
        <f>$B15*'Time Series Scaling Factors'!AI16</f>
        <v>0</v>
      </c>
      <c r="AJ15">
        <f>$B15*'Time Series Scaling Factors'!AJ16</f>
        <v>0</v>
      </c>
    </row>
    <row r="16" spans="1:36" x14ac:dyDescent="0.25">
      <c r="A16" s="19" t="s">
        <v>36</v>
      </c>
      <c r="B16" s="17">
        <f>'Start Year Data'!B40</f>
        <v>0</v>
      </c>
      <c r="C16">
        <f>$B16*'Time Series Scaling Factors'!C17</f>
        <v>0</v>
      </c>
      <c r="D16">
        <f>$B16*'Time Series Scaling Factors'!D17</f>
        <v>0</v>
      </c>
      <c r="E16">
        <f>$B16*'Time Series Scaling Factors'!E17</f>
        <v>0</v>
      </c>
      <c r="F16">
        <f>$B16*'Time Series Scaling Factors'!F17</f>
        <v>0</v>
      </c>
      <c r="G16">
        <f>$B16*'Time Series Scaling Factors'!G17</f>
        <v>0</v>
      </c>
      <c r="H16">
        <f>$B16*'Time Series Scaling Factors'!H17</f>
        <v>0</v>
      </c>
      <c r="I16">
        <f>$B16*'Time Series Scaling Factors'!I17</f>
        <v>0</v>
      </c>
      <c r="J16">
        <f>$B16*'Time Series Scaling Factors'!J17</f>
        <v>0</v>
      </c>
      <c r="K16">
        <f>$B16*'Time Series Scaling Factors'!K17</f>
        <v>0</v>
      </c>
      <c r="L16">
        <f>$B16*'Time Series Scaling Factors'!L17</f>
        <v>0</v>
      </c>
      <c r="M16">
        <f>$B16*'Time Series Scaling Factors'!M17</f>
        <v>0</v>
      </c>
      <c r="N16">
        <f>$B16*'Time Series Scaling Factors'!N17</f>
        <v>0</v>
      </c>
      <c r="O16">
        <f>$B16*'Time Series Scaling Factors'!O17</f>
        <v>0</v>
      </c>
      <c r="P16">
        <f>$B16*'Time Series Scaling Factors'!P17</f>
        <v>0</v>
      </c>
      <c r="Q16">
        <f>$B16*'Time Series Scaling Factors'!Q17</f>
        <v>0</v>
      </c>
      <c r="R16">
        <f>$B16*'Time Series Scaling Factors'!R17</f>
        <v>0</v>
      </c>
      <c r="S16">
        <f>$B16*'Time Series Scaling Factors'!S17</f>
        <v>0</v>
      </c>
      <c r="T16">
        <f>$B16*'Time Series Scaling Factors'!T17</f>
        <v>0</v>
      </c>
      <c r="U16">
        <f>$B16*'Time Series Scaling Factors'!U17</f>
        <v>0</v>
      </c>
      <c r="V16">
        <f>$B16*'Time Series Scaling Factors'!V17</f>
        <v>0</v>
      </c>
      <c r="W16">
        <f>$B16*'Time Series Scaling Factors'!W17</f>
        <v>0</v>
      </c>
      <c r="X16">
        <f>$B16*'Time Series Scaling Factors'!X17</f>
        <v>0</v>
      </c>
      <c r="Y16">
        <f>$B16*'Time Series Scaling Factors'!Y17</f>
        <v>0</v>
      </c>
      <c r="Z16">
        <f>$B16*'Time Series Scaling Factors'!Z17</f>
        <v>0</v>
      </c>
      <c r="AA16">
        <f>$B16*'Time Series Scaling Factors'!AA17</f>
        <v>0</v>
      </c>
      <c r="AB16">
        <f>$B16*'Time Series Scaling Factors'!AB17</f>
        <v>0</v>
      </c>
      <c r="AC16">
        <f>$B16*'Time Series Scaling Factors'!AC17</f>
        <v>0</v>
      </c>
      <c r="AD16">
        <f>$B16*'Time Series Scaling Factors'!AD17</f>
        <v>0</v>
      </c>
      <c r="AE16">
        <f>$B16*'Time Series Scaling Factors'!AE17</f>
        <v>0</v>
      </c>
      <c r="AF16">
        <f>$B16*'Time Series Scaling Factors'!AF17</f>
        <v>0</v>
      </c>
      <c r="AG16">
        <f>$B16*'Time Series Scaling Factors'!AG17</f>
        <v>0</v>
      </c>
      <c r="AH16">
        <f>$B16*'Time Series Scaling Factors'!AH17</f>
        <v>0</v>
      </c>
      <c r="AI16">
        <f>$B16*'Time Series Scaling Factors'!AI17</f>
        <v>0</v>
      </c>
      <c r="AJ16">
        <f>$B16*'Time Series Scaling Factors'!AJ17</f>
        <v>0</v>
      </c>
    </row>
    <row r="17" spans="1:36" x14ac:dyDescent="0.25">
      <c r="A17" s="19" t="s">
        <v>37</v>
      </c>
      <c r="B17" s="17">
        <f>'Start Year Data'!B41</f>
        <v>0</v>
      </c>
      <c r="C17">
        <f>$B17*'Time Series Scaling Factors'!C18</f>
        <v>0</v>
      </c>
      <c r="D17">
        <f>$B17*'Time Series Scaling Factors'!D18</f>
        <v>0</v>
      </c>
      <c r="E17">
        <f>$B17*'Time Series Scaling Factors'!E18</f>
        <v>0</v>
      </c>
      <c r="F17">
        <f>$B17*'Time Series Scaling Factors'!F18</f>
        <v>0</v>
      </c>
      <c r="G17">
        <f>$B17*'Time Series Scaling Factors'!G18</f>
        <v>0</v>
      </c>
      <c r="H17">
        <f>$B17*'Time Series Scaling Factors'!H18</f>
        <v>0</v>
      </c>
      <c r="I17">
        <f>$B17*'Time Series Scaling Factors'!I18</f>
        <v>0</v>
      </c>
      <c r="J17">
        <f>$B17*'Time Series Scaling Factors'!J18</f>
        <v>0</v>
      </c>
      <c r="K17">
        <f>$B17*'Time Series Scaling Factors'!K18</f>
        <v>0</v>
      </c>
      <c r="L17">
        <f>$B17*'Time Series Scaling Factors'!L18</f>
        <v>0</v>
      </c>
      <c r="M17">
        <f>$B17*'Time Series Scaling Factors'!M18</f>
        <v>0</v>
      </c>
      <c r="N17">
        <f>$B17*'Time Series Scaling Factors'!N18</f>
        <v>0</v>
      </c>
      <c r="O17">
        <f>$B17*'Time Series Scaling Factors'!O18</f>
        <v>0</v>
      </c>
      <c r="P17">
        <f>$B17*'Time Series Scaling Factors'!P18</f>
        <v>0</v>
      </c>
      <c r="Q17">
        <f>$B17*'Time Series Scaling Factors'!Q18</f>
        <v>0</v>
      </c>
      <c r="R17">
        <f>$B17*'Time Series Scaling Factors'!R18</f>
        <v>0</v>
      </c>
      <c r="S17">
        <f>$B17*'Time Series Scaling Factors'!S18</f>
        <v>0</v>
      </c>
      <c r="T17">
        <f>$B17*'Time Series Scaling Factors'!T18</f>
        <v>0</v>
      </c>
      <c r="U17">
        <f>$B17*'Time Series Scaling Factors'!U18</f>
        <v>0</v>
      </c>
      <c r="V17">
        <f>$B17*'Time Series Scaling Factors'!V18</f>
        <v>0</v>
      </c>
      <c r="W17">
        <f>$B17*'Time Series Scaling Factors'!W18</f>
        <v>0</v>
      </c>
      <c r="X17">
        <f>$B17*'Time Series Scaling Factors'!X18</f>
        <v>0</v>
      </c>
      <c r="Y17">
        <f>$B17*'Time Series Scaling Factors'!Y18</f>
        <v>0</v>
      </c>
      <c r="Z17">
        <f>$B17*'Time Series Scaling Factors'!Z18</f>
        <v>0</v>
      </c>
      <c r="AA17">
        <f>$B17*'Time Series Scaling Factors'!AA18</f>
        <v>0</v>
      </c>
      <c r="AB17">
        <f>$B17*'Time Series Scaling Factors'!AB18</f>
        <v>0</v>
      </c>
      <c r="AC17">
        <f>$B17*'Time Series Scaling Factors'!AC18</f>
        <v>0</v>
      </c>
      <c r="AD17">
        <f>$B17*'Time Series Scaling Factors'!AD18</f>
        <v>0</v>
      </c>
      <c r="AE17">
        <f>$B17*'Time Series Scaling Factors'!AE18</f>
        <v>0</v>
      </c>
      <c r="AF17">
        <f>$B17*'Time Series Scaling Factors'!AF18</f>
        <v>0</v>
      </c>
      <c r="AG17">
        <f>$B17*'Time Series Scaling Factors'!AG18</f>
        <v>0</v>
      </c>
      <c r="AH17">
        <f>$B17*'Time Series Scaling Factors'!AH18</f>
        <v>0</v>
      </c>
      <c r="AI17">
        <f>$B17*'Time Series Scaling Factors'!AI18</f>
        <v>0</v>
      </c>
      <c r="AJ17">
        <f>$B17*'Time Series Scaling Factors'!AJ18</f>
        <v>0</v>
      </c>
    </row>
    <row r="18" spans="1:36" x14ac:dyDescent="0.25">
      <c r="A18" s="19" t="s">
        <v>24</v>
      </c>
      <c r="B18" s="17">
        <f>'Start Year Data'!B42</f>
        <v>2.3339957971131792E+16</v>
      </c>
      <c r="C18">
        <f>$B18*'Time Series Scaling Factors'!C19</f>
        <v>2.3268581952871448E+16</v>
      </c>
      <c r="D18">
        <f>$B18*'Time Series Scaling Factors'!D19</f>
        <v>2.3197205934611108E+16</v>
      </c>
      <c r="E18">
        <f>$B18*'Time Series Scaling Factors'!E19</f>
        <v>2.3197205934611108E+16</v>
      </c>
      <c r="F18">
        <f>$B18*'Time Series Scaling Factors'!F19</f>
        <v>2.3339957971131792E+16</v>
      </c>
      <c r="G18">
        <f>$B18*'Time Series Scaling Factors'!G19</f>
        <v>2.3254306749219408E+16</v>
      </c>
      <c r="H18">
        <f>$B18*'Time Series Scaling Factors'!H19</f>
        <v>2.3168655527306996E+16</v>
      </c>
      <c r="I18">
        <f>$B18*'Time Series Scaling Factors'!I19</f>
        <v>2.308300430539458E+16</v>
      </c>
      <c r="J18">
        <f>$B18*'Time Series Scaling Factors'!J19</f>
        <v>2.2997353083482168E+16</v>
      </c>
      <c r="K18">
        <f>$B18*'Time Series Scaling Factors'!K19</f>
        <v>2.2911701861569776E+16</v>
      </c>
      <c r="L18">
        <f>$B18*'Time Series Scaling Factors'!L19</f>
        <v>2.3240031545567272E+16</v>
      </c>
      <c r="M18">
        <f>$B18*'Time Series Scaling Factors'!M19</f>
        <v>2.3568361229564868E+16</v>
      </c>
      <c r="N18">
        <f>$B18*'Time Series Scaling Factors'!N19</f>
        <v>2.3896690913562468E+16</v>
      </c>
      <c r="O18">
        <f>$B18*'Time Series Scaling Factors'!O19</f>
        <v>2.4225020597559988E+16</v>
      </c>
      <c r="P18">
        <f>$B18*'Time Series Scaling Factors'!P19</f>
        <v>2.4553350281557588E+16</v>
      </c>
      <c r="Q18">
        <f>$B18*'Time Series Scaling Factors'!Q19</f>
        <v>2.49673311874676E+16</v>
      </c>
      <c r="R18">
        <f>$B18*'Time Series Scaling Factors'!R19</f>
        <v>2.5381312093377528E+16</v>
      </c>
      <c r="S18">
        <f>$B18*'Time Series Scaling Factors'!S19</f>
        <v>2.5795292999287456E+16</v>
      </c>
      <c r="T18">
        <f>$B18*'Time Series Scaling Factors'!T19</f>
        <v>2.6209273905197552E+16</v>
      </c>
      <c r="U18">
        <f>$B18*'Time Series Scaling Factors'!U19</f>
        <v>2.662325481110748E+16</v>
      </c>
      <c r="V18">
        <f>$B18*'Time Series Scaling Factors'!V19</f>
        <v>2.6994410106061332E+16</v>
      </c>
      <c r="W18">
        <f>$B18*'Time Series Scaling Factors'!W19</f>
        <v>2.7365565401015092E+16</v>
      </c>
      <c r="X18">
        <f>$B18*'Time Series Scaling Factors'!X19</f>
        <v>2.773672069596886E+16</v>
      </c>
      <c r="Y18">
        <f>$B18*'Time Series Scaling Factors'!Y19</f>
        <v>2.8107875990922624E+16</v>
      </c>
      <c r="Z18">
        <f>$B18*'Time Series Scaling Factors'!Z19</f>
        <v>2.8479031285876388E+16</v>
      </c>
      <c r="AA18">
        <f>$B18*'Time Series Scaling Factors'!AA19</f>
        <v>2.8907287395438616E+16</v>
      </c>
      <c r="AB18">
        <f>$B18*'Time Series Scaling Factors'!AB19</f>
        <v>2.9296611131404092E+16</v>
      </c>
      <c r="AC18">
        <f>$B18*'Time Series Scaling Factors'!AC19</f>
        <v>2.968593486736956E+16</v>
      </c>
      <c r="AD18">
        <f>$B18*'Time Series Scaling Factors'!AD19</f>
        <v>3.0075258603335032E+16</v>
      </c>
      <c r="AE18">
        <f>$B18*'Time Series Scaling Factors'!AE19</f>
        <v>3.0464582339300508E+16</v>
      </c>
      <c r="AF18">
        <f>$B18*'Time Series Scaling Factors'!AF19</f>
        <v>3.0853906075266136E+16</v>
      </c>
      <c r="AG18">
        <f>$B18*'Time Series Scaling Factors'!AG19</f>
        <v>3.1243229811231608E+16</v>
      </c>
      <c r="AH18">
        <f>$B18*'Time Series Scaling Factors'!AH19</f>
        <v>3.1632553547197084E+16</v>
      </c>
      <c r="AI18">
        <f>$B18*'Time Series Scaling Factors'!AI19</f>
        <v>3.2021877283162552E+16</v>
      </c>
      <c r="AJ18">
        <f>$B18*'Time Series Scaling Factors'!AJ19</f>
        <v>3.2411201019128024E+16</v>
      </c>
    </row>
    <row r="19" spans="1:36" x14ac:dyDescent="0.25">
      <c r="A19" s="19" t="s">
        <v>38</v>
      </c>
      <c r="B19" s="17">
        <f>'Start Year Data'!B43</f>
        <v>1060138759478941.3</v>
      </c>
      <c r="C19">
        <f>$B19*'Time Series Scaling Factors'!C20</f>
        <v>1056896744923959.8</v>
      </c>
      <c r="D19">
        <f>$B19*'Time Series Scaling Factors'!D20</f>
        <v>1053654730368978.3</v>
      </c>
      <c r="E19">
        <f>$B19*'Time Series Scaling Factors'!E20</f>
        <v>1053654730368978.3</v>
      </c>
      <c r="F19">
        <f>$B19*'Time Series Scaling Factors'!F20</f>
        <v>1060138759478941.3</v>
      </c>
      <c r="G19">
        <f>$B19*'Time Series Scaling Factors'!G20</f>
        <v>1056248342012964.6</v>
      </c>
      <c r="H19">
        <f>$B19*'Time Series Scaling Factors'!H20</f>
        <v>1052357924546986.8</v>
      </c>
      <c r="I19">
        <f>$B19*'Time Series Scaling Factors'!I20</f>
        <v>1048467507081008.9</v>
      </c>
      <c r="J19">
        <f>$B19*'Time Series Scaling Factors'!J20</f>
        <v>1044577089615031</v>
      </c>
      <c r="K19">
        <f>$B19*'Time Series Scaling Factors'!K20</f>
        <v>1040686672149054</v>
      </c>
      <c r="L19">
        <f>$B19*'Time Series Scaling Factors'!L20</f>
        <v>1055599939101965.4</v>
      </c>
      <c r="M19">
        <f>$B19*'Time Series Scaling Factors'!M20</f>
        <v>1070513206054881.1</v>
      </c>
      <c r="N19">
        <f>$B19*'Time Series Scaling Factors'!N20</f>
        <v>1085426473007797.1</v>
      </c>
      <c r="O19">
        <f>$B19*'Time Series Scaling Factors'!O20</f>
        <v>1100339739960709.6</v>
      </c>
      <c r="P19">
        <f>$B19*'Time Series Scaling Factors'!P20</f>
        <v>1115253006913625.5</v>
      </c>
      <c r="Q19">
        <f>$B19*'Time Series Scaling Factors'!Q20</f>
        <v>1134056691332519.5</v>
      </c>
      <c r="R19">
        <f>$B19*'Time Series Scaling Factors'!R20</f>
        <v>1152860375751409.5</v>
      </c>
      <c r="S19">
        <f>$B19*'Time Series Scaling Factors'!S20</f>
        <v>1171664060170299.5</v>
      </c>
      <c r="T19">
        <f>$B19*'Time Series Scaling Factors'!T20</f>
        <v>1190467744589197.3</v>
      </c>
      <c r="U19">
        <f>$B19*'Time Series Scaling Factors'!U20</f>
        <v>1209271429008087.3</v>
      </c>
      <c r="V19">
        <f>$B19*'Time Series Scaling Factors'!V20</f>
        <v>1226129904693994.3</v>
      </c>
      <c r="W19">
        <f>$B19*'Time Series Scaling Factors'!W20</f>
        <v>1242988380379897</v>
      </c>
      <c r="X19">
        <f>$B19*'Time Series Scaling Factors'!X20</f>
        <v>1259846856065800.3</v>
      </c>
      <c r="Y19">
        <f>$B19*'Time Series Scaling Factors'!Y20</f>
        <v>1276705331751703.5</v>
      </c>
      <c r="Z19">
        <f>$B19*'Time Series Scaling Factors'!Z20</f>
        <v>1293563807437606.3</v>
      </c>
      <c r="AA19">
        <f>$B19*'Time Series Scaling Factors'!AA20</f>
        <v>1313015894767503.3</v>
      </c>
      <c r="AB19">
        <f>$B19*'Time Series Scaling Factors'!AB20</f>
        <v>1330699610521946.5</v>
      </c>
      <c r="AC19">
        <f>$B19*'Time Series Scaling Factors'!AC20</f>
        <v>1348383326276389.3</v>
      </c>
      <c r="AD19">
        <f>$B19*'Time Series Scaling Factors'!AD20</f>
        <v>1366067042030832.5</v>
      </c>
      <c r="AE19">
        <f>$B19*'Time Series Scaling Factors'!AE20</f>
        <v>1383750757785275.5</v>
      </c>
      <c r="AF19">
        <f>$B19*'Time Series Scaling Factors'!AF20</f>
        <v>1401434473539725.8</v>
      </c>
      <c r="AG19">
        <f>$B19*'Time Series Scaling Factors'!AG20</f>
        <v>1419118189294169</v>
      </c>
      <c r="AH19">
        <f>$B19*'Time Series Scaling Factors'!AH20</f>
        <v>1436801905048612</v>
      </c>
      <c r="AI19">
        <f>$B19*'Time Series Scaling Factors'!AI20</f>
        <v>1454485620803055</v>
      </c>
      <c r="AJ19">
        <f>$B19*'Time Series Scaling Factors'!AJ20</f>
        <v>1472169336557498.3</v>
      </c>
    </row>
    <row r="20" spans="1:36" x14ac:dyDescent="0.25">
      <c r="A20" s="19" t="s">
        <v>25</v>
      </c>
      <c r="B20" s="17">
        <f>'Start Year Data'!B44</f>
        <v>1383701232498734.5</v>
      </c>
      <c r="C20">
        <f>$B20*'Time Series Scaling Factors'!C21</f>
        <v>1379469730258677.3</v>
      </c>
      <c r="D20">
        <f>$B20*'Time Series Scaling Factors'!D21</f>
        <v>1375238228018619.8</v>
      </c>
      <c r="E20">
        <f>$B20*'Time Series Scaling Factors'!E21</f>
        <v>1375238228018619.8</v>
      </c>
      <c r="F20">
        <f>$B20*'Time Series Scaling Factors'!F21</f>
        <v>1383701232498734.5</v>
      </c>
      <c r="G20">
        <f>$B20*'Time Series Scaling Factors'!G21</f>
        <v>1378623429810667.3</v>
      </c>
      <c r="H20">
        <f>$B20*'Time Series Scaling Factors'!H21</f>
        <v>1373545627122598.5</v>
      </c>
      <c r="I20">
        <f>$B20*'Time Series Scaling Factors'!I21</f>
        <v>1368467824434529.5</v>
      </c>
      <c r="J20">
        <f>$B20*'Time Series Scaling Factors'!J21</f>
        <v>1363390021746460.5</v>
      </c>
      <c r="K20">
        <f>$B20*'Time Series Scaling Factors'!K21</f>
        <v>1358312219058392.8</v>
      </c>
      <c r="L20">
        <f>$B20*'Time Series Scaling Factors'!L21</f>
        <v>1377777129362651.8</v>
      </c>
      <c r="M20">
        <f>$B20*'Time Series Scaling Factors'!M21</f>
        <v>1397242039666916.8</v>
      </c>
      <c r="N20">
        <f>$B20*'Time Series Scaling Factors'!N21</f>
        <v>1416706949971182</v>
      </c>
      <c r="O20">
        <f>$B20*'Time Series Scaling Factors'!O21</f>
        <v>1436171860275442.5</v>
      </c>
      <c r="P20">
        <f>$B20*'Time Series Scaling Factors'!P21</f>
        <v>1455636770579707.5</v>
      </c>
      <c r="Q20">
        <f>$B20*'Time Series Scaling Factors'!Q21</f>
        <v>1480179483572041.5</v>
      </c>
      <c r="R20">
        <f>$B20*'Time Series Scaling Factors'!R21</f>
        <v>1504722196564370.8</v>
      </c>
      <c r="S20">
        <f>$B20*'Time Series Scaling Factors'!S21</f>
        <v>1529264909556699.8</v>
      </c>
      <c r="T20">
        <f>$B20*'Time Series Scaling Factors'!T21</f>
        <v>1553807622549038.8</v>
      </c>
      <c r="U20">
        <f>$B20*'Time Series Scaling Factors'!U21</f>
        <v>1578350335541367.8</v>
      </c>
      <c r="V20">
        <f>$B20*'Time Series Scaling Factors'!V21</f>
        <v>1600354147189670</v>
      </c>
      <c r="W20">
        <f>$B20*'Time Series Scaling Factors'!W21</f>
        <v>1622357958837966.8</v>
      </c>
      <c r="X20">
        <f>$B20*'Time Series Scaling Factors'!X21</f>
        <v>1644361770486264</v>
      </c>
      <c r="Y20">
        <f>$B20*'Time Series Scaling Factors'!Y21</f>
        <v>1666365582134561.3</v>
      </c>
      <c r="Z20">
        <f>$B20*'Time Series Scaling Factors'!Z21</f>
        <v>1688369393782858.3</v>
      </c>
      <c r="AA20">
        <f>$B20*'Time Series Scaling Factors'!AA21</f>
        <v>1713758407223212.8</v>
      </c>
      <c r="AB20">
        <f>$B20*'Time Series Scaling Factors'!AB21</f>
        <v>1736839328532614.5</v>
      </c>
      <c r="AC20">
        <f>$B20*'Time Series Scaling Factors'!AC21</f>
        <v>1759920249842016</v>
      </c>
      <c r="AD20">
        <f>$B20*'Time Series Scaling Factors'!AD21</f>
        <v>1783001171151417.8</v>
      </c>
      <c r="AE20">
        <f>$B20*'Time Series Scaling Factors'!AE21</f>
        <v>1806082092460819.5</v>
      </c>
      <c r="AF20">
        <f>$B20*'Time Series Scaling Factors'!AF21</f>
        <v>1829163013770230.5</v>
      </c>
      <c r="AG20">
        <f>$B20*'Time Series Scaling Factors'!AG21</f>
        <v>1852243935079632.3</v>
      </c>
      <c r="AH20">
        <f>$B20*'Time Series Scaling Factors'!AH21</f>
        <v>1875324856389034.3</v>
      </c>
      <c r="AI20">
        <f>$B20*'Time Series Scaling Factors'!AI21</f>
        <v>1898405777698435.5</v>
      </c>
      <c r="AJ20">
        <f>$B20*'Time Series Scaling Factors'!AJ21</f>
        <v>1921486699007837.5</v>
      </c>
    </row>
    <row r="21" spans="1:36" x14ac:dyDescent="0.25">
      <c r="A21" s="19" t="s">
        <v>39</v>
      </c>
      <c r="B21" s="17">
        <f>'Start Year Data'!B45</f>
        <v>0</v>
      </c>
      <c r="C21">
        <f>$B21*'Time Series Scaling Factors'!C22</f>
        <v>0</v>
      </c>
      <c r="D21">
        <f>$B21*'Time Series Scaling Factors'!D22</f>
        <v>0</v>
      </c>
      <c r="E21">
        <f>$B21*'Time Series Scaling Factors'!E22</f>
        <v>0</v>
      </c>
      <c r="F21">
        <f>$B21*'Time Series Scaling Factors'!F22</f>
        <v>0</v>
      </c>
      <c r="G21">
        <f>$B21*'Time Series Scaling Factors'!G22</f>
        <v>0</v>
      </c>
      <c r="H21">
        <f>$B21*'Time Series Scaling Factors'!H22</f>
        <v>0</v>
      </c>
      <c r="I21">
        <f>$B21*'Time Series Scaling Factors'!I22</f>
        <v>0</v>
      </c>
      <c r="J21">
        <f>$B21*'Time Series Scaling Factors'!J22</f>
        <v>0</v>
      </c>
      <c r="K21">
        <f>$B21*'Time Series Scaling Factors'!K22</f>
        <v>0</v>
      </c>
      <c r="L21">
        <f>$B21*'Time Series Scaling Factors'!L22</f>
        <v>0</v>
      </c>
      <c r="M21">
        <f>$B21*'Time Series Scaling Factors'!M22</f>
        <v>0</v>
      </c>
      <c r="N21">
        <f>$B21*'Time Series Scaling Factors'!N22</f>
        <v>0</v>
      </c>
      <c r="O21">
        <f>$B21*'Time Series Scaling Factors'!O22</f>
        <v>0</v>
      </c>
      <c r="P21">
        <f>$B21*'Time Series Scaling Factors'!P22</f>
        <v>0</v>
      </c>
      <c r="Q21">
        <f>$B21*'Time Series Scaling Factors'!Q22</f>
        <v>0</v>
      </c>
      <c r="R21">
        <f>$B21*'Time Series Scaling Factors'!R22</f>
        <v>0</v>
      </c>
      <c r="S21">
        <f>$B21*'Time Series Scaling Factors'!S22</f>
        <v>0</v>
      </c>
      <c r="T21">
        <f>$B21*'Time Series Scaling Factors'!T22</f>
        <v>0</v>
      </c>
      <c r="U21">
        <f>$B21*'Time Series Scaling Factors'!U22</f>
        <v>0</v>
      </c>
      <c r="V21">
        <f>$B21*'Time Series Scaling Factors'!V22</f>
        <v>0</v>
      </c>
      <c r="W21">
        <f>$B21*'Time Series Scaling Factors'!W22</f>
        <v>0</v>
      </c>
      <c r="X21">
        <f>$B21*'Time Series Scaling Factors'!X22</f>
        <v>0</v>
      </c>
      <c r="Y21">
        <f>$B21*'Time Series Scaling Factors'!Y22</f>
        <v>0</v>
      </c>
      <c r="Z21">
        <f>$B21*'Time Series Scaling Factors'!Z22</f>
        <v>0</v>
      </c>
      <c r="AA21">
        <f>$B21*'Time Series Scaling Factors'!AA22</f>
        <v>0</v>
      </c>
      <c r="AB21">
        <f>$B21*'Time Series Scaling Factors'!AB22</f>
        <v>0</v>
      </c>
      <c r="AC21">
        <f>$B21*'Time Series Scaling Factors'!AC22</f>
        <v>0</v>
      </c>
      <c r="AD21">
        <f>$B21*'Time Series Scaling Factors'!AD22</f>
        <v>0</v>
      </c>
      <c r="AE21">
        <f>$B21*'Time Series Scaling Factors'!AE22</f>
        <v>0</v>
      </c>
      <c r="AF21">
        <f>$B21*'Time Series Scaling Factors'!AF22</f>
        <v>0</v>
      </c>
      <c r="AG21">
        <f>$B21*'Time Series Scaling Factors'!AG22</f>
        <v>0</v>
      </c>
      <c r="AH21">
        <f>$B21*'Time Series Scaling Factors'!AH22</f>
        <v>0</v>
      </c>
      <c r="AI21">
        <f>$B21*'Time Series Scaling Factors'!AI22</f>
        <v>0</v>
      </c>
      <c r="AJ21">
        <f>$B21*'Time Series Scaling Factors'!AJ22</f>
        <v>0</v>
      </c>
    </row>
    <row r="22" spans="1:36" x14ac:dyDescent="0.25">
      <c r="A22" s="19" t="s">
        <v>40</v>
      </c>
      <c r="B22" s="17">
        <f>'Start Year Data'!B46</f>
        <v>0</v>
      </c>
      <c r="C22">
        <f>$B22*'Time Series Scaling Factors'!C23</f>
        <v>0</v>
      </c>
      <c r="D22">
        <f>$B22*'Time Series Scaling Factors'!D23</f>
        <v>0</v>
      </c>
      <c r="E22">
        <f>$B22*'Time Series Scaling Factors'!E23</f>
        <v>0</v>
      </c>
      <c r="F22">
        <f>$B22*'Time Series Scaling Factors'!F23</f>
        <v>0</v>
      </c>
      <c r="G22">
        <f>$B22*'Time Series Scaling Factors'!G23</f>
        <v>0</v>
      </c>
      <c r="H22">
        <f>$B22*'Time Series Scaling Factors'!H23</f>
        <v>0</v>
      </c>
      <c r="I22">
        <f>$B22*'Time Series Scaling Factors'!I23</f>
        <v>0</v>
      </c>
      <c r="J22">
        <f>$B22*'Time Series Scaling Factors'!J23</f>
        <v>0</v>
      </c>
      <c r="K22">
        <f>$B22*'Time Series Scaling Factors'!K23</f>
        <v>0</v>
      </c>
      <c r="L22">
        <f>$B22*'Time Series Scaling Factors'!L23</f>
        <v>0</v>
      </c>
      <c r="M22">
        <f>$B22*'Time Series Scaling Factors'!M23</f>
        <v>0</v>
      </c>
      <c r="N22">
        <f>$B22*'Time Series Scaling Factors'!N23</f>
        <v>0</v>
      </c>
      <c r="O22">
        <f>$B22*'Time Series Scaling Factors'!O23</f>
        <v>0</v>
      </c>
      <c r="P22">
        <f>$B22*'Time Series Scaling Factors'!P23</f>
        <v>0</v>
      </c>
      <c r="Q22">
        <f>$B22*'Time Series Scaling Factors'!Q23</f>
        <v>0</v>
      </c>
      <c r="R22">
        <f>$B22*'Time Series Scaling Factors'!R23</f>
        <v>0</v>
      </c>
      <c r="S22">
        <f>$B22*'Time Series Scaling Factors'!S23</f>
        <v>0</v>
      </c>
      <c r="T22">
        <f>$B22*'Time Series Scaling Factors'!T23</f>
        <v>0</v>
      </c>
      <c r="U22">
        <f>$B22*'Time Series Scaling Factors'!U23</f>
        <v>0</v>
      </c>
      <c r="V22">
        <f>$B22*'Time Series Scaling Factors'!V23</f>
        <v>0</v>
      </c>
      <c r="W22">
        <f>$B22*'Time Series Scaling Factors'!W23</f>
        <v>0</v>
      </c>
      <c r="X22">
        <f>$B22*'Time Series Scaling Factors'!X23</f>
        <v>0</v>
      </c>
      <c r="Y22">
        <f>$B22*'Time Series Scaling Factors'!Y23</f>
        <v>0</v>
      </c>
      <c r="Z22">
        <f>$B22*'Time Series Scaling Factors'!Z23</f>
        <v>0</v>
      </c>
      <c r="AA22">
        <f>$B22*'Time Series Scaling Factors'!AA23</f>
        <v>0</v>
      </c>
      <c r="AB22">
        <f>$B22*'Time Series Scaling Factors'!AB23</f>
        <v>0</v>
      </c>
      <c r="AC22">
        <f>$B22*'Time Series Scaling Factors'!AC23</f>
        <v>0</v>
      </c>
      <c r="AD22">
        <f>$B22*'Time Series Scaling Factors'!AD23</f>
        <v>0</v>
      </c>
      <c r="AE22">
        <f>$B22*'Time Series Scaling Factors'!AE23</f>
        <v>0</v>
      </c>
      <c r="AF22">
        <f>$B22*'Time Series Scaling Factors'!AF23</f>
        <v>0</v>
      </c>
      <c r="AG22">
        <f>$B22*'Time Series Scaling Factors'!AG23</f>
        <v>0</v>
      </c>
      <c r="AH22">
        <f>$B22*'Time Series Scaling Factors'!AH23</f>
        <v>0</v>
      </c>
      <c r="AI22">
        <f>$B22*'Time Series Scaling Factors'!AI23</f>
        <v>0</v>
      </c>
      <c r="AJ22">
        <f>$B22*'Time Series Scaling Factors'!AJ23</f>
        <v>0</v>
      </c>
    </row>
    <row r="23" spans="1:36" x14ac:dyDescent="0.25">
      <c r="A23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3"/>
  <sheetViews>
    <sheetView workbookViewId="0">
      <selection activeCell="E27" sqref="E27"/>
    </sheetView>
  </sheetViews>
  <sheetFormatPr defaultRowHeight="15" x14ac:dyDescent="0.25"/>
  <cols>
    <col min="1" max="2" width="36.28515625" customWidth="1"/>
    <col min="3" max="3" width="13" style="17" customWidth="1"/>
    <col min="4" max="36" width="13" customWidth="1"/>
  </cols>
  <sheetData>
    <row r="1" spans="1:36" x14ac:dyDescent="0.25">
      <c r="A1" s="18" t="s">
        <v>75</v>
      </c>
      <c r="B1" s="96">
        <v>2016</v>
      </c>
      <c r="C1" s="40">
        <v>2017</v>
      </c>
      <c r="D1" s="5">
        <v>2018</v>
      </c>
      <c r="E1" s="40">
        <v>2019</v>
      </c>
      <c r="F1" s="5">
        <v>2020</v>
      </c>
      <c r="G1" s="40">
        <v>2021</v>
      </c>
      <c r="H1" s="5">
        <v>2022</v>
      </c>
      <c r="I1" s="40">
        <v>2023</v>
      </c>
      <c r="J1" s="5">
        <v>2024</v>
      </c>
      <c r="K1" s="40">
        <v>2025</v>
      </c>
      <c r="L1" s="5">
        <v>2026</v>
      </c>
      <c r="M1" s="40">
        <v>2027</v>
      </c>
      <c r="N1" s="5">
        <v>2028</v>
      </c>
      <c r="O1" s="40">
        <v>2029</v>
      </c>
      <c r="P1" s="5">
        <v>2030</v>
      </c>
      <c r="Q1" s="40">
        <v>2031</v>
      </c>
      <c r="R1" s="5">
        <v>2032</v>
      </c>
      <c r="S1" s="40">
        <v>2033</v>
      </c>
      <c r="T1" s="5">
        <v>2034</v>
      </c>
      <c r="U1" s="40">
        <v>2035</v>
      </c>
      <c r="V1" s="5">
        <v>2036</v>
      </c>
      <c r="W1" s="40">
        <v>2037</v>
      </c>
      <c r="X1" s="5">
        <v>2038</v>
      </c>
      <c r="Y1" s="40">
        <v>2039</v>
      </c>
      <c r="Z1" s="5">
        <v>2040</v>
      </c>
      <c r="AA1" s="40">
        <v>2041</v>
      </c>
      <c r="AB1" s="5">
        <v>2042</v>
      </c>
      <c r="AC1" s="40">
        <v>2043</v>
      </c>
      <c r="AD1" s="5">
        <v>2044</v>
      </c>
      <c r="AE1" s="40">
        <v>2045</v>
      </c>
      <c r="AF1" s="5">
        <v>2046</v>
      </c>
      <c r="AG1" s="40">
        <v>2047</v>
      </c>
      <c r="AH1" s="5">
        <v>2048</v>
      </c>
      <c r="AI1" s="40">
        <v>2049</v>
      </c>
      <c r="AJ1" s="5">
        <v>2050</v>
      </c>
    </row>
    <row r="2" spans="1:36" x14ac:dyDescent="0.25">
      <c r="A2" s="18" t="s">
        <v>26</v>
      </c>
      <c r="B2" s="17">
        <f>'Start Year Data'!C26</f>
        <v>0</v>
      </c>
      <c r="C2">
        <f>$B2*'Time Series Scaling Factors'!C28</f>
        <v>0</v>
      </c>
      <c r="D2">
        <f>$B2*'Time Series Scaling Factors'!D28</f>
        <v>0</v>
      </c>
      <c r="E2">
        <f>$B2*'Time Series Scaling Factors'!E28</f>
        <v>0</v>
      </c>
      <c r="F2">
        <f>$B2*'Time Series Scaling Factors'!F28</f>
        <v>0</v>
      </c>
      <c r="G2">
        <f>$B2*'Time Series Scaling Factors'!G28</f>
        <v>0</v>
      </c>
      <c r="H2">
        <f>$B2*'Time Series Scaling Factors'!H28</f>
        <v>0</v>
      </c>
      <c r="I2">
        <f>$B2*'Time Series Scaling Factors'!I28</f>
        <v>0</v>
      </c>
      <c r="J2">
        <f>$B2*'Time Series Scaling Factors'!J28</f>
        <v>0</v>
      </c>
      <c r="K2">
        <f>$B2*'Time Series Scaling Factors'!K28</f>
        <v>0</v>
      </c>
      <c r="L2">
        <f>$B2*'Time Series Scaling Factors'!L28</f>
        <v>0</v>
      </c>
      <c r="M2">
        <f>$B2*'Time Series Scaling Factors'!M28</f>
        <v>0</v>
      </c>
      <c r="N2">
        <f>$B2*'Time Series Scaling Factors'!N28</f>
        <v>0</v>
      </c>
      <c r="O2">
        <f>$B2*'Time Series Scaling Factors'!O28</f>
        <v>0</v>
      </c>
      <c r="P2">
        <f>$B2*'Time Series Scaling Factors'!P28</f>
        <v>0</v>
      </c>
      <c r="Q2">
        <f>$B2*'Time Series Scaling Factors'!Q28</f>
        <v>0</v>
      </c>
      <c r="R2">
        <f>$B2*'Time Series Scaling Factors'!R28</f>
        <v>0</v>
      </c>
      <c r="S2">
        <f>$B2*'Time Series Scaling Factors'!S28</f>
        <v>0</v>
      </c>
      <c r="T2">
        <f>$B2*'Time Series Scaling Factors'!T28</f>
        <v>0</v>
      </c>
      <c r="U2">
        <f>$B2*'Time Series Scaling Factors'!U28</f>
        <v>0</v>
      </c>
      <c r="V2">
        <f>$B2*'Time Series Scaling Factors'!V28</f>
        <v>0</v>
      </c>
      <c r="W2">
        <f>$B2*'Time Series Scaling Factors'!W28</f>
        <v>0</v>
      </c>
      <c r="X2">
        <f>$B2*'Time Series Scaling Factors'!X28</f>
        <v>0</v>
      </c>
      <c r="Y2">
        <f>$B2*'Time Series Scaling Factors'!Y28</f>
        <v>0</v>
      </c>
      <c r="Z2">
        <f>$B2*'Time Series Scaling Factors'!Z28</f>
        <v>0</v>
      </c>
      <c r="AA2">
        <f>$B2*'Time Series Scaling Factors'!AA28</f>
        <v>0</v>
      </c>
      <c r="AB2">
        <f>$B2*'Time Series Scaling Factors'!AB28</f>
        <v>0</v>
      </c>
      <c r="AC2">
        <f>$B2*'Time Series Scaling Factors'!AC28</f>
        <v>0</v>
      </c>
      <c r="AD2">
        <f>$B2*'Time Series Scaling Factors'!AD28</f>
        <v>0</v>
      </c>
      <c r="AE2">
        <f>$B2*'Time Series Scaling Factors'!AE28</f>
        <v>0</v>
      </c>
      <c r="AF2">
        <f>$B2*'Time Series Scaling Factors'!AF28</f>
        <v>0</v>
      </c>
      <c r="AG2">
        <f>$B2*'Time Series Scaling Factors'!AG28</f>
        <v>0</v>
      </c>
      <c r="AH2">
        <f>$B2*'Time Series Scaling Factors'!AH28</f>
        <v>0</v>
      </c>
      <c r="AI2">
        <f>$B2*'Time Series Scaling Factors'!AI28</f>
        <v>0</v>
      </c>
      <c r="AJ2">
        <f>$B2*'Time Series Scaling Factors'!AJ28</f>
        <v>0</v>
      </c>
    </row>
    <row r="3" spans="1:36" x14ac:dyDescent="0.25">
      <c r="A3" s="19" t="s">
        <v>27</v>
      </c>
      <c r="B3" s="17">
        <f>'Start Year Data'!C27</f>
        <v>0</v>
      </c>
      <c r="C3">
        <f>$B3*'Time Series Scaling Factors'!C29</f>
        <v>0</v>
      </c>
      <c r="D3">
        <f>$B3*'Time Series Scaling Factors'!D29</f>
        <v>0</v>
      </c>
      <c r="E3">
        <f>$B3*'Time Series Scaling Factors'!E29</f>
        <v>0</v>
      </c>
      <c r="F3">
        <f>$B3*'Time Series Scaling Factors'!F29</f>
        <v>0</v>
      </c>
      <c r="G3">
        <f>$B3*'Time Series Scaling Factors'!G29</f>
        <v>0</v>
      </c>
      <c r="H3">
        <f>$B3*'Time Series Scaling Factors'!H29</f>
        <v>0</v>
      </c>
      <c r="I3">
        <f>$B3*'Time Series Scaling Factors'!I29</f>
        <v>0</v>
      </c>
      <c r="J3">
        <f>$B3*'Time Series Scaling Factors'!J29</f>
        <v>0</v>
      </c>
      <c r="K3">
        <f>$B3*'Time Series Scaling Factors'!K29</f>
        <v>0</v>
      </c>
      <c r="L3">
        <f>$B3*'Time Series Scaling Factors'!L29</f>
        <v>0</v>
      </c>
      <c r="M3">
        <f>$B3*'Time Series Scaling Factors'!M29</f>
        <v>0</v>
      </c>
      <c r="N3">
        <f>$B3*'Time Series Scaling Factors'!N29</f>
        <v>0</v>
      </c>
      <c r="O3">
        <f>$B3*'Time Series Scaling Factors'!O29</f>
        <v>0</v>
      </c>
      <c r="P3">
        <f>$B3*'Time Series Scaling Factors'!P29</f>
        <v>0</v>
      </c>
      <c r="Q3">
        <f>$B3*'Time Series Scaling Factors'!Q29</f>
        <v>0</v>
      </c>
      <c r="R3">
        <f>$B3*'Time Series Scaling Factors'!R29</f>
        <v>0</v>
      </c>
      <c r="S3">
        <f>$B3*'Time Series Scaling Factors'!S29</f>
        <v>0</v>
      </c>
      <c r="T3">
        <f>$B3*'Time Series Scaling Factors'!T29</f>
        <v>0</v>
      </c>
      <c r="U3">
        <f>$B3*'Time Series Scaling Factors'!U29</f>
        <v>0</v>
      </c>
      <c r="V3">
        <f>$B3*'Time Series Scaling Factors'!V29</f>
        <v>0</v>
      </c>
      <c r="W3">
        <f>$B3*'Time Series Scaling Factors'!W29</f>
        <v>0</v>
      </c>
      <c r="X3">
        <f>$B3*'Time Series Scaling Factors'!X29</f>
        <v>0</v>
      </c>
      <c r="Y3">
        <f>$B3*'Time Series Scaling Factors'!Y29</f>
        <v>0</v>
      </c>
      <c r="Z3">
        <f>$B3*'Time Series Scaling Factors'!Z29</f>
        <v>0</v>
      </c>
      <c r="AA3">
        <f>$B3*'Time Series Scaling Factors'!AA29</f>
        <v>0</v>
      </c>
      <c r="AB3">
        <f>$B3*'Time Series Scaling Factors'!AB29</f>
        <v>0</v>
      </c>
      <c r="AC3">
        <f>$B3*'Time Series Scaling Factors'!AC29</f>
        <v>0</v>
      </c>
      <c r="AD3">
        <f>$B3*'Time Series Scaling Factors'!AD29</f>
        <v>0</v>
      </c>
      <c r="AE3">
        <f>$B3*'Time Series Scaling Factors'!AE29</f>
        <v>0</v>
      </c>
      <c r="AF3">
        <f>$B3*'Time Series Scaling Factors'!AF29</f>
        <v>0</v>
      </c>
      <c r="AG3">
        <f>$B3*'Time Series Scaling Factors'!AG29</f>
        <v>0</v>
      </c>
      <c r="AH3">
        <f>$B3*'Time Series Scaling Factors'!AH29</f>
        <v>0</v>
      </c>
      <c r="AI3">
        <f>$B3*'Time Series Scaling Factors'!AI29</f>
        <v>0</v>
      </c>
      <c r="AJ3">
        <f>$B3*'Time Series Scaling Factors'!AJ29</f>
        <v>0</v>
      </c>
    </row>
    <row r="4" spans="1:36" x14ac:dyDescent="0.25">
      <c r="A4" s="19" t="s">
        <v>18</v>
      </c>
      <c r="B4" s="17">
        <f>'Start Year Data'!C28</f>
        <v>0</v>
      </c>
      <c r="C4">
        <f>$B4*'Time Series Scaling Factors'!C30</f>
        <v>0</v>
      </c>
      <c r="D4">
        <f>$B4*'Time Series Scaling Factors'!D30</f>
        <v>0</v>
      </c>
      <c r="E4">
        <f>$B4*'Time Series Scaling Factors'!E30</f>
        <v>0</v>
      </c>
      <c r="F4">
        <f>$B4*'Time Series Scaling Factors'!F30</f>
        <v>0</v>
      </c>
      <c r="G4">
        <f>$B4*'Time Series Scaling Factors'!G30</f>
        <v>0</v>
      </c>
      <c r="H4">
        <f>$B4*'Time Series Scaling Factors'!H30</f>
        <v>0</v>
      </c>
      <c r="I4">
        <f>$B4*'Time Series Scaling Factors'!I30</f>
        <v>0</v>
      </c>
      <c r="J4">
        <f>$B4*'Time Series Scaling Factors'!J30</f>
        <v>0</v>
      </c>
      <c r="K4">
        <f>$B4*'Time Series Scaling Factors'!K30</f>
        <v>0</v>
      </c>
      <c r="L4">
        <f>$B4*'Time Series Scaling Factors'!L30</f>
        <v>0</v>
      </c>
      <c r="M4">
        <f>$B4*'Time Series Scaling Factors'!M30</f>
        <v>0</v>
      </c>
      <c r="N4">
        <f>$B4*'Time Series Scaling Factors'!N30</f>
        <v>0</v>
      </c>
      <c r="O4">
        <f>$B4*'Time Series Scaling Factors'!O30</f>
        <v>0</v>
      </c>
      <c r="P4">
        <f>$B4*'Time Series Scaling Factors'!P30</f>
        <v>0</v>
      </c>
      <c r="Q4">
        <f>$B4*'Time Series Scaling Factors'!Q30</f>
        <v>0</v>
      </c>
      <c r="R4">
        <f>$B4*'Time Series Scaling Factors'!R30</f>
        <v>0</v>
      </c>
      <c r="S4">
        <f>$B4*'Time Series Scaling Factors'!S30</f>
        <v>0</v>
      </c>
      <c r="T4">
        <f>$B4*'Time Series Scaling Factors'!T30</f>
        <v>0</v>
      </c>
      <c r="U4">
        <f>$B4*'Time Series Scaling Factors'!U30</f>
        <v>0</v>
      </c>
      <c r="V4">
        <f>$B4*'Time Series Scaling Factors'!V30</f>
        <v>0</v>
      </c>
      <c r="W4">
        <f>$B4*'Time Series Scaling Factors'!W30</f>
        <v>0</v>
      </c>
      <c r="X4">
        <f>$B4*'Time Series Scaling Factors'!X30</f>
        <v>0</v>
      </c>
      <c r="Y4">
        <f>$B4*'Time Series Scaling Factors'!Y30</f>
        <v>0</v>
      </c>
      <c r="Z4">
        <f>$B4*'Time Series Scaling Factors'!Z30</f>
        <v>0</v>
      </c>
      <c r="AA4">
        <f>$B4*'Time Series Scaling Factors'!AA30</f>
        <v>0</v>
      </c>
      <c r="AB4">
        <f>$B4*'Time Series Scaling Factors'!AB30</f>
        <v>0</v>
      </c>
      <c r="AC4">
        <f>$B4*'Time Series Scaling Factors'!AC30</f>
        <v>0</v>
      </c>
      <c r="AD4">
        <f>$B4*'Time Series Scaling Factors'!AD30</f>
        <v>0</v>
      </c>
      <c r="AE4">
        <f>$B4*'Time Series Scaling Factors'!AE30</f>
        <v>0</v>
      </c>
      <c r="AF4">
        <f>$B4*'Time Series Scaling Factors'!AF30</f>
        <v>0</v>
      </c>
      <c r="AG4">
        <f>$B4*'Time Series Scaling Factors'!AG30</f>
        <v>0</v>
      </c>
      <c r="AH4">
        <f>$B4*'Time Series Scaling Factors'!AH30</f>
        <v>0</v>
      </c>
      <c r="AI4">
        <f>$B4*'Time Series Scaling Factors'!AI30</f>
        <v>0</v>
      </c>
      <c r="AJ4">
        <f>$B4*'Time Series Scaling Factors'!AJ30</f>
        <v>0</v>
      </c>
    </row>
    <row r="5" spans="1:36" x14ac:dyDescent="0.25">
      <c r="A5" s="19" t="s">
        <v>28</v>
      </c>
      <c r="B5" s="17">
        <f>'Start Year Data'!C29</f>
        <v>0</v>
      </c>
      <c r="C5">
        <f>$B5*'Time Series Scaling Factors'!C31</f>
        <v>0</v>
      </c>
      <c r="D5">
        <f>$B5*'Time Series Scaling Factors'!D31</f>
        <v>0</v>
      </c>
      <c r="E5">
        <f>$B5*'Time Series Scaling Factors'!E31</f>
        <v>0</v>
      </c>
      <c r="F5">
        <f>$B5*'Time Series Scaling Factors'!F31</f>
        <v>0</v>
      </c>
      <c r="G5">
        <f>$B5*'Time Series Scaling Factors'!G31</f>
        <v>0</v>
      </c>
      <c r="H5">
        <f>$B5*'Time Series Scaling Factors'!H31</f>
        <v>0</v>
      </c>
      <c r="I5">
        <f>$B5*'Time Series Scaling Factors'!I31</f>
        <v>0</v>
      </c>
      <c r="J5">
        <f>$B5*'Time Series Scaling Factors'!J31</f>
        <v>0</v>
      </c>
      <c r="K5">
        <f>$B5*'Time Series Scaling Factors'!K31</f>
        <v>0</v>
      </c>
      <c r="L5">
        <f>$B5*'Time Series Scaling Factors'!L31</f>
        <v>0</v>
      </c>
      <c r="M5">
        <f>$B5*'Time Series Scaling Factors'!M31</f>
        <v>0</v>
      </c>
      <c r="N5">
        <f>$B5*'Time Series Scaling Factors'!N31</f>
        <v>0</v>
      </c>
      <c r="O5">
        <f>$B5*'Time Series Scaling Factors'!O31</f>
        <v>0</v>
      </c>
      <c r="P5">
        <f>$B5*'Time Series Scaling Factors'!P31</f>
        <v>0</v>
      </c>
      <c r="Q5">
        <f>$B5*'Time Series Scaling Factors'!Q31</f>
        <v>0</v>
      </c>
      <c r="R5">
        <f>$B5*'Time Series Scaling Factors'!R31</f>
        <v>0</v>
      </c>
      <c r="S5">
        <f>$B5*'Time Series Scaling Factors'!S31</f>
        <v>0</v>
      </c>
      <c r="T5">
        <f>$B5*'Time Series Scaling Factors'!T31</f>
        <v>0</v>
      </c>
      <c r="U5">
        <f>$B5*'Time Series Scaling Factors'!U31</f>
        <v>0</v>
      </c>
      <c r="V5">
        <f>$B5*'Time Series Scaling Factors'!V31</f>
        <v>0</v>
      </c>
      <c r="W5">
        <f>$B5*'Time Series Scaling Factors'!W31</f>
        <v>0</v>
      </c>
      <c r="X5">
        <f>$B5*'Time Series Scaling Factors'!X31</f>
        <v>0</v>
      </c>
      <c r="Y5">
        <f>$B5*'Time Series Scaling Factors'!Y31</f>
        <v>0</v>
      </c>
      <c r="Z5">
        <f>$B5*'Time Series Scaling Factors'!Z31</f>
        <v>0</v>
      </c>
      <c r="AA5">
        <f>$B5*'Time Series Scaling Factors'!AA31</f>
        <v>0</v>
      </c>
      <c r="AB5">
        <f>$B5*'Time Series Scaling Factors'!AB31</f>
        <v>0</v>
      </c>
      <c r="AC5">
        <f>$B5*'Time Series Scaling Factors'!AC31</f>
        <v>0</v>
      </c>
      <c r="AD5">
        <f>$B5*'Time Series Scaling Factors'!AD31</f>
        <v>0</v>
      </c>
      <c r="AE5">
        <f>$B5*'Time Series Scaling Factors'!AE31</f>
        <v>0</v>
      </c>
      <c r="AF5">
        <f>$B5*'Time Series Scaling Factors'!AF31</f>
        <v>0</v>
      </c>
      <c r="AG5">
        <f>$B5*'Time Series Scaling Factors'!AG31</f>
        <v>0</v>
      </c>
      <c r="AH5">
        <f>$B5*'Time Series Scaling Factors'!AH31</f>
        <v>0</v>
      </c>
      <c r="AI5">
        <f>$B5*'Time Series Scaling Factors'!AI31</f>
        <v>0</v>
      </c>
      <c r="AJ5">
        <f>$B5*'Time Series Scaling Factors'!AJ31</f>
        <v>0</v>
      </c>
    </row>
    <row r="6" spans="1:36" x14ac:dyDescent="0.25">
      <c r="A6" s="19" t="s">
        <v>29</v>
      </c>
      <c r="B6" s="17">
        <f>'Start Year Data'!C30</f>
        <v>0</v>
      </c>
      <c r="C6">
        <f>$B6*'Time Series Scaling Factors'!C32</f>
        <v>0</v>
      </c>
      <c r="D6">
        <f>$B6*'Time Series Scaling Factors'!D32</f>
        <v>0</v>
      </c>
      <c r="E6">
        <f>$B6*'Time Series Scaling Factors'!E32</f>
        <v>0</v>
      </c>
      <c r="F6">
        <f>$B6*'Time Series Scaling Factors'!F32</f>
        <v>0</v>
      </c>
      <c r="G6">
        <f>$B6*'Time Series Scaling Factors'!G32</f>
        <v>0</v>
      </c>
      <c r="H6">
        <f>$B6*'Time Series Scaling Factors'!H32</f>
        <v>0</v>
      </c>
      <c r="I6">
        <f>$B6*'Time Series Scaling Factors'!I32</f>
        <v>0</v>
      </c>
      <c r="J6">
        <f>$B6*'Time Series Scaling Factors'!J32</f>
        <v>0</v>
      </c>
      <c r="K6">
        <f>$B6*'Time Series Scaling Factors'!K32</f>
        <v>0</v>
      </c>
      <c r="L6">
        <f>$B6*'Time Series Scaling Factors'!L32</f>
        <v>0</v>
      </c>
      <c r="M6">
        <f>$B6*'Time Series Scaling Factors'!M32</f>
        <v>0</v>
      </c>
      <c r="N6">
        <f>$B6*'Time Series Scaling Factors'!N32</f>
        <v>0</v>
      </c>
      <c r="O6">
        <f>$B6*'Time Series Scaling Factors'!O32</f>
        <v>0</v>
      </c>
      <c r="P6">
        <f>$B6*'Time Series Scaling Factors'!P32</f>
        <v>0</v>
      </c>
      <c r="Q6">
        <f>$B6*'Time Series Scaling Factors'!Q32</f>
        <v>0</v>
      </c>
      <c r="R6">
        <f>$B6*'Time Series Scaling Factors'!R32</f>
        <v>0</v>
      </c>
      <c r="S6">
        <f>$B6*'Time Series Scaling Factors'!S32</f>
        <v>0</v>
      </c>
      <c r="T6">
        <f>$B6*'Time Series Scaling Factors'!T32</f>
        <v>0</v>
      </c>
      <c r="U6">
        <f>$B6*'Time Series Scaling Factors'!U32</f>
        <v>0</v>
      </c>
      <c r="V6">
        <f>$B6*'Time Series Scaling Factors'!V32</f>
        <v>0</v>
      </c>
      <c r="W6">
        <f>$B6*'Time Series Scaling Factors'!W32</f>
        <v>0</v>
      </c>
      <c r="X6">
        <f>$B6*'Time Series Scaling Factors'!X32</f>
        <v>0</v>
      </c>
      <c r="Y6">
        <f>$B6*'Time Series Scaling Factors'!Y32</f>
        <v>0</v>
      </c>
      <c r="Z6">
        <f>$B6*'Time Series Scaling Factors'!Z32</f>
        <v>0</v>
      </c>
      <c r="AA6">
        <f>$B6*'Time Series Scaling Factors'!AA32</f>
        <v>0</v>
      </c>
      <c r="AB6">
        <f>$B6*'Time Series Scaling Factors'!AB32</f>
        <v>0</v>
      </c>
      <c r="AC6">
        <f>$B6*'Time Series Scaling Factors'!AC32</f>
        <v>0</v>
      </c>
      <c r="AD6">
        <f>$B6*'Time Series Scaling Factors'!AD32</f>
        <v>0</v>
      </c>
      <c r="AE6">
        <f>$B6*'Time Series Scaling Factors'!AE32</f>
        <v>0</v>
      </c>
      <c r="AF6">
        <f>$B6*'Time Series Scaling Factors'!AF32</f>
        <v>0</v>
      </c>
      <c r="AG6">
        <f>$B6*'Time Series Scaling Factors'!AG32</f>
        <v>0</v>
      </c>
      <c r="AH6">
        <f>$B6*'Time Series Scaling Factors'!AH32</f>
        <v>0</v>
      </c>
      <c r="AI6">
        <f>$B6*'Time Series Scaling Factors'!AI32</f>
        <v>0</v>
      </c>
      <c r="AJ6">
        <f>$B6*'Time Series Scaling Factors'!AJ32</f>
        <v>0</v>
      </c>
    </row>
    <row r="7" spans="1:36" x14ac:dyDescent="0.25">
      <c r="A7" s="19" t="s">
        <v>30</v>
      </c>
      <c r="B7" s="17">
        <f>'Start Year Data'!C31</f>
        <v>0</v>
      </c>
      <c r="C7">
        <f>$B7*'Time Series Scaling Factors'!C33</f>
        <v>0</v>
      </c>
      <c r="D7">
        <f>$B7*'Time Series Scaling Factors'!D33</f>
        <v>0</v>
      </c>
      <c r="E7">
        <f>$B7*'Time Series Scaling Factors'!E33</f>
        <v>0</v>
      </c>
      <c r="F7">
        <f>$B7*'Time Series Scaling Factors'!F33</f>
        <v>0</v>
      </c>
      <c r="G7">
        <f>$B7*'Time Series Scaling Factors'!G33</f>
        <v>0</v>
      </c>
      <c r="H7">
        <f>$B7*'Time Series Scaling Factors'!H33</f>
        <v>0</v>
      </c>
      <c r="I7">
        <f>$B7*'Time Series Scaling Factors'!I33</f>
        <v>0</v>
      </c>
      <c r="J7">
        <f>$B7*'Time Series Scaling Factors'!J33</f>
        <v>0</v>
      </c>
      <c r="K7">
        <f>$B7*'Time Series Scaling Factors'!K33</f>
        <v>0</v>
      </c>
      <c r="L7">
        <f>$B7*'Time Series Scaling Factors'!L33</f>
        <v>0</v>
      </c>
      <c r="M7">
        <f>$B7*'Time Series Scaling Factors'!M33</f>
        <v>0</v>
      </c>
      <c r="N7">
        <f>$B7*'Time Series Scaling Factors'!N33</f>
        <v>0</v>
      </c>
      <c r="O7">
        <f>$B7*'Time Series Scaling Factors'!O33</f>
        <v>0</v>
      </c>
      <c r="P7">
        <f>$B7*'Time Series Scaling Factors'!P33</f>
        <v>0</v>
      </c>
      <c r="Q7">
        <f>$B7*'Time Series Scaling Factors'!Q33</f>
        <v>0</v>
      </c>
      <c r="R7">
        <f>$B7*'Time Series Scaling Factors'!R33</f>
        <v>0</v>
      </c>
      <c r="S7">
        <f>$B7*'Time Series Scaling Factors'!S33</f>
        <v>0</v>
      </c>
      <c r="T7">
        <f>$B7*'Time Series Scaling Factors'!T33</f>
        <v>0</v>
      </c>
      <c r="U7">
        <f>$B7*'Time Series Scaling Factors'!U33</f>
        <v>0</v>
      </c>
      <c r="V7">
        <f>$B7*'Time Series Scaling Factors'!V33</f>
        <v>0</v>
      </c>
      <c r="W7">
        <f>$B7*'Time Series Scaling Factors'!W33</f>
        <v>0</v>
      </c>
      <c r="X7">
        <f>$B7*'Time Series Scaling Factors'!X33</f>
        <v>0</v>
      </c>
      <c r="Y7">
        <f>$B7*'Time Series Scaling Factors'!Y33</f>
        <v>0</v>
      </c>
      <c r="Z7">
        <f>$B7*'Time Series Scaling Factors'!Z33</f>
        <v>0</v>
      </c>
      <c r="AA7">
        <f>$B7*'Time Series Scaling Factors'!AA33</f>
        <v>0</v>
      </c>
      <c r="AB7">
        <f>$B7*'Time Series Scaling Factors'!AB33</f>
        <v>0</v>
      </c>
      <c r="AC7">
        <f>$B7*'Time Series Scaling Factors'!AC33</f>
        <v>0</v>
      </c>
      <c r="AD7">
        <f>$B7*'Time Series Scaling Factors'!AD33</f>
        <v>0</v>
      </c>
      <c r="AE7">
        <f>$B7*'Time Series Scaling Factors'!AE33</f>
        <v>0</v>
      </c>
      <c r="AF7">
        <f>$B7*'Time Series Scaling Factors'!AF33</f>
        <v>0</v>
      </c>
      <c r="AG7">
        <f>$B7*'Time Series Scaling Factors'!AG33</f>
        <v>0</v>
      </c>
      <c r="AH7">
        <f>$B7*'Time Series Scaling Factors'!AH33</f>
        <v>0</v>
      </c>
      <c r="AI7">
        <f>$B7*'Time Series Scaling Factors'!AI33</f>
        <v>0</v>
      </c>
      <c r="AJ7">
        <f>$B7*'Time Series Scaling Factors'!AJ33</f>
        <v>0</v>
      </c>
    </row>
    <row r="8" spans="1:36" x14ac:dyDescent="0.25">
      <c r="A8" s="19" t="s">
        <v>31</v>
      </c>
      <c r="B8" s="17">
        <f>'Start Year Data'!C32</f>
        <v>0</v>
      </c>
      <c r="C8">
        <f>$B8*'Time Series Scaling Factors'!C34</f>
        <v>0</v>
      </c>
      <c r="D8">
        <f>$B8*'Time Series Scaling Factors'!D34</f>
        <v>0</v>
      </c>
      <c r="E8">
        <f>$B8*'Time Series Scaling Factors'!E34</f>
        <v>0</v>
      </c>
      <c r="F8">
        <f>$B8*'Time Series Scaling Factors'!F34</f>
        <v>0</v>
      </c>
      <c r="G8">
        <f>$B8*'Time Series Scaling Factors'!G34</f>
        <v>0</v>
      </c>
      <c r="H8">
        <f>$B8*'Time Series Scaling Factors'!H34</f>
        <v>0</v>
      </c>
      <c r="I8">
        <f>$B8*'Time Series Scaling Factors'!I34</f>
        <v>0</v>
      </c>
      <c r="J8">
        <f>$B8*'Time Series Scaling Factors'!J34</f>
        <v>0</v>
      </c>
      <c r="K8">
        <f>$B8*'Time Series Scaling Factors'!K34</f>
        <v>0</v>
      </c>
      <c r="L8">
        <f>$B8*'Time Series Scaling Factors'!L34</f>
        <v>0</v>
      </c>
      <c r="M8">
        <f>$B8*'Time Series Scaling Factors'!M34</f>
        <v>0</v>
      </c>
      <c r="N8">
        <f>$B8*'Time Series Scaling Factors'!N34</f>
        <v>0</v>
      </c>
      <c r="O8">
        <f>$B8*'Time Series Scaling Factors'!O34</f>
        <v>0</v>
      </c>
      <c r="P8">
        <f>$B8*'Time Series Scaling Factors'!P34</f>
        <v>0</v>
      </c>
      <c r="Q8">
        <f>$B8*'Time Series Scaling Factors'!Q34</f>
        <v>0</v>
      </c>
      <c r="R8">
        <f>$B8*'Time Series Scaling Factors'!R34</f>
        <v>0</v>
      </c>
      <c r="S8">
        <f>$B8*'Time Series Scaling Factors'!S34</f>
        <v>0</v>
      </c>
      <c r="T8">
        <f>$B8*'Time Series Scaling Factors'!T34</f>
        <v>0</v>
      </c>
      <c r="U8">
        <f>$B8*'Time Series Scaling Factors'!U34</f>
        <v>0</v>
      </c>
      <c r="V8">
        <f>$B8*'Time Series Scaling Factors'!V34</f>
        <v>0</v>
      </c>
      <c r="W8">
        <f>$B8*'Time Series Scaling Factors'!W34</f>
        <v>0</v>
      </c>
      <c r="X8">
        <f>$B8*'Time Series Scaling Factors'!X34</f>
        <v>0</v>
      </c>
      <c r="Y8">
        <f>$B8*'Time Series Scaling Factors'!Y34</f>
        <v>0</v>
      </c>
      <c r="Z8">
        <f>$B8*'Time Series Scaling Factors'!Z34</f>
        <v>0</v>
      </c>
      <c r="AA8">
        <f>$B8*'Time Series Scaling Factors'!AA34</f>
        <v>0</v>
      </c>
      <c r="AB8">
        <f>$B8*'Time Series Scaling Factors'!AB34</f>
        <v>0</v>
      </c>
      <c r="AC8">
        <f>$B8*'Time Series Scaling Factors'!AC34</f>
        <v>0</v>
      </c>
      <c r="AD8">
        <f>$B8*'Time Series Scaling Factors'!AD34</f>
        <v>0</v>
      </c>
      <c r="AE8">
        <f>$B8*'Time Series Scaling Factors'!AE34</f>
        <v>0</v>
      </c>
      <c r="AF8">
        <f>$B8*'Time Series Scaling Factors'!AF34</f>
        <v>0</v>
      </c>
      <c r="AG8">
        <f>$B8*'Time Series Scaling Factors'!AG34</f>
        <v>0</v>
      </c>
      <c r="AH8">
        <f>$B8*'Time Series Scaling Factors'!AH34</f>
        <v>0</v>
      </c>
      <c r="AI8">
        <f>$B8*'Time Series Scaling Factors'!AI34</f>
        <v>0</v>
      </c>
      <c r="AJ8">
        <f>$B8*'Time Series Scaling Factors'!AJ34</f>
        <v>0</v>
      </c>
    </row>
    <row r="9" spans="1:36" x14ac:dyDescent="0.25">
      <c r="A9" s="19" t="s">
        <v>20</v>
      </c>
      <c r="B9" s="17">
        <f>'Start Year Data'!C33</f>
        <v>0</v>
      </c>
      <c r="C9">
        <f>$B9*'Time Series Scaling Factors'!C35</f>
        <v>0</v>
      </c>
      <c r="D9">
        <f>$B9*'Time Series Scaling Factors'!D35</f>
        <v>0</v>
      </c>
      <c r="E9">
        <f>$B9*'Time Series Scaling Factors'!E35</f>
        <v>0</v>
      </c>
      <c r="F9">
        <f>$B9*'Time Series Scaling Factors'!F35</f>
        <v>0</v>
      </c>
      <c r="G9">
        <f>$B9*'Time Series Scaling Factors'!G35</f>
        <v>0</v>
      </c>
      <c r="H9">
        <f>$B9*'Time Series Scaling Factors'!H35</f>
        <v>0</v>
      </c>
      <c r="I9">
        <f>$B9*'Time Series Scaling Factors'!I35</f>
        <v>0</v>
      </c>
      <c r="J9">
        <f>$B9*'Time Series Scaling Factors'!J35</f>
        <v>0</v>
      </c>
      <c r="K9">
        <f>$B9*'Time Series Scaling Factors'!K35</f>
        <v>0</v>
      </c>
      <c r="L9">
        <f>$B9*'Time Series Scaling Factors'!L35</f>
        <v>0</v>
      </c>
      <c r="M9">
        <f>$B9*'Time Series Scaling Factors'!M35</f>
        <v>0</v>
      </c>
      <c r="N9">
        <f>$B9*'Time Series Scaling Factors'!N35</f>
        <v>0</v>
      </c>
      <c r="O9">
        <f>$B9*'Time Series Scaling Factors'!O35</f>
        <v>0</v>
      </c>
      <c r="P9">
        <f>$B9*'Time Series Scaling Factors'!P35</f>
        <v>0</v>
      </c>
      <c r="Q9">
        <f>$B9*'Time Series Scaling Factors'!Q35</f>
        <v>0</v>
      </c>
      <c r="R9">
        <f>$B9*'Time Series Scaling Factors'!R35</f>
        <v>0</v>
      </c>
      <c r="S9">
        <f>$B9*'Time Series Scaling Factors'!S35</f>
        <v>0</v>
      </c>
      <c r="T9">
        <f>$B9*'Time Series Scaling Factors'!T35</f>
        <v>0</v>
      </c>
      <c r="U9">
        <f>$B9*'Time Series Scaling Factors'!U35</f>
        <v>0</v>
      </c>
      <c r="V9">
        <f>$B9*'Time Series Scaling Factors'!V35</f>
        <v>0</v>
      </c>
      <c r="W9">
        <f>$B9*'Time Series Scaling Factors'!W35</f>
        <v>0</v>
      </c>
      <c r="X9">
        <f>$B9*'Time Series Scaling Factors'!X35</f>
        <v>0</v>
      </c>
      <c r="Y9">
        <f>$B9*'Time Series Scaling Factors'!Y35</f>
        <v>0</v>
      </c>
      <c r="Z9">
        <f>$B9*'Time Series Scaling Factors'!Z35</f>
        <v>0</v>
      </c>
      <c r="AA9">
        <f>$B9*'Time Series Scaling Factors'!AA35</f>
        <v>0</v>
      </c>
      <c r="AB9">
        <f>$B9*'Time Series Scaling Factors'!AB35</f>
        <v>0</v>
      </c>
      <c r="AC9">
        <f>$B9*'Time Series Scaling Factors'!AC35</f>
        <v>0</v>
      </c>
      <c r="AD9">
        <f>$B9*'Time Series Scaling Factors'!AD35</f>
        <v>0</v>
      </c>
      <c r="AE9">
        <f>$B9*'Time Series Scaling Factors'!AE35</f>
        <v>0</v>
      </c>
      <c r="AF9">
        <f>$B9*'Time Series Scaling Factors'!AF35</f>
        <v>0</v>
      </c>
      <c r="AG9">
        <f>$B9*'Time Series Scaling Factors'!AG35</f>
        <v>0</v>
      </c>
      <c r="AH9">
        <f>$B9*'Time Series Scaling Factors'!AH35</f>
        <v>0</v>
      </c>
      <c r="AI9">
        <f>$B9*'Time Series Scaling Factors'!AI35</f>
        <v>0</v>
      </c>
      <c r="AJ9">
        <f>$B9*'Time Series Scaling Factors'!AJ35</f>
        <v>0</v>
      </c>
    </row>
    <row r="10" spans="1:36" x14ac:dyDescent="0.25">
      <c r="A10" s="19" t="s">
        <v>21</v>
      </c>
      <c r="B10" s="17">
        <f>'Start Year Data'!C34</f>
        <v>391645901968128</v>
      </c>
      <c r="C10">
        <f>$B10*'Time Series Scaling Factors'!C36</f>
        <v>390448208078317.19</v>
      </c>
      <c r="D10">
        <f>$B10*'Time Series Scaling Factors'!D36</f>
        <v>389250514188506.44</v>
      </c>
      <c r="E10">
        <f>$B10*'Time Series Scaling Factors'!E36</f>
        <v>389250514188506.44</v>
      </c>
      <c r="F10">
        <f>$B10*'Time Series Scaling Factors'!F36</f>
        <v>391645901968128</v>
      </c>
      <c r="G10">
        <f>$B10*'Time Series Scaling Factors'!G36</f>
        <v>390208669300355.5</v>
      </c>
      <c r="H10">
        <f>$B10*'Time Series Scaling Factors'!H36</f>
        <v>388771436632582.5</v>
      </c>
      <c r="I10">
        <f>$B10*'Time Series Scaling Factors'!I36</f>
        <v>387334203964809.5</v>
      </c>
      <c r="J10">
        <f>$B10*'Time Series Scaling Factors'!J36</f>
        <v>385896971297036.5</v>
      </c>
      <c r="K10">
        <f>$B10*'Time Series Scaling Factors'!K36</f>
        <v>384459738629263.81</v>
      </c>
      <c r="L10">
        <f>$B10*'Time Series Scaling Factors'!L36</f>
        <v>389969130522392.19</v>
      </c>
      <c r="M10">
        <f>$B10*'Time Series Scaling Factors'!M36</f>
        <v>395478522415522.25</v>
      </c>
      <c r="N10">
        <f>$B10*'Time Series Scaling Factors'!N36</f>
        <v>400987914308652.31</v>
      </c>
      <c r="O10">
        <f>$B10*'Time Series Scaling Factors'!O36</f>
        <v>406497306201781.06</v>
      </c>
      <c r="P10">
        <f>$B10*'Time Series Scaling Factors'!P36</f>
        <v>412006698094911.13</v>
      </c>
      <c r="Q10">
        <f>$B10*'Time Series Scaling Factors'!Q36</f>
        <v>418953322655814.19</v>
      </c>
      <c r="R10">
        <f>$B10*'Time Series Scaling Factors'!R36</f>
        <v>425899947216715.88</v>
      </c>
      <c r="S10">
        <f>$B10*'Time Series Scaling Factors'!S36</f>
        <v>432846571777617.56</v>
      </c>
      <c r="T10">
        <f>$B10*'Time Series Scaling Factors'!T36</f>
        <v>439793196338522</v>
      </c>
      <c r="U10">
        <f>$B10*'Time Series Scaling Factors'!U36</f>
        <v>446739820899423.69</v>
      </c>
      <c r="V10">
        <f>$B10*'Time Series Scaling Factors'!V36</f>
        <v>452967829126441</v>
      </c>
      <c r="W10">
        <f>$B10*'Time Series Scaling Factors'!W36</f>
        <v>459195837353456.81</v>
      </c>
      <c r="X10">
        <f>$B10*'Time Series Scaling Factors'!X36</f>
        <v>465423845580472.75</v>
      </c>
      <c r="Y10">
        <f>$B10*'Time Series Scaling Factors'!Y36</f>
        <v>471651853807488.63</v>
      </c>
      <c r="Z10">
        <f>$B10*'Time Series Scaling Factors'!Z36</f>
        <v>477879862034504.44</v>
      </c>
      <c r="AA10">
        <f>$B10*'Time Series Scaling Factors'!AA36</f>
        <v>485066025373372.19</v>
      </c>
      <c r="AB10">
        <f>$B10*'Time Series Scaling Factors'!AB36</f>
        <v>491598901135976.06</v>
      </c>
      <c r="AC10">
        <f>$B10*'Time Series Scaling Factors'!AC36</f>
        <v>498131776898579.81</v>
      </c>
      <c r="AD10">
        <f>$B10*'Time Series Scaling Factors'!AD36</f>
        <v>504664652661183.63</v>
      </c>
      <c r="AE10">
        <f>$B10*'Time Series Scaling Factors'!AE36</f>
        <v>511197528423787.5</v>
      </c>
      <c r="AF10">
        <f>$B10*'Time Series Scaling Factors'!AF36</f>
        <v>517730404186393.94</v>
      </c>
      <c r="AG10">
        <f>$B10*'Time Series Scaling Factors'!AG36</f>
        <v>524263279948997.81</v>
      </c>
      <c r="AH10">
        <f>$B10*'Time Series Scaling Factors'!AH36</f>
        <v>530796155711601.63</v>
      </c>
      <c r="AI10">
        <f>$B10*'Time Series Scaling Factors'!AI36</f>
        <v>537329031474205.38</v>
      </c>
      <c r="AJ10">
        <f>$B10*'Time Series Scaling Factors'!AJ36</f>
        <v>543861907236809.25</v>
      </c>
    </row>
    <row r="11" spans="1:36" x14ac:dyDescent="0.25">
      <c r="A11" s="19" t="s">
        <v>32</v>
      </c>
      <c r="B11" s="17">
        <f>'Start Year Data'!C35</f>
        <v>465361127564953.13</v>
      </c>
      <c r="C11">
        <f>$B11*'Time Series Scaling Factors'!C37</f>
        <v>463938004850687.19</v>
      </c>
      <c r="D11">
        <f>$B11*'Time Series Scaling Factors'!D37</f>
        <v>462514882136421.31</v>
      </c>
      <c r="E11">
        <f>$B11*'Time Series Scaling Factors'!E37</f>
        <v>462514882136421.31</v>
      </c>
      <c r="F11">
        <f>$B11*'Time Series Scaling Factors'!F37</f>
        <v>465361127564953.13</v>
      </c>
      <c r="G11">
        <f>$B11*'Time Series Scaling Factors'!G37</f>
        <v>463653380307834.56</v>
      </c>
      <c r="H11">
        <f>$B11*'Time Series Scaling Factors'!H37</f>
        <v>461945633050715.38</v>
      </c>
      <c r="I11">
        <f>$B11*'Time Series Scaling Factors'!I37</f>
        <v>460237885793596.25</v>
      </c>
      <c r="J11">
        <f>$B11*'Time Series Scaling Factors'!J37</f>
        <v>458530138536477.13</v>
      </c>
      <c r="K11">
        <f>$B11*'Time Series Scaling Factors'!K37</f>
        <v>456822391279358.31</v>
      </c>
      <c r="L11">
        <f>$B11*'Time Series Scaling Factors'!L37</f>
        <v>463368755764980</v>
      </c>
      <c r="M11">
        <f>$B11*'Time Series Scaling Factors'!M37</f>
        <v>469915120250603.69</v>
      </c>
      <c r="N11">
        <f>$B11*'Time Series Scaling Factors'!N37</f>
        <v>476461484736227.44</v>
      </c>
      <c r="O11">
        <f>$B11*'Time Series Scaling Factors'!O37</f>
        <v>483007849221849.56</v>
      </c>
      <c r="P11">
        <f>$B11*'Time Series Scaling Factors'!P37</f>
        <v>489554213707473.31</v>
      </c>
      <c r="Q11">
        <f>$B11*'Time Series Scaling Factors'!Q37</f>
        <v>497808325450216.19</v>
      </c>
      <c r="R11">
        <f>$B11*'Time Series Scaling Factors'!R37</f>
        <v>506062437192957.38</v>
      </c>
      <c r="S11">
        <f>$B11*'Time Series Scaling Factors'!S37</f>
        <v>514316548935698.63</v>
      </c>
      <c r="T11">
        <f>$B11*'Time Series Scaling Factors'!T37</f>
        <v>522570660678443.13</v>
      </c>
      <c r="U11">
        <f>$B11*'Time Series Scaling Factors'!U37</f>
        <v>530824772421184.31</v>
      </c>
      <c r="V11">
        <f>$B11*'Time Series Scaling Factors'!V37</f>
        <v>538225010535368.5</v>
      </c>
      <c r="W11">
        <f>$B11*'Time Series Scaling Factors'!W37</f>
        <v>545625248649550.94</v>
      </c>
      <c r="X11">
        <f>$B11*'Time Series Scaling Factors'!X37</f>
        <v>553025486763733.44</v>
      </c>
      <c r="Y11">
        <f>$B11*'Time Series Scaling Factors'!Y37</f>
        <v>560425724877915.94</v>
      </c>
      <c r="Z11">
        <f>$B11*'Time Series Scaling Factors'!Z37</f>
        <v>567825962992098.38</v>
      </c>
      <c r="AA11">
        <f>$B11*'Time Series Scaling Factors'!AA37</f>
        <v>576364699277697.38</v>
      </c>
      <c r="AB11">
        <f>$B11*'Time Series Scaling Factors'!AB37</f>
        <v>584127186810056.38</v>
      </c>
      <c r="AC11">
        <f>$B11*'Time Series Scaling Factors'!AC37</f>
        <v>591889674342415.25</v>
      </c>
      <c r="AD11">
        <f>$B11*'Time Series Scaling Factors'!AD37</f>
        <v>599652161874774.25</v>
      </c>
      <c r="AE11">
        <f>$B11*'Time Series Scaling Factors'!AE37</f>
        <v>607414649407133.25</v>
      </c>
      <c r="AF11">
        <f>$B11*'Time Series Scaling Factors'!AF37</f>
        <v>615177136939495.25</v>
      </c>
      <c r="AG11">
        <f>$B11*'Time Series Scaling Factors'!AG37</f>
        <v>622939624471854.25</v>
      </c>
      <c r="AH11">
        <f>$B11*'Time Series Scaling Factors'!AH37</f>
        <v>630702112004213.25</v>
      </c>
      <c r="AI11">
        <f>$B11*'Time Series Scaling Factors'!AI37</f>
        <v>638464599536572.13</v>
      </c>
      <c r="AJ11">
        <f>$B11*'Time Series Scaling Factors'!AJ37</f>
        <v>646227087068931</v>
      </c>
    </row>
    <row r="12" spans="1:36" x14ac:dyDescent="0.25">
      <c r="A12" s="19" t="s">
        <v>33</v>
      </c>
      <c r="B12" s="17">
        <f>'Start Year Data'!C36</f>
        <v>0</v>
      </c>
      <c r="C12">
        <f>$B12*'Time Series Scaling Factors'!C38</f>
        <v>0</v>
      </c>
      <c r="D12">
        <f>$B12*'Time Series Scaling Factors'!D38</f>
        <v>0</v>
      </c>
      <c r="E12">
        <f>$B12*'Time Series Scaling Factors'!E38</f>
        <v>0</v>
      </c>
      <c r="F12">
        <f>$B12*'Time Series Scaling Factors'!F38</f>
        <v>0</v>
      </c>
      <c r="G12">
        <f>$B12*'Time Series Scaling Factors'!G38</f>
        <v>0</v>
      </c>
      <c r="H12">
        <f>$B12*'Time Series Scaling Factors'!H38</f>
        <v>0</v>
      </c>
      <c r="I12">
        <f>$B12*'Time Series Scaling Factors'!I38</f>
        <v>0</v>
      </c>
      <c r="J12">
        <f>$B12*'Time Series Scaling Factors'!J38</f>
        <v>0</v>
      </c>
      <c r="K12">
        <f>$B12*'Time Series Scaling Factors'!K38</f>
        <v>0</v>
      </c>
      <c r="L12">
        <f>$B12*'Time Series Scaling Factors'!L38</f>
        <v>0</v>
      </c>
      <c r="M12">
        <f>$B12*'Time Series Scaling Factors'!M38</f>
        <v>0</v>
      </c>
      <c r="N12">
        <f>$B12*'Time Series Scaling Factors'!N38</f>
        <v>0</v>
      </c>
      <c r="O12">
        <f>$B12*'Time Series Scaling Factors'!O38</f>
        <v>0</v>
      </c>
      <c r="P12">
        <f>$B12*'Time Series Scaling Factors'!P38</f>
        <v>0</v>
      </c>
      <c r="Q12">
        <f>$B12*'Time Series Scaling Factors'!Q38</f>
        <v>0</v>
      </c>
      <c r="R12">
        <f>$B12*'Time Series Scaling Factors'!R38</f>
        <v>0</v>
      </c>
      <c r="S12">
        <f>$B12*'Time Series Scaling Factors'!S38</f>
        <v>0</v>
      </c>
      <c r="T12">
        <f>$B12*'Time Series Scaling Factors'!T38</f>
        <v>0</v>
      </c>
      <c r="U12">
        <f>$B12*'Time Series Scaling Factors'!U38</f>
        <v>0</v>
      </c>
      <c r="V12">
        <f>$B12*'Time Series Scaling Factors'!V38</f>
        <v>0</v>
      </c>
      <c r="W12">
        <f>$B12*'Time Series Scaling Factors'!W38</f>
        <v>0</v>
      </c>
      <c r="X12">
        <f>$B12*'Time Series Scaling Factors'!X38</f>
        <v>0</v>
      </c>
      <c r="Y12">
        <f>$B12*'Time Series Scaling Factors'!Y38</f>
        <v>0</v>
      </c>
      <c r="Z12">
        <f>$B12*'Time Series Scaling Factors'!Z38</f>
        <v>0</v>
      </c>
      <c r="AA12">
        <f>$B12*'Time Series Scaling Factors'!AA38</f>
        <v>0</v>
      </c>
      <c r="AB12">
        <f>$B12*'Time Series Scaling Factors'!AB38</f>
        <v>0</v>
      </c>
      <c r="AC12">
        <f>$B12*'Time Series Scaling Factors'!AC38</f>
        <v>0</v>
      </c>
      <c r="AD12">
        <f>$B12*'Time Series Scaling Factors'!AD38</f>
        <v>0</v>
      </c>
      <c r="AE12">
        <f>$B12*'Time Series Scaling Factors'!AE38</f>
        <v>0</v>
      </c>
      <c r="AF12">
        <f>$B12*'Time Series Scaling Factors'!AF38</f>
        <v>0</v>
      </c>
      <c r="AG12">
        <f>$B12*'Time Series Scaling Factors'!AG38</f>
        <v>0</v>
      </c>
      <c r="AH12">
        <f>$B12*'Time Series Scaling Factors'!AH38</f>
        <v>0</v>
      </c>
      <c r="AI12">
        <f>$B12*'Time Series Scaling Factors'!AI38</f>
        <v>0</v>
      </c>
      <c r="AJ12">
        <f>$B12*'Time Series Scaling Factors'!AJ38</f>
        <v>0</v>
      </c>
    </row>
    <row r="13" spans="1:36" x14ac:dyDescent="0.25">
      <c r="A13" s="19" t="s">
        <v>34</v>
      </c>
      <c r="B13" s="17">
        <f>'Start Year Data'!C37</f>
        <v>0</v>
      </c>
      <c r="C13">
        <f>$B13*'Time Series Scaling Factors'!C39</f>
        <v>0</v>
      </c>
      <c r="D13">
        <f>$B13*'Time Series Scaling Factors'!D39</f>
        <v>0</v>
      </c>
      <c r="E13">
        <f>$B13*'Time Series Scaling Factors'!E39</f>
        <v>0</v>
      </c>
      <c r="F13">
        <f>$B13*'Time Series Scaling Factors'!F39</f>
        <v>0</v>
      </c>
      <c r="G13">
        <f>$B13*'Time Series Scaling Factors'!G39</f>
        <v>0</v>
      </c>
      <c r="H13">
        <f>$B13*'Time Series Scaling Factors'!H39</f>
        <v>0</v>
      </c>
      <c r="I13">
        <f>$B13*'Time Series Scaling Factors'!I39</f>
        <v>0</v>
      </c>
      <c r="J13">
        <f>$B13*'Time Series Scaling Factors'!J39</f>
        <v>0</v>
      </c>
      <c r="K13">
        <f>$B13*'Time Series Scaling Factors'!K39</f>
        <v>0</v>
      </c>
      <c r="L13">
        <f>$B13*'Time Series Scaling Factors'!L39</f>
        <v>0</v>
      </c>
      <c r="M13">
        <f>$B13*'Time Series Scaling Factors'!M39</f>
        <v>0</v>
      </c>
      <c r="N13">
        <f>$B13*'Time Series Scaling Factors'!N39</f>
        <v>0</v>
      </c>
      <c r="O13">
        <f>$B13*'Time Series Scaling Factors'!O39</f>
        <v>0</v>
      </c>
      <c r="P13">
        <f>$B13*'Time Series Scaling Factors'!P39</f>
        <v>0</v>
      </c>
      <c r="Q13">
        <f>$B13*'Time Series Scaling Factors'!Q39</f>
        <v>0</v>
      </c>
      <c r="R13">
        <f>$B13*'Time Series Scaling Factors'!R39</f>
        <v>0</v>
      </c>
      <c r="S13">
        <f>$B13*'Time Series Scaling Factors'!S39</f>
        <v>0</v>
      </c>
      <c r="T13">
        <f>$B13*'Time Series Scaling Factors'!T39</f>
        <v>0</v>
      </c>
      <c r="U13">
        <f>$B13*'Time Series Scaling Factors'!U39</f>
        <v>0</v>
      </c>
      <c r="V13">
        <f>$B13*'Time Series Scaling Factors'!V39</f>
        <v>0</v>
      </c>
      <c r="W13">
        <f>$B13*'Time Series Scaling Factors'!W39</f>
        <v>0</v>
      </c>
      <c r="X13">
        <f>$B13*'Time Series Scaling Factors'!X39</f>
        <v>0</v>
      </c>
      <c r="Y13">
        <f>$B13*'Time Series Scaling Factors'!Y39</f>
        <v>0</v>
      </c>
      <c r="Z13">
        <f>$B13*'Time Series Scaling Factors'!Z39</f>
        <v>0</v>
      </c>
      <c r="AA13">
        <f>$B13*'Time Series Scaling Factors'!AA39</f>
        <v>0</v>
      </c>
      <c r="AB13">
        <f>$B13*'Time Series Scaling Factors'!AB39</f>
        <v>0</v>
      </c>
      <c r="AC13">
        <f>$B13*'Time Series Scaling Factors'!AC39</f>
        <v>0</v>
      </c>
      <c r="AD13">
        <f>$B13*'Time Series Scaling Factors'!AD39</f>
        <v>0</v>
      </c>
      <c r="AE13">
        <f>$B13*'Time Series Scaling Factors'!AE39</f>
        <v>0</v>
      </c>
      <c r="AF13">
        <f>$B13*'Time Series Scaling Factors'!AF39</f>
        <v>0</v>
      </c>
      <c r="AG13">
        <f>$B13*'Time Series Scaling Factors'!AG39</f>
        <v>0</v>
      </c>
      <c r="AH13">
        <f>$B13*'Time Series Scaling Factors'!AH39</f>
        <v>0</v>
      </c>
      <c r="AI13">
        <f>$B13*'Time Series Scaling Factors'!AI39</f>
        <v>0</v>
      </c>
      <c r="AJ13">
        <f>$B13*'Time Series Scaling Factors'!AJ39</f>
        <v>0</v>
      </c>
    </row>
    <row r="14" spans="1:36" x14ac:dyDescent="0.25">
      <c r="A14" s="19" t="s">
        <v>23</v>
      </c>
      <c r="B14" s="17">
        <f>'Start Year Data'!C38</f>
        <v>0</v>
      </c>
      <c r="C14">
        <f>$B14*'Time Series Scaling Factors'!C40</f>
        <v>0</v>
      </c>
      <c r="D14">
        <f>$B14*'Time Series Scaling Factors'!D40</f>
        <v>0</v>
      </c>
      <c r="E14">
        <f>$B14*'Time Series Scaling Factors'!E40</f>
        <v>0</v>
      </c>
      <c r="F14">
        <f>$B14*'Time Series Scaling Factors'!F40</f>
        <v>0</v>
      </c>
      <c r="G14">
        <f>$B14*'Time Series Scaling Factors'!G40</f>
        <v>0</v>
      </c>
      <c r="H14">
        <f>$B14*'Time Series Scaling Factors'!H40</f>
        <v>0</v>
      </c>
      <c r="I14">
        <f>$B14*'Time Series Scaling Factors'!I40</f>
        <v>0</v>
      </c>
      <c r="J14">
        <f>$B14*'Time Series Scaling Factors'!J40</f>
        <v>0</v>
      </c>
      <c r="K14">
        <f>$B14*'Time Series Scaling Factors'!K40</f>
        <v>0</v>
      </c>
      <c r="L14">
        <f>$B14*'Time Series Scaling Factors'!L40</f>
        <v>0</v>
      </c>
      <c r="M14">
        <f>$B14*'Time Series Scaling Factors'!M40</f>
        <v>0</v>
      </c>
      <c r="N14">
        <f>$B14*'Time Series Scaling Factors'!N40</f>
        <v>0</v>
      </c>
      <c r="O14">
        <f>$B14*'Time Series Scaling Factors'!O40</f>
        <v>0</v>
      </c>
      <c r="P14">
        <f>$B14*'Time Series Scaling Factors'!P40</f>
        <v>0</v>
      </c>
      <c r="Q14">
        <f>$B14*'Time Series Scaling Factors'!Q40</f>
        <v>0</v>
      </c>
      <c r="R14">
        <f>$B14*'Time Series Scaling Factors'!R40</f>
        <v>0</v>
      </c>
      <c r="S14">
        <f>$B14*'Time Series Scaling Factors'!S40</f>
        <v>0</v>
      </c>
      <c r="T14">
        <f>$B14*'Time Series Scaling Factors'!T40</f>
        <v>0</v>
      </c>
      <c r="U14">
        <f>$B14*'Time Series Scaling Factors'!U40</f>
        <v>0</v>
      </c>
      <c r="V14">
        <f>$B14*'Time Series Scaling Factors'!V40</f>
        <v>0</v>
      </c>
      <c r="W14">
        <f>$B14*'Time Series Scaling Factors'!W40</f>
        <v>0</v>
      </c>
      <c r="X14">
        <f>$B14*'Time Series Scaling Factors'!X40</f>
        <v>0</v>
      </c>
      <c r="Y14">
        <f>$B14*'Time Series Scaling Factors'!Y40</f>
        <v>0</v>
      </c>
      <c r="Z14">
        <f>$B14*'Time Series Scaling Factors'!Z40</f>
        <v>0</v>
      </c>
      <c r="AA14">
        <f>$B14*'Time Series Scaling Factors'!AA40</f>
        <v>0</v>
      </c>
      <c r="AB14">
        <f>$B14*'Time Series Scaling Factors'!AB40</f>
        <v>0</v>
      </c>
      <c r="AC14">
        <f>$B14*'Time Series Scaling Factors'!AC40</f>
        <v>0</v>
      </c>
      <c r="AD14">
        <f>$B14*'Time Series Scaling Factors'!AD40</f>
        <v>0</v>
      </c>
      <c r="AE14">
        <f>$B14*'Time Series Scaling Factors'!AE40</f>
        <v>0</v>
      </c>
      <c r="AF14">
        <f>$B14*'Time Series Scaling Factors'!AF40</f>
        <v>0</v>
      </c>
      <c r="AG14">
        <f>$B14*'Time Series Scaling Factors'!AG40</f>
        <v>0</v>
      </c>
      <c r="AH14">
        <f>$B14*'Time Series Scaling Factors'!AH40</f>
        <v>0</v>
      </c>
      <c r="AI14">
        <f>$B14*'Time Series Scaling Factors'!AI40</f>
        <v>0</v>
      </c>
      <c r="AJ14">
        <f>$B14*'Time Series Scaling Factors'!AJ40</f>
        <v>0</v>
      </c>
    </row>
    <row r="15" spans="1:36" x14ac:dyDescent="0.25">
      <c r="A15" s="19" t="s">
        <v>35</v>
      </c>
      <c r="B15" s="17">
        <f>'Start Year Data'!C39</f>
        <v>0</v>
      </c>
      <c r="C15">
        <f>$B15*'Time Series Scaling Factors'!C41</f>
        <v>0</v>
      </c>
      <c r="D15">
        <f>$B15*'Time Series Scaling Factors'!D41</f>
        <v>0</v>
      </c>
      <c r="E15">
        <f>$B15*'Time Series Scaling Factors'!E41</f>
        <v>0</v>
      </c>
      <c r="F15">
        <f>$B15*'Time Series Scaling Factors'!F41</f>
        <v>0</v>
      </c>
      <c r="G15">
        <f>$B15*'Time Series Scaling Factors'!G41</f>
        <v>0</v>
      </c>
      <c r="H15">
        <f>$B15*'Time Series Scaling Factors'!H41</f>
        <v>0</v>
      </c>
      <c r="I15">
        <f>$B15*'Time Series Scaling Factors'!I41</f>
        <v>0</v>
      </c>
      <c r="J15">
        <f>$B15*'Time Series Scaling Factors'!J41</f>
        <v>0</v>
      </c>
      <c r="K15">
        <f>$B15*'Time Series Scaling Factors'!K41</f>
        <v>0</v>
      </c>
      <c r="L15">
        <f>$B15*'Time Series Scaling Factors'!L41</f>
        <v>0</v>
      </c>
      <c r="M15">
        <f>$B15*'Time Series Scaling Factors'!M41</f>
        <v>0</v>
      </c>
      <c r="N15">
        <f>$B15*'Time Series Scaling Factors'!N41</f>
        <v>0</v>
      </c>
      <c r="O15">
        <f>$B15*'Time Series Scaling Factors'!O41</f>
        <v>0</v>
      </c>
      <c r="P15">
        <f>$B15*'Time Series Scaling Factors'!P41</f>
        <v>0</v>
      </c>
      <c r="Q15">
        <f>$B15*'Time Series Scaling Factors'!Q41</f>
        <v>0</v>
      </c>
      <c r="R15">
        <f>$B15*'Time Series Scaling Factors'!R41</f>
        <v>0</v>
      </c>
      <c r="S15">
        <f>$B15*'Time Series Scaling Factors'!S41</f>
        <v>0</v>
      </c>
      <c r="T15">
        <f>$B15*'Time Series Scaling Factors'!T41</f>
        <v>0</v>
      </c>
      <c r="U15">
        <f>$B15*'Time Series Scaling Factors'!U41</f>
        <v>0</v>
      </c>
      <c r="V15">
        <f>$B15*'Time Series Scaling Factors'!V41</f>
        <v>0</v>
      </c>
      <c r="W15">
        <f>$B15*'Time Series Scaling Factors'!W41</f>
        <v>0</v>
      </c>
      <c r="X15">
        <f>$B15*'Time Series Scaling Factors'!X41</f>
        <v>0</v>
      </c>
      <c r="Y15">
        <f>$B15*'Time Series Scaling Factors'!Y41</f>
        <v>0</v>
      </c>
      <c r="Z15">
        <f>$B15*'Time Series Scaling Factors'!Z41</f>
        <v>0</v>
      </c>
      <c r="AA15">
        <f>$B15*'Time Series Scaling Factors'!AA41</f>
        <v>0</v>
      </c>
      <c r="AB15">
        <f>$B15*'Time Series Scaling Factors'!AB41</f>
        <v>0</v>
      </c>
      <c r="AC15">
        <f>$B15*'Time Series Scaling Factors'!AC41</f>
        <v>0</v>
      </c>
      <c r="AD15">
        <f>$B15*'Time Series Scaling Factors'!AD41</f>
        <v>0</v>
      </c>
      <c r="AE15">
        <f>$B15*'Time Series Scaling Factors'!AE41</f>
        <v>0</v>
      </c>
      <c r="AF15">
        <f>$B15*'Time Series Scaling Factors'!AF41</f>
        <v>0</v>
      </c>
      <c r="AG15">
        <f>$B15*'Time Series Scaling Factors'!AG41</f>
        <v>0</v>
      </c>
      <c r="AH15">
        <f>$B15*'Time Series Scaling Factors'!AH41</f>
        <v>0</v>
      </c>
      <c r="AI15">
        <f>$B15*'Time Series Scaling Factors'!AI41</f>
        <v>0</v>
      </c>
      <c r="AJ15">
        <f>$B15*'Time Series Scaling Factors'!AJ41</f>
        <v>0</v>
      </c>
    </row>
    <row r="16" spans="1:36" x14ac:dyDescent="0.25">
      <c r="A16" s="19" t="s">
        <v>36</v>
      </c>
      <c r="B16" s="17">
        <f>'Start Year Data'!C40</f>
        <v>0</v>
      </c>
      <c r="C16">
        <f>$B16*'Time Series Scaling Factors'!C42</f>
        <v>0</v>
      </c>
      <c r="D16">
        <f>$B16*'Time Series Scaling Factors'!D42</f>
        <v>0</v>
      </c>
      <c r="E16">
        <f>$B16*'Time Series Scaling Factors'!E42</f>
        <v>0</v>
      </c>
      <c r="F16">
        <f>$B16*'Time Series Scaling Factors'!F42</f>
        <v>0</v>
      </c>
      <c r="G16">
        <f>$B16*'Time Series Scaling Factors'!G42</f>
        <v>0</v>
      </c>
      <c r="H16">
        <f>$B16*'Time Series Scaling Factors'!H42</f>
        <v>0</v>
      </c>
      <c r="I16">
        <f>$B16*'Time Series Scaling Factors'!I42</f>
        <v>0</v>
      </c>
      <c r="J16">
        <f>$B16*'Time Series Scaling Factors'!J42</f>
        <v>0</v>
      </c>
      <c r="K16">
        <f>$B16*'Time Series Scaling Factors'!K42</f>
        <v>0</v>
      </c>
      <c r="L16">
        <f>$B16*'Time Series Scaling Factors'!L42</f>
        <v>0</v>
      </c>
      <c r="M16">
        <f>$B16*'Time Series Scaling Factors'!M42</f>
        <v>0</v>
      </c>
      <c r="N16">
        <f>$B16*'Time Series Scaling Factors'!N42</f>
        <v>0</v>
      </c>
      <c r="O16">
        <f>$B16*'Time Series Scaling Factors'!O42</f>
        <v>0</v>
      </c>
      <c r="P16">
        <f>$B16*'Time Series Scaling Factors'!P42</f>
        <v>0</v>
      </c>
      <c r="Q16">
        <f>$B16*'Time Series Scaling Factors'!Q42</f>
        <v>0</v>
      </c>
      <c r="R16">
        <f>$B16*'Time Series Scaling Factors'!R42</f>
        <v>0</v>
      </c>
      <c r="S16">
        <f>$B16*'Time Series Scaling Factors'!S42</f>
        <v>0</v>
      </c>
      <c r="T16">
        <f>$B16*'Time Series Scaling Factors'!T42</f>
        <v>0</v>
      </c>
      <c r="U16">
        <f>$B16*'Time Series Scaling Factors'!U42</f>
        <v>0</v>
      </c>
      <c r="V16">
        <f>$B16*'Time Series Scaling Factors'!V42</f>
        <v>0</v>
      </c>
      <c r="W16">
        <f>$B16*'Time Series Scaling Factors'!W42</f>
        <v>0</v>
      </c>
      <c r="X16">
        <f>$B16*'Time Series Scaling Factors'!X42</f>
        <v>0</v>
      </c>
      <c r="Y16">
        <f>$B16*'Time Series Scaling Factors'!Y42</f>
        <v>0</v>
      </c>
      <c r="Z16">
        <f>$B16*'Time Series Scaling Factors'!Z42</f>
        <v>0</v>
      </c>
      <c r="AA16">
        <f>$B16*'Time Series Scaling Factors'!AA42</f>
        <v>0</v>
      </c>
      <c r="AB16">
        <f>$B16*'Time Series Scaling Factors'!AB42</f>
        <v>0</v>
      </c>
      <c r="AC16">
        <f>$B16*'Time Series Scaling Factors'!AC42</f>
        <v>0</v>
      </c>
      <c r="AD16">
        <f>$B16*'Time Series Scaling Factors'!AD42</f>
        <v>0</v>
      </c>
      <c r="AE16">
        <f>$B16*'Time Series Scaling Factors'!AE42</f>
        <v>0</v>
      </c>
      <c r="AF16">
        <f>$B16*'Time Series Scaling Factors'!AF42</f>
        <v>0</v>
      </c>
      <c r="AG16">
        <f>$B16*'Time Series Scaling Factors'!AG42</f>
        <v>0</v>
      </c>
      <c r="AH16">
        <f>$B16*'Time Series Scaling Factors'!AH42</f>
        <v>0</v>
      </c>
      <c r="AI16">
        <f>$B16*'Time Series Scaling Factors'!AI42</f>
        <v>0</v>
      </c>
      <c r="AJ16">
        <f>$B16*'Time Series Scaling Factors'!AJ42</f>
        <v>0</v>
      </c>
    </row>
    <row r="17" spans="1:36" x14ac:dyDescent="0.25">
      <c r="A17" s="19" t="s">
        <v>37</v>
      </c>
      <c r="B17" s="17">
        <f>'Start Year Data'!C41</f>
        <v>0</v>
      </c>
      <c r="C17">
        <f>$B17*'Time Series Scaling Factors'!C43</f>
        <v>0</v>
      </c>
      <c r="D17">
        <f>$B17*'Time Series Scaling Factors'!D43</f>
        <v>0</v>
      </c>
      <c r="E17">
        <f>$B17*'Time Series Scaling Factors'!E43</f>
        <v>0</v>
      </c>
      <c r="F17">
        <f>$B17*'Time Series Scaling Factors'!F43</f>
        <v>0</v>
      </c>
      <c r="G17">
        <f>$B17*'Time Series Scaling Factors'!G43</f>
        <v>0</v>
      </c>
      <c r="H17">
        <f>$B17*'Time Series Scaling Factors'!H43</f>
        <v>0</v>
      </c>
      <c r="I17">
        <f>$B17*'Time Series Scaling Factors'!I43</f>
        <v>0</v>
      </c>
      <c r="J17">
        <f>$B17*'Time Series Scaling Factors'!J43</f>
        <v>0</v>
      </c>
      <c r="K17">
        <f>$B17*'Time Series Scaling Factors'!K43</f>
        <v>0</v>
      </c>
      <c r="L17">
        <f>$B17*'Time Series Scaling Factors'!L43</f>
        <v>0</v>
      </c>
      <c r="M17">
        <f>$B17*'Time Series Scaling Factors'!M43</f>
        <v>0</v>
      </c>
      <c r="N17">
        <f>$B17*'Time Series Scaling Factors'!N43</f>
        <v>0</v>
      </c>
      <c r="O17">
        <f>$B17*'Time Series Scaling Factors'!O43</f>
        <v>0</v>
      </c>
      <c r="P17">
        <f>$B17*'Time Series Scaling Factors'!P43</f>
        <v>0</v>
      </c>
      <c r="Q17">
        <f>$B17*'Time Series Scaling Factors'!Q43</f>
        <v>0</v>
      </c>
      <c r="R17">
        <f>$B17*'Time Series Scaling Factors'!R43</f>
        <v>0</v>
      </c>
      <c r="S17">
        <f>$B17*'Time Series Scaling Factors'!S43</f>
        <v>0</v>
      </c>
      <c r="T17">
        <f>$B17*'Time Series Scaling Factors'!T43</f>
        <v>0</v>
      </c>
      <c r="U17">
        <f>$B17*'Time Series Scaling Factors'!U43</f>
        <v>0</v>
      </c>
      <c r="V17">
        <f>$B17*'Time Series Scaling Factors'!V43</f>
        <v>0</v>
      </c>
      <c r="W17">
        <f>$B17*'Time Series Scaling Factors'!W43</f>
        <v>0</v>
      </c>
      <c r="X17">
        <f>$B17*'Time Series Scaling Factors'!X43</f>
        <v>0</v>
      </c>
      <c r="Y17">
        <f>$B17*'Time Series Scaling Factors'!Y43</f>
        <v>0</v>
      </c>
      <c r="Z17">
        <f>$B17*'Time Series Scaling Factors'!Z43</f>
        <v>0</v>
      </c>
      <c r="AA17">
        <f>$B17*'Time Series Scaling Factors'!AA43</f>
        <v>0</v>
      </c>
      <c r="AB17">
        <f>$B17*'Time Series Scaling Factors'!AB43</f>
        <v>0</v>
      </c>
      <c r="AC17">
        <f>$B17*'Time Series Scaling Factors'!AC43</f>
        <v>0</v>
      </c>
      <c r="AD17">
        <f>$B17*'Time Series Scaling Factors'!AD43</f>
        <v>0</v>
      </c>
      <c r="AE17">
        <f>$B17*'Time Series Scaling Factors'!AE43</f>
        <v>0</v>
      </c>
      <c r="AF17">
        <f>$B17*'Time Series Scaling Factors'!AF43</f>
        <v>0</v>
      </c>
      <c r="AG17">
        <f>$B17*'Time Series Scaling Factors'!AG43</f>
        <v>0</v>
      </c>
      <c r="AH17">
        <f>$B17*'Time Series Scaling Factors'!AH43</f>
        <v>0</v>
      </c>
      <c r="AI17">
        <f>$B17*'Time Series Scaling Factors'!AI43</f>
        <v>0</v>
      </c>
      <c r="AJ17">
        <f>$B17*'Time Series Scaling Factors'!AJ43</f>
        <v>0</v>
      </c>
    </row>
    <row r="18" spans="1:36" x14ac:dyDescent="0.25">
      <c r="A18" s="19" t="s">
        <v>24</v>
      </c>
      <c r="B18" s="17">
        <f>'Start Year Data'!C42</f>
        <v>0</v>
      </c>
      <c r="C18">
        <f>$B18*'Time Series Scaling Factors'!C44</f>
        <v>0</v>
      </c>
      <c r="D18">
        <f>$B18*'Time Series Scaling Factors'!D44</f>
        <v>0</v>
      </c>
      <c r="E18">
        <f>$B18*'Time Series Scaling Factors'!E44</f>
        <v>0</v>
      </c>
      <c r="F18">
        <f>$B18*'Time Series Scaling Factors'!F44</f>
        <v>0</v>
      </c>
      <c r="G18">
        <f>$B18*'Time Series Scaling Factors'!G44</f>
        <v>0</v>
      </c>
      <c r="H18">
        <f>$B18*'Time Series Scaling Factors'!H44</f>
        <v>0</v>
      </c>
      <c r="I18">
        <f>$B18*'Time Series Scaling Factors'!I44</f>
        <v>0</v>
      </c>
      <c r="J18">
        <f>$B18*'Time Series Scaling Factors'!J44</f>
        <v>0</v>
      </c>
      <c r="K18">
        <f>$B18*'Time Series Scaling Factors'!K44</f>
        <v>0</v>
      </c>
      <c r="L18">
        <f>$B18*'Time Series Scaling Factors'!L44</f>
        <v>0</v>
      </c>
      <c r="M18">
        <f>$B18*'Time Series Scaling Factors'!M44</f>
        <v>0</v>
      </c>
      <c r="N18">
        <f>$B18*'Time Series Scaling Factors'!N44</f>
        <v>0</v>
      </c>
      <c r="O18">
        <f>$B18*'Time Series Scaling Factors'!O44</f>
        <v>0</v>
      </c>
      <c r="P18">
        <f>$B18*'Time Series Scaling Factors'!P44</f>
        <v>0</v>
      </c>
      <c r="Q18">
        <f>$B18*'Time Series Scaling Factors'!Q44</f>
        <v>0</v>
      </c>
      <c r="R18">
        <f>$B18*'Time Series Scaling Factors'!R44</f>
        <v>0</v>
      </c>
      <c r="S18">
        <f>$B18*'Time Series Scaling Factors'!S44</f>
        <v>0</v>
      </c>
      <c r="T18">
        <f>$B18*'Time Series Scaling Factors'!T44</f>
        <v>0</v>
      </c>
      <c r="U18">
        <f>$B18*'Time Series Scaling Factors'!U44</f>
        <v>0</v>
      </c>
      <c r="V18">
        <f>$B18*'Time Series Scaling Factors'!V44</f>
        <v>0</v>
      </c>
      <c r="W18">
        <f>$B18*'Time Series Scaling Factors'!W44</f>
        <v>0</v>
      </c>
      <c r="X18">
        <f>$B18*'Time Series Scaling Factors'!X44</f>
        <v>0</v>
      </c>
      <c r="Y18">
        <f>$B18*'Time Series Scaling Factors'!Y44</f>
        <v>0</v>
      </c>
      <c r="Z18">
        <f>$B18*'Time Series Scaling Factors'!Z44</f>
        <v>0</v>
      </c>
      <c r="AA18">
        <f>$B18*'Time Series Scaling Factors'!AA44</f>
        <v>0</v>
      </c>
      <c r="AB18">
        <f>$B18*'Time Series Scaling Factors'!AB44</f>
        <v>0</v>
      </c>
      <c r="AC18">
        <f>$B18*'Time Series Scaling Factors'!AC44</f>
        <v>0</v>
      </c>
      <c r="AD18">
        <f>$B18*'Time Series Scaling Factors'!AD44</f>
        <v>0</v>
      </c>
      <c r="AE18">
        <f>$B18*'Time Series Scaling Factors'!AE44</f>
        <v>0</v>
      </c>
      <c r="AF18">
        <f>$B18*'Time Series Scaling Factors'!AF44</f>
        <v>0</v>
      </c>
      <c r="AG18">
        <f>$B18*'Time Series Scaling Factors'!AG44</f>
        <v>0</v>
      </c>
      <c r="AH18">
        <f>$B18*'Time Series Scaling Factors'!AH44</f>
        <v>0</v>
      </c>
      <c r="AI18">
        <f>$B18*'Time Series Scaling Factors'!AI44</f>
        <v>0</v>
      </c>
      <c r="AJ18">
        <f>$B18*'Time Series Scaling Factors'!AJ44</f>
        <v>0</v>
      </c>
    </row>
    <row r="19" spans="1:36" x14ac:dyDescent="0.25">
      <c r="A19" s="19" t="s">
        <v>38</v>
      </c>
      <c r="B19" s="17">
        <f>'Start Year Data'!C43</f>
        <v>311156532613889.56</v>
      </c>
      <c r="C19">
        <f>$B19*'Time Series Scaling Factors'!C45</f>
        <v>310204983584489.31</v>
      </c>
      <c r="D19">
        <f>$B19*'Time Series Scaling Factors'!D45</f>
        <v>309253434555089</v>
      </c>
      <c r="E19">
        <f>$B19*'Time Series Scaling Factors'!E45</f>
        <v>309253434555089</v>
      </c>
      <c r="F19">
        <f>$B19*'Time Series Scaling Factors'!F45</f>
        <v>311156532613889.56</v>
      </c>
      <c r="G19">
        <f>$B19*'Time Series Scaling Factors'!G45</f>
        <v>310014673778609.56</v>
      </c>
      <c r="H19">
        <f>$B19*'Time Series Scaling Factors'!H45</f>
        <v>308872814943329.19</v>
      </c>
      <c r="I19">
        <f>$B19*'Time Series Scaling Factors'!I45</f>
        <v>307730956108048.88</v>
      </c>
      <c r="J19">
        <f>$B19*'Time Series Scaling Factors'!J45</f>
        <v>306589097272768.5</v>
      </c>
      <c r="K19">
        <f>$B19*'Time Series Scaling Factors'!K45</f>
        <v>305447238437488.38</v>
      </c>
      <c r="L19">
        <f>$B19*'Time Series Scaling Factors'!L45</f>
        <v>309824363972728.63</v>
      </c>
      <c r="M19">
        <f>$B19*'Time Series Scaling Factors'!M45</f>
        <v>314201489507970.19</v>
      </c>
      <c r="N19">
        <f>$B19*'Time Series Scaling Factors'!N45</f>
        <v>318578615043211.81</v>
      </c>
      <c r="O19">
        <f>$B19*'Time Series Scaling Factors'!O45</f>
        <v>322955740578452.38</v>
      </c>
      <c r="P19">
        <f>$B19*'Time Series Scaling Factors'!P45</f>
        <v>327332866113694</v>
      </c>
      <c r="Q19">
        <f>$B19*'Time Series Scaling Factors'!Q45</f>
        <v>332851850484216</v>
      </c>
      <c r="R19">
        <f>$B19*'Time Series Scaling Factors'!R45</f>
        <v>338370834854736.88</v>
      </c>
      <c r="S19">
        <f>$B19*'Time Series Scaling Factors'!S45</f>
        <v>343889819225257.75</v>
      </c>
      <c r="T19">
        <f>$B19*'Time Series Scaling Factors'!T45</f>
        <v>349408803595780.81</v>
      </c>
      <c r="U19">
        <f>$B19*'Time Series Scaling Factors'!U45</f>
        <v>354927787966301.69</v>
      </c>
      <c r="V19">
        <f>$B19*'Time Series Scaling Factors'!V45</f>
        <v>359875842919184.06</v>
      </c>
      <c r="W19">
        <f>$B19*'Time Series Scaling Factors'!W45</f>
        <v>364823897872065.25</v>
      </c>
      <c r="X19">
        <f>$B19*'Time Series Scaling Factors'!X45</f>
        <v>369771952824946.5</v>
      </c>
      <c r="Y19">
        <f>$B19*'Time Series Scaling Factors'!Y45</f>
        <v>374720007777827.81</v>
      </c>
      <c r="Z19">
        <f>$B19*'Time Series Scaling Factors'!Z45</f>
        <v>379668062730709</v>
      </c>
      <c r="AA19">
        <f>$B19*'Time Series Scaling Factors'!AA45</f>
        <v>385377356907113.06</v>
      </c>
      <c r="AB19">
        <f>$B19*'Time Series Scaling Factors'!AB45</f>
        <v>390567624340205.06</v>
      </c>
      <c r="AC19">
        <f>$B19*'Time Series Scaling Factors'!AC45</f>
        <v>395757891773297.06</v>
      </c>
      <c r="AD19">
        <f>$B19*'Time Series Scaling Factors'!AD45</f>
        <v>400948159206389.06</v>
      </c>
      <c r="AE19">
        <f>$B19*'Time Series Scaling Factors'!AE45</f>
        <v>406138426639481.13</v>
      </c>
      <c r="AF19">
        <f>$B19*'Time Series Scaling Factors'!AF45</f>
        <v>411328694072575.25</v>
      </c>
      <c r="AG19">
        <f>$B19*'Time Series Scaling Factors'!AG45</f>
        <v>416518961505667.25</v>
      </c>
      <c r="AH19">
        <f>$B19*'Time Series Scaling Factors'!AH45</f>
        <v>421709228938759.31</v>
      </c>
      <c r="AI19">
        <f>$B19*'Time Series Scaling Factors'!AI45</f>
        <v>426899496371851.31</v>
      </c>
      <c r="AJ19">
        <f>$B19*'Time Series Scaling Factors'!AJ45</f>
        <v>432089763804943.31</v>
      </c>
    </row>
    <row r="20" spans="1:36" x14ac:dyDescent="0.25">
      <c r="A20" s="19" t="s">
        <v>25</v>
      </c>
      <c r="B20" s="17">
        <f>'Start Year Data'!C44</f>
        <v>0</v>
      </c>
      <c r="C20">
        <f>$B20*'Time Series Scaling Factors'!C46</f>
        <v>0</v>
      </c>
      <c r="D20">
        <f>$B20*'Time Series Scaling Factors'!D46</f>
        <v>0</v>
      </c>
      <c r="E20">
        <f>$B20*'Time Series Scaling Factors'!E46</f>
        <v>0</v>
      </c>
      <c r="F20">
        <f>$B20*'Time Series Scaling Factors'!F46</f>
        <v>0</v>
      </c>
      <c r="G20">
        <f>$B20*'Time Series Scaling Factors'!G46</f>
        <v>0</v>
      </c>
      <c r="H20">
        <f>$B20*'Time Series Scaling Factors'!H46</f>
        <v>0</v>
      </c>
      <c r="I20">
        <f>$B20*'Time Series Scaling Factors'!I46</f>
        <v>0</v>
      </c>
      <c r="J20">
        <f>$B20*'Time Series Scaling Factors'!J46</f>
        <v>0</v>
      </c>
      <c r="K20">
        <f>$B20*'Time Series Scaling Factors'!K46</f>
        <v>0</v>
      </c>
      <c r="L20">
        <f>$B20*'Time Series Scaling Factors'!L46</f>
        <v>0</v>
      </c>
      <c r="M20">
        <f>$B20*'Time Series Scaling Factors'!M46</f>
        <v>0</v>
      </c>
      <c r="N20">
        <f>$B20*'Time Series Scaling Factors'!N46</f>
        <v>0</v>
      </c>
      <c r="O20">
        <f>$B20*'Time Series Scaling Factors'!O46</f>
        <v>0</v>
      </c>
      <c r="P20">
        <f>$B20*'Time Series Scaling Factors'!P46</f>
        <v>0</v>
      </c>
      <c r="Q20">
        <f>$B20*'Time Series Scaling Factors'!Q46</f>
        <v>0</v>
      </c>
      <c r="R20">
        <f>$B20*'Time Series Scaling Factors'!R46</f>
        <v>0</v>
      </c>
      <c r="S20">
        <f>$B20*'Time Series Scaling Factors'!S46</f>
        <v>0</v>
      </c>
      <c r="T20">
        <f>$B20*'Time Series Scaling Factors'!T46</f>
        <v>0</v>
      </c>
      <c r="U20">
        <f>$B20*'Time Series Scaling Factors'!U46</f>
        <v>0</v>
      </c>
      <c r="V20">
        <f>$B20*'Time Series Scaling Factors'!V46</f>
        <v>0</v>
      </c>
      <c r="W20">
        <f>$B20*'Time Series Scaling Factors'!W46</f>
        <v>0</v>
      </c>
      <c r="X20">
        <f>$B20*'Time Series Scaling Factors'!X46</f>
        <v>0</v>
      </c>
      <c r="Y20">
        <f>$B20*'Time Series Scaling Factors'!Y46</f>
        <v>0</v>
      </c>
      <c r="Z20">
        <f>$B20*'Time Series Scaling Factors'!Z46</f>
        <v>0</v>
      </c>
      <c r="AA20">
        <f>$B20*'Time Series Scaling Factors'!AA46</f>
        <v>0</v>
      </c>
      <c r="AB20">
        <f>$B20*'Time Series Scaling Factors'!AB46</f>
        <v>0</v>
      </c>
      <c r="AC20">
        <f>$B20*'Time Series Scaling Factors'!AC46</f>
        <v>0</v>
      </c>
      <c r="AD20">
        <f>$B20*'Time Series Scaling Factors'!AD46</f>
        <v>0</v>
      </c>
      <c r="AE20">
        <f>$B20*'Time Series Scaling Factors'!AE46</f>
        <v>0</v>
      </c>
      <c r="AF20">
        <f>$B20*'Time Series Scaling Factors'!AF46</f>
        <v>0</v>
      </c>
      <c r="AG20">
        <f>$B20*'Time Series Scaling Factors'!AG46</f>
        <v>0</v>
      </c>
      <c r="AH20">
        <f>$B20*'Time Series Scaling Factors'!AH46</f>
        <v>0</v>
      </c>
      <c r="AI20">
        <f>$B20*'Time Series Scaling Factors'!AI46</f>
        <v>0</v>
      </c>
      <c r="AJ20">
        <f>$B20*'Time Series Scaling Factors'!AJ46</f>
        <v>0</v>
      </c>
    </row>
    <row r="21" spans="1:36" x14ac:dyDescent="0.25">
      <c r="A21" s="19" t="s">
        <v>39</v>
      </c>
      <c r="B21" s="17">
        <f>'Start Year Data'!C45</f>
        <v>0</v>
      </c>
      <c r="C21">
        <f>$B21*'Time Series Scaling Factors'!C47</f>
        <v>0</v>
      </c>
      <c r="D21">
        <f>$B21*'Time Series Scaling Factors'!D47</f>
        <v>0</v>
      </c>
      <c r="E21">
        <f>$B21*'Time Series Scaling Factors'!E47</f>
        <v>0</v>
      </c>
      <c r="F21">
        <f>$B21*'Time Series Scaling Factors'!F47</f>
        <v>0</v>
      </c>
      <c r="G21">
        <f>$B21*'Time Series Scaling Factors'!G47</f>
        <v>0</v>
      </c>
      <c r="H21">
        <f>$B21*'Time Series Scaling Factors'!H47</f>
        <v>0</v>
      </c>
      <c r="I21">
        <f>$B21*'Time Series Scaling Factors'!I47</f>
        <v>0</v>
      </c>
      <c r="J21">
        <f>$B21*'Time Series Scaling Factors'!J47</f>
        <v>0</v>
      </c>
      <c r="K21">
        <f>$B21*'Time Series Scaling Factors'!K47</f>
        <v>0</v>
      </c>
      <c r="L21">
        <f>$B21*'Time Series Scaling Factors'!L47</f>
        <v>0</v>
      </c>
      <c r="M21">
        <f>$B21*'Time Series Scaling Factors'!M47</f>
        <v>0</v>
      </c>
      <c r="N21">
        <f>$B21*'Time Series Scaling Factors'!N47</f>
        <v>0</v>
      </c>
      <c r="O21">
        <f>$B21*'Time Series Scaling Factors'!O47</f>
        <v>0</v>
      </c>
      <c r="P21">
        <f>$B21*'Time Series Scaling Factors'!P47</f>
        <v>0</v>
      </c>
      <c r="Q21">
        <f>$B21*'Time Series Scaling Factors'!Q47</f>
        <v>0</v>
      </c>
      <c r="R21">
        <f>$B21*'Time Series Scaling Factors'!R47</f>
        <v>0</v>
      </c>
      <c r="S21">
        <f>$B21*'Time Series Scaling Factors'!S47</f>
        <v>0</v>
      </c>
      <c r="T21">
        <f>$B21*'Time Series Scaling Factors'!T47</f>
        <v>0</v>
      </c>
      <c r="U21">
        <f>$B21*'Time Series Scaling Factors'!U47</f>
        <v>0</v>
      </c>
      <c r="V21">
        <f>$B21*'Time Series Scaling Factors'!V47</f>
        <v>0</v>
      </c>
      <c r="W21">
        <f>$B21*'Time Series Scaling Factors'!W47</f>
        <v>0</v>
      </c>
      <c r="X21">
        <f>$B21*'Time Series Scaling Factors'!X47</f>
        <v>0</v>
      </c>
      <c r="Y21">
        <f>$B21*'Time Series Scaling Factors'!Y47</f>
        <v>0</v>
      </c>
      <c r="Z21">
        <f>$B21*'Time Series Scaling Factors'!Z47</f>
        <v>0</v>
      </c>
      <c r="AA21">
        <f>$B21*'Time Series Scaling Factors'!AA47</f>
        <v>0</v>
      </c>
      <c r="AB21">
        <f>$B21*'Time Series Scaling Factors'!AB47</f>
        <v>0</v>
      </c>
      <c r="AC21">
        <f>$B21*'Time Series Scaling Factors'!AC47</f>
        <v>0</v>
      </c>
      <c r="AD21">
        <f>$B21*'Time Series Scaling Factors'!AD47</f>
        <v>0</v>
      </c>
      <c r="AE21">
        <f>$B21*'Time Series Scaling Factors'!AE47</f>
        <v>0</v>
      </c>
      <c r="AF21">
        <f>$B21*'Time Series Scaling Factors'!AF47</f>
        <v>0</v>
      </c>
      <c r="AG21">
        <f>$B21*'Time Series Scaling Factors'!AG47</f>
        <v>0</v>
      </c>
      <c r="AH21">
        <f>$B21*'Time Series Scaling Factors'!AH47</f>
        <v>0</v>
      </c>
      <c r="AI21">
        <f>$B21*'Time Series Scaling Factors'!AI47</f>
        <v>0</v>
      </c>
      <c r="AJ21">
        <f>$B21*'Time Series Scaling Factors'!AJ47</f>
        <v>0</v>
      </c>
    </row>
    <row r="22" spans="1:36" x14ac:dyDescent="0.25">
      <c r="A22" s="19" t="s">
        <v>40</v>
      </c>
      <c r="B22" s="17">
        <f>'Start Year Data'!C46</f>
        <v>0</v>
      </c>
      <c r="C22">
        <f>$B22*'Time Series Scaling Factors'!C48</f>
        <v>0</v>
      </c>
      <c r="D22">
        <f>$B22*'Time Series Scaling Factors'!D48</f>
        <v>0</v>
      </c>
      <c r="E22">
        <f>$B22*'Time Series Scaling Factors'!E48</f>
        <v>0</v>
      </c>
      <c r="F22">
        <f>$B22*'Time Series Scaling Factors'!F48</f>
        <v>0</v>
      </c>
      <c r="G22">
        <f>$B22*'Time Series Scaling Factors'!G48</f>
        <v>0</v>
      </c>
      <c r="H22">
        <f>$B22*'Time Series Scaling Factors'!H48</f>
        <v>0</v>
      </c>
      <c r="I22">
        <f>$B22*'Time Series Scaling Factors'!I48</f>
        <v>0</v>
      </c>
      <c r="J22">
        <f>$B22*'Time Series Scaling Factors'!J48</f>
        <v>0</v>
      </c>
      <c r="K22">
        <f>$B22*'Time Series Scaling Factors'!K48</f>
        <v>0</v>
      </c>
      <c r="L22">
        <f>$B22*'Time Series Scaling Factors'!L48</f>
        <v>0</v>
      </c>
      <c r="M22">
        <f>$B22*'Time Series Scaling Factors'!M48</f>
        <v>0</v>
      </c>
      <c r="N22">
        <f>$B22*'Time Series Scaling Factors'!N48</f>
        <v>0</v>
      </c>
      <c r="O22">
        <f>$B22*'Time Series Scaling Factors'!O48</f>
        <v>0</v>
      </c>
      <c r="P22">
        <f>$B22*'Time Series Scaling Factors'!P48</f>
        <v>0</v>
      </c>
      <c r="Q22">
        <f>$B22*'Time Series Scaling Factors'!Q48</f>
        <v>0</v>
      </c>
      <c r="R22">
        <f>$B22*'Time Series Scaling Factors'!R48</f>
        <v>0</v>
      </c>
      <c r="S22">
        <f>$B22*'Time Series Scaling Factors'!S48</f>
        <v>0</v>
      </c>
      <c r="T22">
        <f>$B22*'Time Series Scaling Factors'!T48</f>
        <v>0</v>
      </c>
      <c r="U22">
        <f>$B22*'Time Series Scaling Factors'!U48</f>
        <v>0</v>
      </c>
      <c r="V22">
        <f>$B22*'Time Series Scaling Factors'!V48</f>
        <v>0</v>
      </c>
      <c r="W22">
        <f>$B22*'Time Series Scaling Factors'!W48</f>
        <v>0</v>
      </c>
      <c r="X22">
        <f>$B22*'Time Series Scaling Factors'!X48</f>
        <v>0</v>
      </c>
      <c r="Y22">
        <f>$B22*'Time Series Scaling Factors'!Y48</f>
        <v>0</v>
      </c>
      <c r="Z22">
        <f>$B22*'Time Series Scaling Factors'!Z48</f>
        <v>0</v>
      </c>
      <c r="AA22">
        <f>$B22*'Time Series Scaling Factors'!AA48</f>
        <v>0</v>
      </c>
      <c r="AB22">
        <f>$B22*'Time Series Scaling Factors'!AB48</f>
        <v>0</v>
      </c>
      <c r="AC22">
        <f>$B22*'Time Series Scaling Factors'!AC48</f>
        <v>0</v>
      </c>
      <c r="AD22">
        <f>$B22*'Time Series Scaling Factors'!AD48</f>
        <v>0</v>
      </c>
      <c r="AE22">
        <f>$B22*'Time Series Scaling Factors'!AE48</f>
        <v>0</v>
      </c>
      <c r="AF22">
        <f>$B22*'Time Series Scaling Factors'!AF48</f>
        <v>0</v>
      </c>
      <c r="AG22">
        <f>$B22*'Time Series Scaling Factors'!AG48</f>
        <v>0</v>
      </c>
      <c r="AH22">
        <f>$B22*'Time Series Scaling Factors'!AH48</f>
        <v>0</v>
      </c>
      <c r="AI22">
        <f>$B22*'Time Series Scaling Factors'!AI48</f>
        <v>0</v>
      </c>
      <c r="AJ22">
        <f>$B22*'Time Series Scaling Factors'!AJ48</f>
        <v>0</v>
      </c>
    </row>
    <row r="23" spans="1:36" x14ac:dyDescent="0.25">
      <c r="A23" s="17"/>
      <c r="B23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3"/>
  <sheetViews>
    <sheetView workbookViewId="0">
      <selection activeCell="D2" sqref="C2:D22"/>
    </sheetView>
  </sheetViews>
  <sheetFormatPr defaultRowHeight="15" x14ac:dyDescent="0.25"/>
  <cols>
    <col min="1" max="1" width="36.28515625" customWidth="1"/>
    <col min="2" max="3" width="13" style="17" customWidth="1"/>
    <col min="4" max="36" width="13" customWidth="1"/>
  </cols>
  <sheetData>
    <row r="1" spans="1:36" x14ac:dyDescent="0.25">
      <c r="A1" s="18" t="s">
        <v>75</v>
      </c>
      <c r="B1" s="40">
        <v>2016</v>
      </c>
      <c r="C1" s="40">
        <v>2017</v>
      </c>
      <c r="D1" s="5">
        <v>2018</v>
      </c>
      <c r="E1" s="40">
        <v>2019</v>
      </c>
      <c r="F1" s="5">
        <v>2020</v>
      </c>
      <c r="G1" s="40">
        <v>2021</v>
      </c>
      <c r="H1" s="5">
        <v>2022</v>
      </c>
      <c r="I1" s="40">
        <v>2023</v>
      </c>
      <c r="J1" s="5">
        <v>2024</v>
      </c>
      <c r="K1" s="40">
        <v>2025</v>
      </c>
      <c r="L1" s="5">
        <v>2026</v>
      </c>
      <c r="M1" s="40">
        <v>2027</v>
      </c>
      <c r="N1" s="5">
        <v>2028</v>
      </c>
      <c r="O1" s="40">
        <v>2029</v>
      </c>
      <c r="P1" s="5">
        <v>2030</v>
      </c>
      <c r="Q1" s="40">
        <v>2031</v>
      </c>
      <c r="R1" s="5">
        <v>2032</v>
      </c>
      <c r="S1" s="40">
        <v>2033</v>
      </c>
      <c r="T1" s="5">
        <v>2034</v>
      </c>
      <c r="U1" s="40">
        <v>2035</v>
      </c>
      <c r="V1" s="5">
        <v>2036</v>
      </c>
      <c r="W1" s="40">
        <v>2037</v>
      </c>
      <c r="X1" s="5">
        <v>2038</v>
      </c>
      <c r="Y1" s="40">
        <v>2039</v>
      </c>
      <c r="Z1" s="5">
        <v>2040</v>
      </c>
      <c r="AA1" s="40">
        <v>2041</v>
      </c>
      <c r="AB1" s="5">
        <v>2042</v>
      </c>
      <c r="AC1" s="40">
        <v>2043</v>
      </c>
      <c r="AD1" s="5">
        <v>2044</v>
      </c>
      <c r="AE1" s="40">
        <v>2045</v>
      </c>
      <c r="AF1" s="5">
        <v>2046</v>
      </c>
      <c r="AG1" s="40">
        <v>2047</v>
      </c>
      <c r="AH1" s="5">
        <v>2048</v>
      </c>
      <c r="AI1" s="40">
        <v>2049</v>
      </c>
      <c r="AJ1" s="5">
        <v>2050</v>
      </c>
    </row>
    <row r="2" spans="1:36" x14ac:dyDescent="0.25">
      <c r="A2" s="18" t="s">
        <v>26</v>
      </c>
      <c r="B2" s="17">
        <f>'Start Year Data'!D26</f>
        <v>0</v>
      </c>
      <c r="C2">
        <f>$B2*'Time Series Scaling Factors'!C53</f>
        <v>0</v>
      </c>
      <c r="D2">
        <f>$B2*'Time Series Scaling Factors'!D53</f>
        <v>0</v>
      </c>
      <c r="E2">
        <f>$B2*'Time Series Scaling Factors'!E53</f>
        <v>0</v>
      </c>
      <c r="F2">
        <f>$B2*'Time Series Scaling Factors'!F53</f>
        <v>0</v>
      </c>
      <c r="G2">
        <f>$B2*'Time Series Scaling Factors'!G53</f>
        <v>0</v>
      </c>
      <c r="H2">
        <f>$B2*'Time Series Scaling Factors'!H53</f>
        <v>0</v>
      </c>
      <c r="I2">
        <f>$B2*'Time Series Scaling Factors'!I53</f>
        <v>0</v>
      </c>
      <c r="J2">
        <f>$B2*'Time Series Scaling Factors'!J53</f>
        <v>0</v>
      </c>
      <c r="K2">
        <f>$B2*'Time Series Scaling Factors'!K53</f>
        <v>0</v>
      </c>
      <c r="L2">
        <f>$B2*'Time Series Scaling Factors'!L53</f>
        <v>0</v>
      </c>
      <c r="M2">
        <f>$B2*'Time Series Scaling Factors'!M53</f>
        <v>0</v>
      </c>
      <c r="N2">
        <f>$B2*'Time Series Scaling Factors'!N53</f>
        <v>0</v>
      </c>
      <c r="O2">
        <f>$B2*'Time Series Scaling Factors'!O53</f>
        <v>0</v>
      </c>
      <c r="P2">
        <f>$B2*'Time Series Scaling Factors'!P53</f>
        <v>0</v>
      </c>
      <c r="Q2">
        <f>$B2*'Time Series Scaling Factors'!Q53</f>
        <v>0</v>
      </c>
      <c r="R2">
        <f>$B2*'Time Series Scaling Factors'!R53</f>
        <v>0</v>
      </c>
      <c r="S2">
        <f>$B2*'Time Series Scaling Factors'!S53</f>
        <v>0</v>
      </c>
      <c r="T2">
        <f>$B2*'Time Series Scaling Factors'!T53</f>
        <v>0</v>
      </c>
      <c r="U2">
        <f>$B2*'Time Series Scaling Factors'!U53</f>
        <v>0</v>
      </c>
      <c r="V2">
        <f>$B2*'Time Series Scaling Factors'!V53</f>
        <v>0</v>
      </c>
      <c r="W2">
        <f>$B2*'Time Series Scaling Factors'!W53</f>
        <v>0</v>
      </c>
      <c r="X2">
        <f>$B2*'Time Series Scaling Factors'!X53</f>
        <v>0</v>
      </c>
      <c r="Y2">
        <f>$B2*'Time Series Scaling Factors'!Y53</f>
        <v>0</v>
      </c>
      <c r="Z2">
        <f>$B2*'Time Series Scaling Factors'!Z53</f>
        <v>0</v>
      </c>
      <c r="AA2">
        <f>$B2*'Time Series Scaling Factors'!AA53</f>
        <v>0</v>
      </c>
      <c r="AB2">
        <f>$B2*'Time Series Scaling Factors'!AB53</f>
        <v>0</v>
      </c>
      <c r="AC2">
        <f>$B2*'Time Series Scaling Factors'!AC53</f>
        <v>0</v>
      </c>
      <c r="AD2">
        <f>$B2*'Time Series Scaling Factors'!AD53</f>
        <v>0</v>
      </c>
      <c r="AE2">
        <f>$B2*'Time Series Scaling Factors'!AE53</f>
        <v>0</v>
      </c>
      <c r="AF2">
        <f>$B2*'Time Series Scaling Factors'!AF53</f>
        <v>0</v>
      </c>
      <c r="AG2">
        <f>$B2*'Time Series Scaling Factors'!AG53</f>
        <v>0</v>
      </c>
      <c r="AH2">
        <f>$B2*'Time Series Scaling Factors'!AH53</f>
        <v>0</v>
      </c>
      <c r="AI2">
        <f>$B2*'Time Series Scaling Factors'!AI53</f>
        <v>0</v>
      </c>
      <c r="AJ2">
        <f>$B2*'Time Series Scaling Factors'!AJ53</f>
        <v>0</v>
      </c>
    </row>
    <row r="3" spans="1:36" x14ac:dyDescent="0.25">
      <c r="A3" s="19" t="s">
        <v>27</v>
      </c>
      <c r="B3" s="17">
        <f>'Start Year Data'!D27</f>
        <v>0</v>
      </c>
      <c r="C3">
        <f>$B3*'Time Series Scaling Factors'!C54</f>
        <v>0</v>
      </c>
      <c r="D3">
        <f>$B3*'Time Series Scaling Factors'!D54</f>
        <v>0</v>
      </c>
      <c r="E3">
        <f>$B3*'Time Series Scaling Factors'!E54</f>
        <v>0</v>
      </c>
      <c r="F3">
        <f>$B3*'Time Series Scaling Factors'!F54</f>
        <v>0</v>
      </c>
      <c r="G3">
        <f>$B3*'Time Series Scaling Factors'!G54</f>
        <v>0</v>
      </c>
      <c r="H3">
        <f>$B3*'Time Series Scaling Factors'!H54</f>
        <v>0</v>
      </c>
      <c r="I3">
        <f>$B3*'Time Series Scaling Factors'!I54</f>
        <v>0</v>
      </c>
      <c r="J3">
        <f>$B3*'Time Series Scaling Factors'!J54</f>
        <v>0</v>
      </c>
      <c r="K3">
        <f>$B3*'Time Series Scaling Factors'!K54</f>
        <v>0</v>
      </c>
      <c r="L3">
        <f>$B3*'Time Series Scaling Factors'!L54</f>
        <v>0</v>
      </c>
      <c r="M3">
        <f>$B3*'Time Series Scaling Factors'!M54</f>
        <v>0</v>
      </c>
      <c r="N3">
        <f>$B3*'Time Series Scaling Factors'!N54</f>
        <v>0</v>
      </c>
      <c r="O3">
        <f>$B3*'Time Series Scaling Factors'!O54</f>
        <v>0</v>
      </c>
      <c r="P3">
        <f>$B3*'Time Series Scaling Factors'!P54</f>
        <v>0</v>
      </c>
      <c r="Q3">
        <f>$B3*'Time Series Scaling Factors'!Q54</f>
        <v>0</v>
      </c>
      <c r="R3">
        <f>$B3*'Time Series Scaling Factors'!R54</f>
        <v>0</v>
      </c>
      <c r="S3">
        <f>$B3*'Time Series Scaling Factors'!S54</f>
        <v>0</v>
      </c>
      <c r="T3">
        <f>$B3*'Time Series Scaling Factors'!T54</f>
        <v>0</v>
      </c>
      <c r="U3">
        <f>$B3*'Time Series Scaling Factors'!U54</f>
        <v>0</v>
      </c>
      <c r="V3">
        <f>$B3*'Time Series Scaling Factors'!V54</f>
        <v>0</v>
      </c>
      <c r="W3">
        <f>$B3*'Time Series Scaling Factors'!W54</f>
        <v>0</v>
      </c>
      <c r="X3">
        <f>$B3*'Time Series Scaling Factors'!X54</f>
        <v>0</v>
      </c>
      <c r="Y3">
        <f>$B3*'Time Series Scaling Factors'!Y54</f>
        <v>0</v>
      </c>
      <c r="Z3">
        <f>$B3*'Time Series Scaling Factors'!Z54</f>
        <v>0</v>
      </c>
      <c r="AA3">
        <f>$B3*'Time Series Scaling Factors'!AA54</f>
        <v>0</v>
      </c>
      <c r="AB3">
        <f>$B3*'Time Series Scaling Factors'!AB54</f>
        <v>0</v>
      </c>
      <c r="AC3">
        <f>$B3*'Time Series Scaling Factors'!AC54</f>
        <v>0</v>
      </c>
      <c r="AD3">
        <f>$B3*'Time Series Scaling Factors'!AD54</f>
        <v>0</v>
      </c>
      <c r="AE3">
        <f>$B3*'Time Series Scaling Factors'!AE54</f>
        <v>0</v>
      </c>
      <c r="AF3">
        <f>$B3*'Time Series Scaling Factors'!AF54</f>
        <v>0</v>
      </c>
      <c r="AG3">
        <f>$B3*'Time Series Scaling Factors'!AG54</f>
        <v>0</v>
      </c>
      <c r="AH3">
        <f>$B3*'Time Series Scaling Factors'!AH54</f>
        <v>0</v>
      </c>
      <c r="AI3">
        <f>$B3*'Time Series Scaling Factors'!AI54</f>
        <v>0</v>
      </c>
      <c r="AJ3">
        <f>$B3*'Time Series Scaling Factors'!AJ54</f>
        <v>0</v>
      </c>
    </row>
    <row r="4" spans="1:36" x14ac:dyDescent="0.25">
      <c r="A4" s="19" t="s">
        <v>18</v>
      </c>
      <c r="B4" s="17">
        <f>'Start Year Data'!D28</f>
        <v>0</v>
      </c>
      <c r="C4">
        <f>$B4*'Time Series Scaling Factors'!C55</f>
        <v>0</v>
      </c>
      <c r="D4">
        <f>$B4*'Time Series Scaling Factors'!D55</f>
        <v>0</v>
      </c>
      <c r="E4">
        <f>$B4*'Time Series Scaling Factors'!E55</f>
        <v>0</v>
      </c>
      <c r="F4">
        <f>$B4*'Time Series Scaling Factors'!F55</f>
        <v>0</v>
      </c>
      <c r="G4">
        <f>$B4*'Time Series Scaling Factors'!G55</f>
        <v>0</v>
      </c>
      <c r="H4">
        <f>$B4*'Time Series Scaling Factors'!H55</f>
        <v>0</v>
      </c>
      <c r="I4">
        <f>$B4*'Time Series Scaling Factors'!I55</f>
        <v>0</v>
      </c>
      <c r="J4">
        <f>$B4*'Time Series Scaling Factors'!J55</f>
        <v>0</v>
      </c>
      <c r="K4">
        <f>$B4*'Time Series Scaling Factors'!K55</f>
        <v>0</v>
      </c>
      <c r="L4">
        <f>$B4*'Time Series Scaling Factors'!L55</f>
        <v>0</v>
      </c>
      <c r="M4">
        <f>$B4*'Time Series Scaling Factors'!M55</f>
        <v>0</v>
      </c>
      <c r="N4">
        <f>$B4*'Time Series Scaling Factors'!N55</f>
        <v>0</v>
      </c>
      <c r="O4">
        <f>$B4*'Time Series Scaling Factors'!O55</f>
        <v>0</v>
      </c>
      <c r="P4">
        <f>$B4*'Time Series Scaling Factors'!P55</f>
        <v>0</v>
      </c>
      <c r="Q4">
        <f>$B4*'Time Series Scaling Factors'!Q55</f>
        <v>0</v>
      </c>
      <c r="R4">
        <f>$B4*'Time Series Scaling Factors'!R55</f>
        <v>0</v>
      </c>
      <c r="S4">
        <f>$B4*'Time Series Scaling Factors'!S55</f>
        <v>0</v>
      </c>
      <c r="T4">
        <f>$B4*'Time Series Scaling Factors'!T55</f>
        <v>0</v>
      </c>
      <c r="U4">
        <f>$B4*'Time Series Scaling Factors'!U55</f>
        <v>0</v>
      </c>
      <c r="V4">
        <f>$B4*'Time Series Scaling Factors'!V55</f>
        <v>0</v>
      </c>
      <c r="W4">
        <f>$B4*'Time Series Scaling Factors'!W55</f>
        <v>0</v>
      </c>
      <c r="X4">
        <f>$B4*'Time Series Scaling Factors'!X55</f>
        <v>0</v>
      </c>
      <c r="Y4">
        <f>$B4*'Time Series Scaling Factors'!Y55</f>
        <v>0</v>
      </c>
      <c r="Z4">
        <f>$B4*'Time Series Scaling Factors'!Z55</f>
        <v>0</v>
      </c>
      <c r="AA4">
        <f>$B4*'Time Series Scaling Factors'!AA55</f>
        <v>0</v>
      </c>
      <c r="AB4">
        <f>$B4*'Time Series Scaling Factors'!AB55</f>
        <v>0</v>
      </c>
      <c r="AC4">
        <f>$B4*'Time Series Scaling Factors'!AC55</f>
        <v>0</v>
      </c>
      <c r="AD4">
        <f>$B4*'Time Series Scaling Factors'!AD55</f>
        <v>0</v>
      </c>
      <c r="AE4">
        <f>$B4*'Time Series Scaling Factors'!AE55</f>
        <v>0</v>
      </c>
      <c r="AF4">
        <f>$B4*'Time Series Scaling Factors'!AF55</f>
        <v>0</v>
      </c>
      <c r="AG4">
        <f>$B4*'Time Series Scaling Factors'!AG55</f>
        <v>0</v>
      </c>
      <c r="AH4">
        <f>$B4*'Time Series Scaling Factors'!AH55</f>
        <v>0</v>
      </c>
      <c r="AI4">
        <f>$B4*'Time Series Scaling Factors'!AI55</f>
        <v>0</v>
      </c>
      <c r="AJ4">
        <f>$B4*'Time Series Scaling Factors'!AJ55</f>
        <v>0</v>
      </c>
    </row>
    <row r="5" spans="1:36" x14ac:dyDescent="0.25">
      <c r="A5" s="19" t="s">
        <v>28</v>
      </c>
      <c r="B5" s="17">
        <f>'Start Year Data'!D29</f>
        <v>0</v>
      </c>
      <c r="C5">
        <f>$B5*'Time Series Scaling Factors'!C56</f>
        <v>0</v>
      </c>
      <c r="D5">
        <f>$B5*'Time Series Scaling Factors'!D56</f>
        <v>0</v>
      </c>
      <c r="E5">
        <f>$B5*'Time Series Scaling Factors'!E56</f>
        <v>0</v>
      </c>
      <c r="F5">
        <f>$B5*'Time Series Scaling Factors'!F56</f>
        <v>0</v>
      </c>
      <c r="G5">
        <f>$B5*'Time Series Scaling Factors'!G56</f>
        <v>0</v>
      </c>
      <c r="H5">
        <f>$B5*'Time Series Scaling Factors'!H56</f>
        <v>0</v>
      </c>
      <c r="I5">
        <f>$B5*'Time Series Scaling Factors'!I56</f>
        <v>0</v>
      </c>
      <c r="J5">
        <f>$B5*'Time Series Scaling Factors'!J56</f>
        <v>0</v>
      </c>
      <c r="K5">
        <f>$B5*'Time Series Scaling Factors'!K56</f>
        <v>0</v>
      </c>
      <c r="L5">
        <f>$B5*'Time Series Scaling Factors'!L56</f>
        <v>0</v>
      </c>
      <c r="M5">
        <f>$B5*'Time Series Scaling Factors'!M56</f>
        <v>0</v>
      </c>
      <c r="N5">
        <f>$B5*'Time Series Scaling Factors'!N56</f>
        <v>0</v>
      </c>
      <c r="O5">
        <f>$B5*'Time Series Scaling Factors'!O56</f>
        <v>0</v>
      </c>
      <c r="P5">
        <f>$B5*'Time Series Scaling Factors'!P56</f>
        <v>0</v>
      </c>
      <c r="Q5">
        <f>$B5*'Time Series Scaling Factors'!Q56</f>
        <v>0</v>
      </c>
      <c r="R5">
        <f>$B5*'Time Series Scaling Factors'!R56</f>
        <v>0</v>
      </c>
      <c r="S5">
        <f>$B5*'Time Series Scaling Factors'!S56</f>
        <v>0</v>
      </c>
      <c r="T5">
        <f>$B5*'Time Series Scaling Factors'!T56</f>
        <v>0</v>
      </c>
      <c r="U5">
        <f>$B5*'Time Series Scaling Factors'!U56</f>
        <v>0</v>
      </c>
      <c r="V5">
        <f>$B5*'Time Series Scaling Factors'!V56</f>
        <v>0</v>
      </c>
      <c r="W5">
        <f>$B5*'Time Series Scaling Factors'!W56</f>
        <v>0</v>
      </c>
      <c r="X5">
        <f>$B5*'Time Series Scaling Factors'!X56</f>
        <v>0</v>
      </c>
      <c r="Y5">
        <f>$B5*'Time Series Scaling Factors'!Y56</f>
        <v>0</v>
      </c>
      <c r="Z5">
        <f>$B5*'Time Series Scaling Factors'!Z56</f>
        <v>0</v>
      </c>
      <c r="AA5">
        <f>$B5*'Time Series Scaling Factors'!AA56</f>
        <v>0</v>
      </c>
      <c r="AB5">
        <f>$B5*'Time Series Scaling Factors'!AB56</f>
        <v>0</v>
      </c>
      <c r="AC5">
        <f>$B5*'Time Series Scaling Factors'!AC56</f>
        <v>0</v>
      </c>
      <c r="AD5">
        <f>$B5*'Time Series Scaling Factors'!AD56</f>
        <v>0</v>
      </c>
      <c r="AE5">
        <f>$B5*'Time Series Scaling Factors'!AE56</f>
        <v>0</v>
      </c>
      <c r="AF5">
        <f>$B5*'Time Series Scaling Factors'!AF56</f>
        <v>0</v>
      </c>
      <c r="AG5">
        <f>$B5*'Time Series Scaling Factors'!AG56</f>
        <v>0</v>
      </c>
      <c r="AH5">
        <f>$B5*'Time Series Scaling Factors'!AH56</f>
        <v>0</v>
      </c>
      <c r="AI5">
        <f>$B5*'Time Series Scaling Factors'!AI56</f>
        <v>0</v>
      </c>
      <c r="AJ5">
        <f>$B5*'Time Series Scaling Factors'!AJ56</f>
        <v>0</v>
      </c>
    </row>
    <row r="6" spans="1:36" x14ac:dyDescent="0.25">
      <c r="A6" s="19" t="s">
        <v>29</v>
      </c>
      <c r="B6" s="17">
        <f>'Start Year Data'!D30</f>
        <v>0</v>
      </c>
      <c r="C6">
        <f>$B6*'Time Series Scaling Factors'!C57</f>
        <v>0</v>
      </c>
      <c r="D6">
        <f>$B6*'Time Series Scaling Factors'!D57</f>
        <v>0</v>
      </c>
      <c r="E6">
        <f>$B6*'Time Series Scaling Factors'!E57</f>
        <v>0</v>
      </c>
      <c r="F6">
        <f>$B6*'Time Series Scaling Factors'!F57</f>
        <v>0</v>
      </c>
      <c r="G6">
        <f>$B6*'Time Series Scaling Factors'!G57</f>
        <v>0</v>
      </c>
      <c r="H6">
        <f>$B6*'Time Series Scaling Factors'!H57</f>
        <v>0</v>
      </c>
      <c r="I6">
        <f>$B6*'Time Series Scaling Factors'!I57</f>
        <v>0</v>
      </c>
      <c r="J6">
        <f>$B6*'Time Series Scaling Factors'!J57</f>
        <v>0</v>
      </c>
      <c r="K6">
        <f>$B6*'Time Series Scaling Factors'!K57</f>
        <v>0</v>
      </c>
      <c r="L6">
        <f>$B6*'Time Series Scaling Factors'!L57</f>
        <v>0</v>
      </c>
      <c r="M6">
        <f>$B6*'Time Series Scaling Factors'!M57</f>
        <v>0</v>
      </c>
      <c r="N6">
        <f>$B6*'Time Series Scaling Factors'!N57</f>
        <v>0</v>
      </c>
      <c r="O6">
        <f>$B6*'Time Series Scaling Factors'!O57</f>
        <v>0</v>
      </c>
      <c r="P6">
        <f>$B6*'Time Series Scaling Factors'!P57</f>
        <v>0</v>
      </c>
      <c r="Q6">
        <f>$B6*'Time Series Scaling Factors'!Q57</f>
        <v>0</v>
      </c>
      <c r="R6">
        <f>$B6*'Time Series Scaling Factors'!R57</f>
        <v>0</v>
      </c>
      <c r="S6">
        <f>$B6*'Time Series Scaling Factors'!S57</f>
        <v>0</v>
      </c>
      <c r="T6">
        <f>$B6*'Time Series Scaling Factors'!T57</f>
        <v>0</v>
      </c>
      <c r="U6">
        <f>$B6*'Time Series Scaling Factors'!U57</f>
        <v>0</v>
      </c>
      <c r="V6">
        <f>$B6*'Time Series Scaling Factors'!V57</f>
        <v>0</v>
      </c>
      <c r="W6">
        <f>$B6*'Time Series Scaling Factors'!W57</f>
        <v>0</v>
      </c>
      <c r="X6">
        <f>$B6*'Time Series Scaling Factors'!X57</f>
        <v>0</v>
      </c>
      <c r="Y6">
        <f>$B6*'Time Series Scaling Factors'!Y57</f>
        <v>0</v>
      </c>
      <c r="Z6">
        <f>$B6*'Time Series Scaling Factors'!Z57</f>
        <v>0</v>
      </c>
      <c r="AA6">
        <f>$B6*'Time Series Scaling Factors'!AA57</f>
        <v>0</v>
      </c>
      <c r="AB6">
        <f>$B6*'Time Series Scaling Factors'!AB57</f>
        <v>0</v>
      </c>
      <c r="AC6">
        <f>$B6*'Time Series Scaling Factors'!AC57</f>
        <v>0</v>
      </c>
      <c r="AD6">
        <f>$B6*'Time Series Scaling Factors'!AD57</f>
        <v>0</v>
      </c>
      <c r="AE6">
        <f>$B6*'Time Series Scaling Factors'!AE57</f>
        <v>0</v>
      </c>
      <c r="AF6">
        <f>$B6*'Time Series Scaling Factors'!AF57</f>
        <v>0</v>
      </c>
      <c r="AG6">
        <f>$B6*'Time Series Scaling Factors'!AG57</f>
        <v>0</v>
      </c>
      <c r="AH6">
        <f>$B6*'Time Series Scaling Factors'!AH57</f>
        <v>0</v>
      </c>
      <c r="AI6">
        <f>$B6*'Time Series Scaling Factors'!AI57</f>
        <v>0</v>
      </c>
      <c r="AJ6">
        <f>$B6*'Time Series Scaling Factors'!AJ57</f>
        <v>0</v>
      </c>
    </row>
    <row r="7" spans="1:36" x14ac:dyDescent="0.25">
      <c r="A7" s="19" t="s">
        <v>30</v>
      </c>
      <c r="B7" s="17">
        <f>'Start Year Data'!D31</f>
        <v>0</v>
      </c>
      <c r="C7">
        <f>$B7*'Time Series Scaling Factors'!C58</f>
        <v>0</v>
      </c>
      <c r="D7">
        <f>$B7*'Time Series Scaling Factors'!D58</f>
        <v>0</v>
      </c>
      <c r="E7">
        <f>$B7*'Time Series Scaling Factors'!E58</f>
        <v>0</v>
      </c>
      <c r="F7">
        <f>$B7*'Time Series Scaling Factors'!F58</f>
        <v>0</v>
      </c>
      <c r="G7">
        <f>$B7*'Time Series Scaling Factors'!G58</f>
        <v>0</v>
      </c>
      <c r="H7">
        <f>$B7*'Time Series Scaling Factors'!H58</f>
        <v>0</v>
      </c>
      <c r="I7">
        <f>$B7*'Time Series Scaling Factors'!I58</f>
        <v>0</v>
      </c>
      <c r="J7">
        <f>$B7*'Time Series Scaling Factors'!J58</f>
        <v>0</v>
      </c>
      <c r="K7">
        <f>$B7*'Time Series Scaling Factors'!K58</f>
        <v>0</v>
      </c>
      <c r="L7">
        <f>$B7*'Time Series Scaling Factors'!L58</f>
        <v>0</v>
      </c>
      <c r="M7">
        <f>$B7*'Time Series Scaling Factors'!M58</f>
        <v>0</v>
      </c>
      <c r="N7">
        <f>$B7*'Time Series Scaling Factors'!N58</f>
        <v>0</v>
      </c>
      <c r="O7">
        <f>$B7*'Time Series Scaling Factors'!O58</f>
        <v>0</v>
      </c>
      <c r="P7">
        <f>$B7*'Time Series Scaling Factors'!P58</f>
        <v>0</v>
      </c>
      <c r="Q7">
        <f>$B7*'Time Series Scaling Factors'!Q58</f>
        <v>0</v>
      </c>
      <c r="R7">
        <f>$B7*'Time Series Scaling Factors'!R58</f>
        <v>0</v>
      </c>
      <c r="S7">
        <f>$B7*'Time Series Scaling Factors'!S58</f>
        <v>0</v>
      </c>
      <c r="T7">
        <f>$B7*'Time Series Scaling Factors'!T58</f>
        <v>0</v>
      </c>
      <c r="U7">
        <f>$B7*'Time Series Scaling Factors'!U58</f>
        <v>0</v>
      </c>
      <c r="V7">
        <f>$B7*'Time Series Scaling Factors'!V58</f>
        <v>0</v>
      </c>
      <c r="W7">
        <f>$B7*'Time Series Scaling Factors'!W58</f>
        <v>0</v>
      </c>
      <c r="X7">
        <f>$B7*'Time Series Scaling Factors'!X58</f>
        <v>0</v>
      </c>
      <c r="Y7">
        <f>$B7*'Time Series Scaling Factors'!Y58</f>
        <v>0</v>
      </c>
      <c r="Z7">
        <f>$B7*'Time Series Scaling Factors'!Z58</f>
        <v>0</v>
      </c>
      <c r="AA7">
        <f>$B7*'Time Series Scaling Factors'!AA58</f>
        <v>0</v>
      </c>
      <c r="AB7">
        <f>$B7*'Time Series Scaling Factors'!AB58</f>
        <v>0</v>
      </c>
      <c r="AC7">
        <f>$B7*'Time Series Scaling Factors'!AC58</f>
        <v>0</v>
      </c>
      <c r="AD7">
        <f>$B7*'Time Series Scaling Factors'!AD58</f>
        <v>0</v>
      </c>
      <c r="AE7">
        <f>$B7*'Time Series Scaling Factors'!AE58</f>
        <v>0</v>
      </c>
      <c r="AF7">
        <f>$B7*'Time Series Scaling Factors'!AF58</f>
        <v>0</v>
      </c>
      <c r="AG7">
        <f>$B7*'Time Series Scaling Factors'!AG58</f>
        <v>0</v>
      </c>
      <c r="AH7">
        <f>$B7*'Time Series Scaling Factors'!AH58</f>
        <v>0</v>
      </c>
      <c r="AI7">
        <f>$B7*'Time Series Scaling Factors'!AI58</f>
        <v>0</v>
      </c>
      <c r="AJ7">
        <f>$B7*'Time Series Scaling Factors'!AJ58</f>
        <v>0</v>
      </c>
    </row>
    <row r="8" spans="1:36" x14ac:dyDescent="0.25">
      <c r="A8" s="19" t="s">
        <v>31</v>
      </c>
      <c r="B8" s="17">
        <f>'Start Year Data'!D32</f>
        <v>0</v>
      </c>
      <c r="C8">
        <f>$B8*'Time Series Scaling Factors'!C59</f>
        <v>0</v>
      </c>
      <c r="D8">
        <f>$B8*'Time Series Scaling Factors'!D59</f>
        <v>0</v>
      </c>
      <c r="E8">
        <f>$B8*'Time Series Scaling Factors'!E59</f>
        <v>0</v>
      </c>
      <c r="F8">
        <f>$B8*'Time Series Scaling Factors'!F59</f>
        <v>0</v>
      </c>
      <c r="G8">
        <f>$B8*'Time Series Scaling Factors'!G59</f>
        <v>0</v>
      </c>
      <c r="H8">
        <f>$B8*'Time Series Scaling Factors'!H59</f>
        <v>0</v>
      </c>
      <c r="I8">
        <f>$B8*'Time Series Scaling Factors'!I59</f>
        <v>0</v>
      </c>
      <c r="J8">
        <f>$B8*'Time Series Scaling Factors'!J59</f>
        <v>0</v>
      </c>
      <c r="K8">
        <f>$B8*'Time Series Scaling Factors'!K59</f>
        <v>0</v>
      </c>
      <c r="L8">
        <f>$B8*'Time Series Scaling Factors'!L59</f>
        <v>0</v>
      </c>
      <c r="M8">
        <f>$B8*'Time Series Scaling Factors'!M59</f>
        <v>0</v>
      </c>
      <c r="N8">
        <f>$B8*'Time Series Scaling Factors'!N59</f>
        <v>0</v>
      </c>
      <c r="O8">
        <f>$B8*'Time Series Scaling Factors'!O59</f>
        <v>0</v>
      </c>
      <c r="P8">
        <f>$B8*'Time Series Scaling Factors'!P59</f>
        <v>0</v>
      </c>
      <c r="Q8">
        <f>$B8*'Time Series Scaling Factors'!Q59</f>
        <v>0</v>
      </c>
      <c r="R8">
        <f>$B8*'Time Series Scaling Factors'!R59</f>
        <v>0</v>
      </c>
      <c r="S8">
        <f>$B8*'Time Series Scaling Factors'!S59</f>
        <v>0</v>
      </c>
      <c r="T8">
        <f>$B8*'Time Series Scaling Factors'!T59</f>
        <v>0</v>
      </c>
      <c r="U8">
        <f>$B8*'Time Series Scaling Factors'!U59</f>
        <v>0</v>
      </c>
      <c r="V8">
        <f>$B8*'Time Series Scaling Factors'!V59</f>
        <v>0</v>
      </c>
      <c r="W8">
        <f>$B8*'Time Series Scaling Factors'!W59</f>
        <v>0</v>
      </c>
      <c r="X8">
        <f>$B8*'Time Series Scaling Factors'!X59</f>
        <v>0</v>
      </c>
      <c r="Y8">
        <f>$B8*'Time Series Scaling Factors'!Y59</f>
        <v>0</v>
      </c>
      <c r="Z8">
        <f>$B8*'Time Series Scaling Factors'!Z59</f>
        <v>0</v>
      </c>
      <c r="AA8">
        <f>$B8*'Time Series Scaling Factors'!AA59</f>
        <v>0</v>
      </c>
      <c r="AB8">
        <f>$B8*'Time Series Scaling Factors'!AB59</f>
        <v>0</v>
      </c>
      <c r="AC8">
        <f>$B8*'Time Series Scaling Factors'!AC59</f>
        <v>0</v>
      </c>
      <c r="AD8">
        <f>$B8*'Time Series Scaling Factors'!AD59</f>
        <v>0</v>
      </c>
      <c r="AE8">
        <f>$B8*'Time Series Scaling Factors'!AE59</f>
        <v>0</v>
      </c>
      <c r="AF8">
        <f>$B8*'Time Series Scaling Factors'!AF59</f>
        <v>0</v>
      </c>
      <c r="AG8">
        <f>$B8*'Time Series Scaling Factors'!AG59</f>
        <v>0</v>
      </c>
      <c r="AH8">
        <f>$B8*'Time Series Scaling Factors'!AH59</f>
        <v>0</v>
      </c>
      <c r="AI8">
        <f>$B8*'Time Series Scaling Factors'!AI59</f>
        <v>0</v>
      </c>
      <c r="AJ8">
        <f>$B8*'Time Series Scaling Factors'!AJ59</f>
        <v>0</v>
      </c>
    </row>
    <row r="9" spans="1:36" x14ac:dyDescent="0.25">
      <c r="A9" s="19" t="s">
        <v>20</v>
      </c>
      <c r="B9" s="17">
        <f>'Start Year Data'!D33</f>
        <v>0</v>
      </c>
      <c r="C9">
        <f>$B9*'Time Series Scaling Factors'!C60</f>
        <v>0</v>
      </c>
      <c r="D9">
        <f>$B9*'Time Series Scaling Factors'!D60</f>
        <v>0</v>
      </c>
      <c r="E9">
        <f>$B9*'Time Series Scaling Factors'!E60</f>
        <v>0</v>
      </c>
      <c r="F9">
        <f>$B9*'Time Series Scaling Factors'!F60</f>
        <v>0</v>
      </c>
      <c r="G9">
        <f>$B9*'Time Series Scaling Factors'!G60</f>
        <v>0</v>
      </c>
      <c r="H9">
        <f>$B9*'Time Series Scaling Factors'!H60</f>
        <v>0</v>
      </c>
      <c r="I9">
        <f>$B9*'Time Series Scaling Factors'!I60</f>
        <v>0</v>
      </c>
      <c r="J9">
        <f>$B9*'Time Series Scaling Factors'!J60</f>
        <v>0</v>
      </c>
      <c r="K9">
        <f>$B9*'Time Series Scaling Factors'!K60</f>
        <v>0</v>
      </c>
      <c r="L9">
        <f>$B9*'Time Series Scaling Factors'!L60</f>
        <v>0</v>
      </c>
      <c r="M9">
        <f>$B9*'Time Series Scaling Factors'!M60</f>
        <v>0</v>
      </c>
      <c r="N9">
        <f>$B9*'Time Series Scaling Factors'!N60</f>
        <v>0</v>
      </c>
      <c r="O9">
        <f>$B9*'Time Series Scaling Factors'!O60</f>
        <v>0</v>
      </c>
      <c r="P9">
        <f>$B9*'Time Series Scaling Factors'!P60</f>
        <v>0</v>
      </c>
      <c r="Q9">
        <f>$B9*'Time Series Scaling Factors'!Q60</f>
        <v>0</v>
      </c>
      <c r="R9">
        <f>$B9*'Time Series Scaling Factors'!R60</f>
        <v>0</v>
      </c>
      <c r="S9">
        <f>$B9*'Time Series Scaling Factors'!S60</f>
        <v>0</v>
      </c>
      <c r="T9">
        <f>$B9*'Time Series Scaling Factors'!T60</f>
        <v>0</v>
      </c>
      <c r="U9">
        <f>$B9*'Time Series Scaling Factors'!U60</f>
        <v>0</v>
      </c>
      <c r="V9">
        <f>$B9*'Time Series Scaling Factors'!V60</f>
        <v>0</v>
      </c>
      <c r="W9">
        <f>$B9*'Time Series Scaling Factors'!W60</f>
        <v>0</v>
      </c>
      <c r="X9">
        <f>$B9*'Time Series Scaling Factors'!X60</f>
        <v>0</v>
      </c>
      <c r="Y9">
        <f>$B9*'Time Series Scaling Factors'!Y60</f>
        <v>0</v>
      </c>
      <c r="Z9">
        <f>$B9*'Time Series Scaling Factors'!Z60</f>
        <v>0</v>
      </c>
      <c r="AA9">
        <f>$B9*'Time Series Scaling Factors'!AA60</f>
        <v>0</v>
      </c>
      <c r="AB9">
        <f>$B9*'Time Series Scaling Factors'!AB60</f>
        <v>0</v>
      </c>
      <c r="AC9">
        <f>$B9*'Time Series Scaling Factors'!AC60</f>
        <v>0</v>
      </c>
      <c r="AD9">
        <f>$B9*'Time Series Scaling Factors'!AD60</f>
        <v>0</v>
      </c>
      <c r="AE9">
        <f>$B9*'Time Series Scaling Factors'!AE60</f>
        <v>0</v>
      </c>
      <c r="AF9">
        <f>$B9*'Time Series Scaling Factors'!AF60</f>
        <v>0</v>
      </c>
      <c r="AG9">
        <f>$B9*'Time Series Scaling Factors'!AG60</f>
        <v>0</v>
      </c>
      <c r="AH9">
        <f>$B9*'Time Series Scaling Factors'!AH60</f>
        <v>0</v>
      </c>
      <c r="AI9">
        <f>$B9*'Time Series Scaling Factors'!AI60</f>
        <v>0</v>
      </c>
      <c r="AJ9">
        <f>$B9*'Time Series Scaling Factors'!AJ60</f>
        <v>0</v>
      </c>
    </row>
    <row r="10" spans="1:36" x14ac:dyDescent="0.25">
      <c r="A10" s="19" t="s">
        <v>21</v>
      </c>
      <c r="B10" s="17">
        <f>'Start Year Data'!D34</f>
        <v>400663623636606.5</v>
      </c>
      <c r="C10">
        <f>$B10*'Time Series Scaling Factors'!C61</f>
        <v>399438352616311.06</v>
      </c>
      <c r="D10">
        <f>$B10*'Time Series Scaling Factors'!D61</f>
        <v>398213081596015.63</v>
      </c>
      <c r="E10">
        <f>$B10*'Time Series Scaling Factors'!E61</f>
        <v>398213081596015.63</v>
      </c>
      <c r="F10">
        <f>$B10*'Time Series Scaling Factors'!F61</f>
        <v>400663623636606.5</v>
      </c>
      <c r="G10">
        <f>$B10*'Time Series Scaling Factors'!G61</f>
        <v>399193298412252.44</v>
      </c>
      <c r="H10">
        <f>$B10*'Time Series Scaling Factors'!H61</f>
        <v>397722973187897.88</v>
      </c>
      <c r="I10">
        <f>$B10*'Time Series Scaling Factors'!I61</f>
        <v>396252647963543.31</v>
      </c>
      <c r="J10">
        <f>$B10*'Time Series Scaling Factors'!J61</f>
        <v>394782322739188.75</v>
      </c>
      <c r="K10">
        <f>$B10*'Time Series Scaling Factors'!K61</f>
        <v>393311997514834.5</v>
      </c>
      <c r="L10">
        <f>$B10*'Time Series Scaling Factors'!L61</f>
        <v>398948244208192.19</v>
      </c>
      <c r="M10">
        <f>$B10*'Time Series Scaling Factors'!M61</f>
        <v>404584490901551.56</v>
      </c>
      <c r="N10">
        <f>$B10*'Time Series Scaling Factors'!N61</f>
        <v>410220737594911.06</v>
      </c>
      <c r="O10">
        <f>$B10*'Time Series Scaling Factors'!O61</f>
        <v>415856984288269.13</v>
      </c>
      <c r="P10">
        <f>$B10*'Time Series Scaling Factors'!P61</f>
        <v>421493230981628.56</v>
      </c>
      <c r="Q10">
        <f>$B10*'Time Series Scaling Factors'!Q61</f>
        <v>428599802899342.56</v>
      </c>
      <c r="R10">
        <f>$B10*'Time Series Scaling Factors'!R61</f>
        <v>435706374817055.19</v>
      </c>
      <c r="S10">
        <f>$B10*'Time Series Scaling Factors'!S61</f>
        <v>442812946734767.75</v>
      </c>
      <c r="T10">
        <f>$B10*'Time Series Scaling Factors'!T61</f>
        <v>449919518652483.19</v>
      </c>
      <c r="U10">
        <f>$B10*'Time Series Scaling Factors'!U61</f>
        <v>457026090570195.75</v>
      </c>
      <c r="V10">
        <f>$B10*'Time Series Scaling Factors'!V61</f>
        <v>463397499875733.25</v>
      </c>
      <c r="W10">
        <f>$B10*'Time Series Scaling Factors'!W61</f>
        <v>469768909181269.25</v>
      </c>
      <c r="X10">
        <f>$B10*'Time Series Scaling Factors'!X61</f>
        <v>476140318486805.25</v>
      </c>
      <c r="Y10">
        <f>$B10*'Time Series Scaling Factors'!Y61</f>
        <v>482511727792341.31</v>
      </c>
      <c r="Z10">
        <f>$B10*'Time Series Scaling Factors'!Z61</f>
        <v>488883137097877.31</v>
      </c>
      <c r="AA10">
        <f>$B10*'Time Series Scaling Factors'!AA61</f>
        <v>496234763219653</v>
      </c>
      <c r="AB10">
        <f>$B10*'Time Series Scaling Factors'!AB61</f>
        <v>502918059693991.25</v>
      </c>
      <c r="AC10">
        <f>$B10*'Time Series Scaling Factors'!AC61</f>
        <v>509601356168329.38</v>
      </c>
      <c r="AD10">
        <f>$B10*'Time Series Scaling Factors'!AD61</f>
        <v>516284652642667.63</v>
      </c>
      <c r="AE10">
        <f>$B10*'Time Series Scaling Factors'!AE61</f>
        <v>522967949117005.88</v>
      </c>
      <c r="AF10">
        <f>$B10*'Time Series Scaling Factors'!AF61</f>
        <v>529651245591346.81</v>
      </c>
      <c r="AG10">
        <f>$B10*'Time Series Scaling Factors'!AG61</f>
        <v>536334542065685.06</v>
      </c>
      <c r="AH10">
        <f>$B10*'Time Series Scaling Factors'!AH61</f>
        <v>543017838540023.31</v>
      </c>
      <c r="AI10">
        <f>$B10*'Time Series Scaling Factors'!AI61</f>
        <v>549701135014361.5</v>
      </c>
      <c r="AJ10">
        <f>$B10*'Time Series Scaling Factors'!AJ61</f>
        <v>556384431488699.75</v>
      </c>
    </row>
    <row r="11" spans="1:36" x14ac:dyDescent="0.25">
      <c r="A11" s="19" t="s">
        <v>32</v>
      </c>
      <c r="B11" s="17">
        <f>'Start Year Data'!D35</f>
        <v>1217607674513155</v>
      </c>
      <c r="C11">
        <f>$B11*'Time Series Scaling Factors'!C62</f>
        <v>1213884103643084.3</v>
      </c>
      <c r="D11">
        <f>$B11*'Time Series Scaling Factors'!D62</f>
        <v>1210160532773013.3</v>
      </c>
      <c r="E11">
        <f>$B11*'Time Series Scaling Factors'!E62</f>
        <v>1210160532773013.3</v>
      </c>
      <c r="F11">
        <f>$B11*'Time Series Scaling Factors'!F62</f>
        <v>1217607674513155</v>
      </c>
      <c r="G11">
        <f>$B11*'Time Series Scaling Factors'!G62</f>
        <v>1213139389469071.5</v>
      </c>
      <c r="H11">
        <f>$B11*'Time Series Scaling Factors'!H62</f>
        <v>1208671104424986.3</v>
      </c>
      <c r="I11">
        <f>$B11*'Time Series Scaling Factors'!I62</f>
        <v>1204202819380901.3</v>
      </c>
      <c r="J11">
        <f>$B11*'Time Series Scaling Factors'!J62</f>
        <v>1199734534336816</v>
      </c>
      <c r="K11">
        <f>$B11*'Time Series Scaling Factors'!K62</f>
        <v>1195266249292732</v>
      </c>
      <c r="L11">
        <f>$B11*'Time Series Scaling Factors'!L62</f>
        <v>1212394675295053.8</v>
      </c>
      <c r="M11">
        <f>$B11*'Time Series Scaling Factors'!M62</f>
        <v>1229523101297380.8</v>
      </c>
      <c r="N11">
        <f>$B11*'Time Series Scaling Factors'!N62</f>
        <v>1246651527299707.8</v>
      </c>
      <c r="O11">
        <f>$B11*'Time Series Scaling Factors'!O62</f>
        <v>1263779953302030.8</v>
      </c>
      <c r="P11">
        <f>$B11*'Time Series Scaling Factors'!P62</f>
        <v>1280908379304358</v>
      </c>
      <c r="Q11">
        <f>$B11*'Time Series Scaling Factors'!Q62</f>
        <v>1302505090350770.3</v>
      </c>
      <c r="R11">
        <f>$B11*'Time Series Scaling Factors'!R62</f>
        <v>1324101801397178</v>
      </c>
      <c r="S11">
        <f>$B11*'Time Series Scaling Factors'!S62</f>
        <v>1345698512443586</v>
      </c>
      <c r="T11">
        <f>$B11*'Time Series Scaling Factors'!T62</f>
        <v>1367295223490002.5</v>
      </c>
      <c r="U11">
        <f>$B11*'Time Series Scaling Factors'!U62</f>
        <v>1388891934536410.3</v>
      </c>
      <c r="V11">
        <f>$B11*'Time Series Scaling Factors'!V62</f>
        <v>1408254503060782.3</v>
      </c>
      <c r="W11">
        <f>$B11*'Time Series Scaling Factors'!W62</f>
        <v>1427617071585149.8</v>
      </c>
      <c r="X11">
        <f>$B11*'Time Series Scaling Factors'!X62</f>
        <v>1446979640109517.3</v>
      </c>
      <c r="Y11">
        <f>$B11*'Time Series Scaling Factors'!Y62</f>
        <v>1466342208633885</v>
      </c>
      <c r="Z11">
        <f>$B11*'Time Series Scaling Factors'!Z62</f>
        <v>1485704777158252.3</v>
      </c>
      <c r="AA11">
        <f>$B11*'Time Series Scaling Factors'!AA62</f>
        <v>1508046202378686.5</v>
      </c>
      <c r="AB11">
        <f>$B11*'Time Series Scaling Factors'!AB62</f>
        <v>1528356588942707.8</v>
      </c>
      <c r="AC11">
        <f>$B11*'Time Series Scaling Factors'!AC62</f>
        <v>1548666975506728.5</v>
      </c>
      <c r="AD11">
        <f>$B11*'Time Series Scaling Factors'!AD62</f>
        <v>1568977362070749.8</v>
      </c>
      <c r="AE11">
        <f>$B11*'Time Series Scaling Factors'!AE62</f>
        <v>1589287748634771</v>
      </c>
      <c r="AF11">
        <f>$B11*'Time Series Scaling Factors'!AF62</f>
        <v>1609598135198800.3</v>
      </c>
      <c r="AG11">
        <f>$B11*'Time Series Scaling Factors'!AG62</f>
        <v>1629908521762821.5</v>
      </c>
      <c r="AH11">
        <f>$B11*'Time Series Scaling Factors'!AH62</f>
        <v>1650218908326842.5</v>
      </c>
      <c r="AI11">
        <f>$B11*'Time Series Scaling Factors'!AI62</f>
        <v>1670529294890863.5</v>
      </c>
      <c r="AJ11">
        <f>$B11*'Time Series Scaling Factors'!AJ62</f>
        <v>1690839681454884.8</v>
      </c>
    </row>
    <row r="12" spans="1:36" x14ac:dyDescent="0.25">
      <c r="A12" s="19" t="s">
        <v>33</v>
      </c>
      <c r="B12" s="17">
        <f>'Start Year Data'!D36</f>
        <v>0</v>
      </c>
      <c r="C12">
        <f>$B12*'Time Series Scaling Factors'!C63</f>
        <v>0</v>
      </c>
      <c r="D12">
        <f>$B12*'Time Series Scaling Factors'!D63</f>
        <v>0</v>
      </c>
      <c r="E12">
        <f>$B12*'Time Series Scaling Factors'!E63</f>
        <v>0</v>
      </c>
      <c r="F12">
        <f>$B12*'Time Series Scaling Factors'!F63</f>
        <v>0</v>
      </c>
      <c r="G12">
        <f>$B12*'Time Series Scaling Factors'!G63</f>
        <v>0</v>
      </c>
      <c r="H12">
        <f>$B12*'Time Series Scaling Factors'!H63</f>
        <v>0</v>
      </c>
      <c r="I12">
        <f>$B12*'Time Series Scaling Factors'!I63</f>
        <v>0</v>
      </c>
      <c r="J12">
        <f>$B12*'Time Series Scaling Factors'!J63</f>
        <v>0</v>
      </c>
      <c r="K12">
        <f>$B12*'Time Series Scaling Factors'!K63</f>
        <v>0</v>
      </c>
      <c r="L12">
        <f>$B12*'Time Series Scaling Factors'!L63</f>
        <v>0</v>
      </c>
      <c r="M12">
        <f>$B12*'Time Series Scaling Factors'!M63</f>
        <v>0</v>
      </c>
      <c r="N12">
        <f>$B12*'Time Series Scaling Factors'!N63</f>
        <v>0</v>
      </c>
      <c r="O12">
        <f>$B12*'Time Series Scaling Factors'!O63</f>
        <v>0</v>
      </c>
      <c r="P12">
        <f>$B12*'Time Series Scaling Factors'!P63</f>
        <v>0</v>
      </c>
      <c r="Q12">
        <f>$B12*'Time Series Scaling Factors'!Q63</f>
        <v>0</v>
      </c>
      <c r="R12">
        <f>$B12*'Time Series Scaling Factors'!R63</f>
        <v>0</v>
      </c>
      <c r="S12">
        <f>$B12*'Time Series Scaling Factors'!S63</f>
        <v>0</v>
      </c>
      <c r="T12">
        <f>$B12*'Time Series Scaling Factors'!T63</f>
        <v>0</v>
      </c>
      <c r="U12">
        <f>$B12*'Time Series Scaling Factors'!U63</f>
        <v>0</v>
      </c>
      <c r="V12">
        <f>$B12*'Time Series Scaling Factors'!V63</f>
        <v>0</v>
      </c>
      <c r="W12">
        <f>$B12*'Time Series Scaling Factors'!W63</f>
        <v>0</v>
      </c>
      <c r="X12">
        <f>$B12*'Time Series Scaling Factors'!X63</f>
        <v>0</v>
      </c>
      <c r="Y12">
        <f>$B12*'Time Series Scaling Factors'!Y63</f>
        <v>0</v>
      </c>
      <c r="Z12">
        <f>$B12*'Time Series Scaling Factors'!Z63</f>
        <v>0</v>
      </c>
      <c r="AA12">
        <f>$B12*'Time Series Scaling Factors'!AA63</f>
        <v>0</v>
      </c>
      <c r="AB12">
        <f>$B12*'Time Series Scaling Factors'!AB63</f>
        <v>0</v>
      </c>
      <c r="AC12">
        <f>$B12*'Time Series Scaling Factors'!AC63</f>
        <v>0</v>
      </c>
      <c r="AD12">
        <f>$B12*'Time Series Scaling Factors'!AD63</f>
        <v>0</v>
      </c>
      <c r="AE12">
        <f>$B12*'Time Series Scaling Factors'!AE63</f>
        <v>0</v>
      </c>
      <c r="AF12">
        <f>$B12*'Time Series Scaling Factors'!AF63</f>
        <v>0</v>
      </c>
      <c r="AG12">
        <f>$B12*'Time Series Scaling Factors'!AG63</f>
        <v>0</v>
      </c>
      <c r="AH12">
        <f>$B12*'Time Series Scaling Factors'!AH63</f>
        <v>0</v>
      </c>
      <c r="AI12">
        <f>$B12*'Time Series Scaling Factors'!AI63</f>
        <v>0</v>
      </c>
      <c r="AJ12">
        <f>$B12*'Time Series Scaling Factors'!AJ63</f>
        <v>0</v>
      </c>
    </row>
    <row r="13" spans="1:36" x14ac:dyDescent="0.25">
      <c r="A13" s="19" t="s">
        <v>34</v>
      </c>
      <c r="B13" s="17">
        <f>'Start Year Data'!D37</f>
        <v>0</v>
      </c>
      <c r="C13">
        <f>$B13*'Time Series Scaling Factors'!C64</f>
        <v>0</v>
      </c>
      <c r="D13">
        <f>$B13*'Time Series Scaling Factors'!D64</f>
        <v>0</v>
      </c>
      <c r="E13">
        <f>$B13*'Time Series Scaling Factors'!E64</f>
        <v>0</v>
      </c>
      <c r="F13">
        <f>$B13*'Time Series Scaling Factors'!F64</f>
        <v>0</v>
      </c>
      <c r="G13">
        <f>$B13*'Time Series Scaling Factors'!G64</f>
        <v>0</v>
      </c>
      <c r="H13">
        <f>$B13*'Time Series Scaling Factors'!H64</f>
        <v>0</v>
      </c>
      <c r="I13">
        <f>$B13*'Time Series Scaling Factors'!I64</f>
        <v>0</v>
      </c>
      <c r="J13">
        <f>$B13*'Time Series Scaling Factors'!J64</f>
        <v>0</v>
      </c>
      <c r="K13">
        <f>$B13*'Time Series Scaling Factors'!K64</f>
        <v>0</v>
      </c>
      <c r="L13">
        <f>$B13*'Time Series Scaling Factors'!L64</f>
        <v>0</v>
      </c>
      <c r="M13">
        <f>$B13*'Time Series Scaling Factors'!M64</f>
        <v>0</v>
      </c>
      <c r="N13">
        <f>$B13*'Time Series Scaling Factors'!N64</f>
        <v>0</v>
      </c>
      <c r="O13">
        <f>$B13*'Time Series Scaling Factors'!O64</f>
        <v>0</v>
      </c>
      <c r="P13">
        <f>$B13*'Time Series Scaling Factors'!P64</f>
        <v>0</v>
      </c>
      <c r="Q13">
        <f>$B13*'Time Series Scaling Factors'!Q64</f>
        <v>0</v>
      </c>
      <c r="R13">
        <f>$B13*'Time Series Scaling Factors'!R64</f>
        <v>0</v>
      </c>
      <c r="S13">
        <f>$B13*'Time Series Scaling Factors'!S64</f>
        <v>0</v>
      </c>
      <c r="T13">
        <f>$B13*'Time Series Scaling Factors'!T64</f>
        <v>0</v>
      </c>
      <c r="U13">
        <f>$B13*'Time Series Scaling Factors'!U64</f>
        <v>0</v>
      </c>
      <c r="V13">
        <f>$B13*'Time Series Scaling Factors'!V64</f>
        <v>0</v>
      </c>
      <c r="W13">
        <f>$B13*'Time Series Scaling Factors'!W64</f>
        <v>0</v>
      </c>
      <c r="X13">
        <f>$B13*'Time Series Scaling Factors'!X64</f>
        <v>0</v>
      </c>
      <c r="Y13">
        <f>$B13*'Time Series Scaling Factors'!Y64</f>
        <v>0</v>
      </c>
      <c r="Z13">
        <f>$B13*'Time Series Scaling Factors'!Z64</f>
        <v>0</v>
      </c>
      <c r="AA13">
        <f>$B13*'Time Series Scaling Factors'!AA64</f>
        <v>0</v>
      </c>
      <c r="AB13">
        <f>$B13*'Time Series Scaling Factors'!AB64</f>
        <v>0</v>
      </c>
      <c r="AC13">
        <f>$B13*'Time Series Scaling Factors'!AC64</f>
        <v>0</v>
      </c>
      <c r="AD13">
        <f>$B13*'Time Series Scaling Factors'!AD64</f>
        <v>0</v>
      </c>
      <c r="AE13">
        <f>$B13*'Time Series Scaling Factors'!AE64</f>
        <v>0</v>
      </c>
      <c r="AF13">
        <f>$B13*'Time Series Scaling Factors'!AF64</f>
        <v>0</v>
      </c>
      <c r="AG13">
        <f>$B13*'Time Series Scaling Factors'!AG64</f>
        <v>0</v>
      </c>
      <c r="AH13">
        <f>$B13*'Time Series Scaling Factors'!AH64</f>
        <v>0</v>
      </c>
      <c r="AI13">
        <f>$B13*'Time Series Scaling Factors'!AI64</f>
        <v>0</v>
      </c>
      <c r="AJ13">
        <f>$B13*'Time Series Scaling Factors'!AJ64</f>
        <v>0</v>
      </c>
    </row>
    <row r="14" spans="1:36" x14ac:dyDescent="0.25">
      <c r="A14" s="19" t="s">
        <v>23</v>
      </c>
      <c r="B14" s="17">
        <f>'Start Year Data'!D38</f>
        <v>318772935101018.56</v>
      </c>
      <c r="C14">
        <f>$B14*'Time Series Scaling Factors'!C65</f>
        <v>317798094320893.13</v>
      </c>
      <c r="D14">
        <f>$B14*'Time Series Scaling Factors'!D65</f>
        <v>316823253540767.69</v>
      </c>
      <c r="E14">
        <f>$B14*'Time Series Scaling Factors'!E65</f>
        <v>316823253540767.69</v>
      </c>
      <c r="F14">
        <f>$B14*'Time Series Scaling Factors'!F65</f>
        <v>318772935101018.56</v>
      </c>
      <c r="G14">
        <f>$B14*'Time Series Scaling Factors'!G65</f>
        <v>317603126164868.38</v>
      </c>
      <c r="H14">
        <f>$B14*'Time Series Scaling Factors'!H65</f>
        <v>316433317228717.81</v>
      </c>
      <c r="I14">
        <f>$B14*'Time Series Scaling Factors'!I65</f>
        <v>315263508292567.25</v>
      </c>
      <c r="J14">
        <f>$B14*'Time Series Scaling Factors'!J65</f>
        <v>314093699356416.69</v>
      </c>
      <c r="K14">
        <f>$B14*'Time Series Scaling Factors'!K65</f>
        <v>312923890420266.38</v>
      </c>
      <c r="L14">
        <f>$B14*'Time Series Scaling Factors'!L65</f>
        <v>317408158008842.38</v>
      </c>
      <c r="M14">
        <f>$B14*'Time Series Scaling Factors'!M65</f>
        <v>321892425597419.75</v>
      </c>
      <c r="N14">
        <f>$B14*'Time Series Scaling Factors'!N65</f>
        <v>326376693185997.13</v>
      </c>
      <c r="O14">
        <f>$B14*'Time Series Scaling Factors'!O65</f>
        <v>330860960774573.44</v>
      </c>
      <c r="P14">
        <f>$B14*'Time Series Scaling Factors'!P65</f>
        <v>335345228363150.81</v>
      </c>
      <c r="Q14">
        <f>$B14*'Time Series Scaling Factors'!Q65</f>
        <v>340999304887878.75</v>
      </c>
      <c r="R14">
        <f>$B14*'Time Series Scaling Factors'!R65</f>
        <v>346653381412605.56</v>
      </c>
      <c r="S14">
        <f>$B14*'Time Series Scaling Factors'!S65</f>
        <v>352307457937332.38</v>
      </c>
      <c r="T14">
        <f>$B14*'Time Series Scaling Factors'!T65</f>
        <v>357961534462061.44</v>
      </c>
      <c r="U14">
        <f>$B14*'Time Series Scaling Factors'!U65</f>
        <v>363615610986788.25</v>
      </c>
      <c r="V14">
        <f>$B14*'Time Series Scaling Factors'!V65</f>
        <v>368684783043441.5</v>
      </c>
      <c r="W14">
        <f>$B14*'Time Series Scaling Factors'!W65</f>
        <v>373753955100093.56</v>
      </c>
      <c r="X14">
        <f>$B14*'Time Series Scaling Factors'!X65</f>
        <v>378823127156745.69</v>
      </c>
      <c r="Y14">
        <f>$B14*'Time Series Scaling Factors'!Y65</f>
        <v>383892299213397.81</v>
      </c>
      <c r="Z14">
        <f>$B14*'Time Series Scaling Factors'!Z65</f>
        <v>388961471270049.88</v>
      </c>
      <c r="AA14">
        <f>$B14*'Time Series Scaling Factors'!AA65</f>
        <v>394810515950805</v>
      </c>
      <c r="AB14">
        <f>$B14*'Time Series Scaling Factors'!AB65</f>
        <v>400127829296943.38</v>
      </c>
      <c r="AC14">
        <f>$B14*'Time Series Scaling Factors'!AC65</f>
        <v>405445142643081.69</v>
      </c>
      <c r="AD14">
        <f>$B14*'Time Series Scaling Factors'!AD65</f>
        <v>410762455989220.06</v>
      </c>
      <c r="AE14">
        <f>$B14*'Time Series Scaling Factors'!AE65</f>
        <v>416079769335358.44</v>
      </c>
      <c r="AF14">
        <f>$B14*'Time Series Scaling Factors'!AF65</f>
        <v>421397082681498.94</v>
      </c>
      <c r="AG14">
        <f>$B14*'Time Series Scaling Factors'!AG65</f>
        <v>426714396027637.31</v>
      </c>
      <c r="AH14">
        <f>$B14*'Time Series Scaling Factors'!AH65</f>
        <v>432031709373775.75</v>
      </c>
      <c r="AI14">
        <f>$B14*'Time Series Scaling Factors'!AI65</f>
        <v>437349022719914.06</v>
      </c>
      <c r="AJ14">
        <f>$B14*'Time Series Scaling Factors'!AJ65</f>
        <v>442666336066052.44</v>
      </c>
    </row>
    <row r="15" spans="1:36" x14ac:dyDescent="0.25">
      <c r="A15" s="19" t="s">
        <v>35</v>
      </c>
      <c r="B15" s="17">
        <f>'Start Year Data'!D39</f>
        <v>0</v>
      </c>
      <c r="C15">
        <f>$B15*'Time Series Scaling Factors'!C66</f>
        <v>0</v>
      </c>
      <c r="D15">
        <f>$B15*'Time Series Scaling Factors'!D66</f>
        <v>0</v>
      </c>
      <c r="E15">
        <f>$B15*'Time Series Scaling Factors'!E66</f>
        <v>0</v>
      </c>
      <c r="F15">
        <f>$B15*'Time Series Scaling Factors'!F66</f>
        <v>0</v>
      </c>
      <c r="G15">
        <f>$B15*'Time Series Scaling Factors'!G66</f>
        <v>0</v>
      </c>
      <c r="H15">
        <f>$B15*'Time Series Scaling Factors'!H66</f>
        <v>0</v>
      </c>
      <c r="I15">
        <f>$B15*'Time Series Scaling Factors'!I66</f>
        <v>0</v>
      </c>
      <c r="J15">
        <f>$B15*'Time Series Scaling Factors'!J66</f>
        <v>0</v>
      </c>
      <c r="K15">
        <f>$B15*'Time Series Scaling Factors'!K66</f>
        <v>0</v>
      </c>
      <c r="L15">
        <f>$B15*'Time Series Scaling Factors'!L66</f>
        <v>0</v>
      </c>
      <c r="M15">
        <f>$B15*'Time Series Scaling Factors'!M66</f>
        <v>0</v>
      </c>
      <c r="N15">
        <f>$B15*'Time Series Scaling Factors'!N66</f>
        <v>0</v>
      </c>
      <c r="O15">
        <f>$B15*'Time Series Scaling Factors'!O66</f>
        <v>0</v>
      </c>
      <c r="P15">
        <f>$B15*'Time Series Scaling Factors'!P66</f>
        <v>0</v>
      </c>
      <c r="Q15">
        <f>$B15*'Time Series Scaling Factors'!Q66</f>
        <v>0</v>
      </c>
      <c r="R15">
        <f>$B15*'Time Series Scaling Factors'!R66</f>
        <v>0</v>
      </c>
      <c r="S15">
        <f>$B15*'Time Series Scaling Factors'!S66</f>
        <v>0</v>
      </c>
      <c r="T15">
        <f>$B15*'Time Series Scaling Factors'!T66</f>
        <v>0</v>
      </c>
      <c r="U15">
        <f>$B15*'Time Series Scaling Factors'!U66</f>
        <v>0</v>
      </c>
      <c r="V15">
        <f>$B15*'Time Series Scaling Factors'!V66</f>
        <v>0</v>
      </c>
      <c r="W15">
        <f>$B15*'Time Series Scaling Factors'!W66</f>
        <v>0</v>
      </c>
      <c r="X15">
        <f>$B15*'Time Series Scaling Factors'!X66</f>
        <v>0</v>
      </c>
      <c r="Y15">
        <f>$B15*'Time Series Scaling Factors'!Y66</f>
        <v>0</v>
      </c>
      <c r="Z15">
        <f>$B15*'Time Series Scaling Factors'!Z66</f>
        <v>0</v>
      </c>
      <c r="AA15">
        <f>$B15*'Time Series Scaling Factors'!AA66</f>
        <v>0</v>
      </c>
      <c r="AB15">
        <f>$B15*'Time Series Scaling Factors'!AB66</f>
        <v>0</v>
      </c>
      <c r="AC15">
        <f>$B15*'Time Series Scaling Factors'!AC66</f>
        <v>0</v>
      </c>
      <c r="AD15">
        <f>$B15*'Time Series Scaling Factors'!AD66</f>
        <v>0</v>
      </c>
      <c r="AE15">
        <f>$B15*'Time Series Scaling Factors'!AE66</f>
        <v>0</v>
      </c>
      <c r="AF15">
        <f>$B15*'Time Series Scaling Factors'!AF66</f>
        <v>0</v>
      </c>
      <c r="AG15">
        <f>$B15*'Time Series Scaling Factors'!AG66</f>
        <v>0</v>
      </c>
      <c r="AH15">
        <f>$B15*'Time Series Scaling Factors'!AH66</f>
        <v>0</v>
      </c>
      <c r="AI15">
        <f>$B15*'Time Series Scaling Factors'!AI66</f>
        <v>0</v>
      </c>
      <c r="AJ15">
        <f>$B15*'Time Series Scaling Factors'!AJ66</f>
        <v>0</v>
      </c>
    </row>
    <row r="16" spans="1:36" x14ac:dyDescent="0.25">
      <c r="A16" s="19" t="s">
        <v>36</v>
      </c>
      <c r="B16" s="17">
        <f>'Start Year Data'!D40</f>
        <v>0</v>
      </c>
      <c r="C16">
        <f>$B16*'Time Series Scaling Factors'!C67</f>
        <v>0</v>
      </c>
      <c r="D16">
        <f>$B16*'Time Series Scaling Factors'!D67</f>
        <v>0</v>
      </c>
      <c r="E16">
        <f>$B16*'Time Series Scaling Factors'!E67</f>
        <v>0</v>
      </c>
      <c r="F16">
        <f>$B16*'Time Series Scaling Factors'!F67</f>
        <v>0</v>
      </c>
      <c r="G16">
        <f>$B16*'Time Series Scaling Factors'!G67</f>
        <v>0</v>
      </c>
      <c r="H16">
        <f>$B16*'Time Series Scaling Factors'!H67</f>
        <v>0</v>
      </c>
      <c r="I16">
        <f>$B16*'Time Series Scaling Factors'!I67</f>
        <v>0</v>
      </c>
      <c r="J16">
        <f>$B16*'Time Series Scaling Factors'!J67</f>
        <v>0</v>
      </c>
      <c r="K16">
        <f>$B16*'Time Series Scaling Factors'!K67</f>
        <v>0</v>
      </c>
      <c r="L16">
        <f>$B16*'Time Series Scaling Factors'!L67</f>
        <v>0</v>
      </c>
      <c r="M16">
        <f>$B16*'Time Series Scaling Factors'!M67</f>
        <v>0</v>
      </c>
      <c r="N16">
        <f>$B16*'Time Series Scaling Factors'!N67</f>
        <v>0</v>
      </c>
      <c r="O16">
        <f>$B16*'Time Series Scaling Factors'!O67</f>
        <v>0</v>
      </c>
      <c r="P16">
        <f>$B16*'Time Series Scaling Factors'!P67</f>
        <v>0</v>
      </c>
      <c r="Q16">
        <f>$B16*'Time Series Scaling Factors'!Q67</f>
        <v>0</v>
      </c>
      <c r="R16">
        <f>$B16*'Time Series Scaling Factors'!R67</f>
        <v>0</v>
      </c>
      <c r="S16">
        <f>$B16*'Time Series Scaling Factors'!S67</f>
        <v>0</v>
      </c>
      <c r="T16">
        <f>$B16*'Time Series Scaling Factors'!T67</f>
        <v>0</v>
      </c>
      <c r="U16">
        <f>$B16*'Time Series Scaling Factors'!U67</f>
        <v>0</v>
      </c>
      <c r="V16">
        <f>$B16*'Time Series Scaling Factors'!V67</f>
        <v>0</v>
      </c>
      <c r="W16">
        <f>$B16*'Time Series Scaling Factors'!W67</f>
        <v>0</v>
      </c>
      <c r="X16">
        <f>$B16*'Time Series Scaling Factors'!X67</f>
        <v>0</v>
      </c>
      <c r="Y16">
        <f>$B16*'Time Series Scaling Factors'!Y67</f>
        <v>0</v>
      </c>
      <c r="Z16">
        <f>$B16*'Time Series Scaling Factors'!Z67</f>
        <v>0</v>
      </c>
      <c r="AA16">
        <f>$B16*'Time Series Scaling Factors'!AA67</f>
        <v>0</v>
      </c>
      <c r="AB16">
        <f>$B16*'Time Series Scaling Factors'!AB67</f>
        <v>0</v>
      </c>
      <c r="AC16">
        <f>$B16*'Time Series Scaling Factors'!AC67</f>
        <v>0</v>
      </c>
      <c r="AD16">
        <f>$B16*'Time Series Scaling Factors'!AD67</f>
        <v>0</v>
      </c>
      <c r="AE16">
        <f>$B16*'Time Series Scaling Factors'!AE67</f>
        <v>0</v>
      </c>
      <c r="AF16">
        <f>$B16*'Time Series Scaling Factors'!AF67</f>
        <v>0</v>
      </c>
      <c r="AG16">
        <f>$B16*'Time Series Scaling Factors'!AG67</f>
        <v>0</v>
      </c>
      <c r="AH16">
        <f>$B16*'Time Series Scaling Factors'!AH67</f>
        <v>0</v>
      </c>
      <c r="AI16">
        <f>$B16*'Time Series Scaling Factors'!AI67</f>
        <v>0</v>
      </c>
      <c r="AJ16">
        <f>$B16*'Time Series Scaling Factors'!AJ67</f>
        <v>0</v>
      </c>
    </row>
    <row r="17" spans="1:36" x14ac:dyDescent="0.25">
      <c r="A17" s="19" t="s">
        <v>37</v>
      </c>
      <c r="B17" s="17">
        <f>'Start Year Data'!D41</f>
        <v>0</v>
      </c>
      <c r="C17">
        <f>$B17*'Time Series Scaling Factors'!C68</f>
        <v>0</v>
      </c>
      <c r="D17">
        <f>$B17*'Time Series Scaling Factors'!D68</f>
        <v>0</v>
      </c>
      <c r="E17">
        <f>$B17*'Time Series Scaling Factors'!E68</f>
        <v>0</v>
      </c>
      <c r="F17">
        <f>$B17*'Time Series Scaling Factors'!F68</f>
        <v>0</v>
      </c>
      <c r="G17">
        <f>$B17*'Time Series Scaling Factors'!G68</f>
        <v>0</v>
      </c>
      <c r="H17">
        <f>$B17*'Time Series Scaling Factors'!H68</f>
        <v>0</v>
      </c>
      <c r="I17">
        <f>$B17*'Time Series Scaling Factors'!I68</f>
        <v>0</v>
      </c>
      <c r="J17">
        <f>$B17*'Time Series Scaling Factors'!J68</f>
        <v>0</v>
      </c>
      <c r="K17">
        <f>$B17*'Time Series Scaling Factors'!K68</f>
        <v>0</v>
      </c>
      <c r="L17">
        <f>$B17*'Time Series Scaling Factors'!L68</f>
        <v>0</v>
      </c>
      <c r="M17">
        <f>$B17*'Time Series Scaling Factors'!M68</f>
        <v>0</v>
      </c>
      <c r="N17">
        <f>$B17*'Time Series Scaling Factors'!N68</f>
        <v>0</v>
      </c>
      <c r="O17">
        <f>$B17*'Time Series Scaling Factors'!O68</f>
        <v>0</v>
      </c>
      <c r="P17">
        <f>$B17*'Time Series Scaling Factors'!P68</f>
        <v>0</v>
      </c>
      <c r="Q17">
        <f>$B17*'Time Series Scaling Factors'!Q68</f>
        <v>0</v>
      </c>
      <c r="R17">
        <f>$B17*'Time Series Scaling Factors'!R68</f>
        <v>0</v>
      </c>
      <c r="S17">
        <f>$B17*'Time Series Scaling Factors'!S68</f>
        <v>0</v>
      </c>
      <c r="T17">
        <f>$B17*'Time Series Scaling Factors'!T68</f>
        <v>0</v>
      </c>
      <c r="U17">
        <f>$B17*'Time Series Scaling Factors'!U68</f>
        <v>0</v>
      </c>
      <c r="V17">
        <f>$B17*'Time Series Scaling Factors'!V68</f>
        <v>0</v>
      </c>
      <c r="W17">
        <f>$B17*'Time Series Scaling Factors'!W68</f>
        <v>0</v>
      </c>
      <c r="X17">
        <f>$B17*'Time Series Scaling Factors'!X68</f>
        <v>0</v>
      </c>
      <c r="Y17">
        <f>$B17*'Time Series Scaling Factors'!Y68</f>
        <v>0</v>
      </c>
      <c r="Z17">
        <f>$B17*'Time Series Scaling Factors'!Z68</f>
        <v>0</v>
      </c>
      <c r="AA17">
        <f>$B17*'Time Series Scaling Factors'!AA68</f>
        <v>0</v>
      </c>
      <c r="AB17">
        <f>$B17*'Time Series Scaling Factors'!AB68</f>
        <v>0</v>
      </c>
      <c r="AC17">
        <f>$B17*'Time Series Scaling Factors'!AC68</f>
        <v>0</v>
      </c>
      <c r="AD17">
        <f>$B17*'Time Series Scaling Factors'!AD68</f>
        <v>0</v>
      </c>
      <c r="AE17">
        <f>$B17*'Time Series Scaling Factors'!AE68</f>
        <v>0</v>
      </c>
      <c r="AF17">
        <f>$B17*'Time Series Scaling Factors'!AF68</f>
        <v>0</v>
      </c>
      <c r="AG17">
        <f>$B17*'Time Series Scaling Factors'!AG68</f>
        <v>0</v>
      </c>
      <c r="AH17">
        <f>$B17*'Time Series Scaling Factors'!AH68</f>
        <v>0</v>
      </c>
      <c r="AI17">
        <f>$B17*'Time Series Scaling Factors'!AI68</f>
        <v>0</v>
      </c>
      <c r="AJ17">
        <f>$B17*'Time Series Scaling Factors'!AJ68</f>
        <v>0</v>
      </c>
    </row>
    <row r="18" spans="1:36" x14ac:dyDescent="0.25">
      <c r="A18" s="19" t="s">
        <v>24</v>
      </c>
      <c r="B18" s="17">
        <f>'Start Year Data'!D42</f>
        <v>1.6886202325548656E+16</v>
      </c>
      <c r="C18">
        <f>$B18*'Time Series Scaling Factors'!C69</f>
        <v>1.6834562563085204E+16</v>
      </c>
      <c r="D18">
        <f>$B18*'Time Series Scaling Factors'!D69</f>
        <v>1.6782922800621752E+16</v>
      </c>
      <c r="E18">
        <f>$B18*'Time Series Scaling Factors'!E69</f>
        <v>1.6782922800621752E+16</v>
      </c>
      <c r="F18">
        <f>$B18*'Time Series Scaling Factors'!F69</f>
        <v>1.6886202325548656E+16</v>
      </c>
      <c r="G18">
        <f>$B18*'Time Series Scaling Factors'!G69</f>
        <v>1.6824234610592532E+16</v>
      </c>
      <c r="H18">
        <f>$B18*'Time Series Scaling Factors'!H69</f>
        <v>1.676226689563639E+16</v>
      </c>
      <c r="I18">
        <f>$B18*'Time Series Scaling Factors'!I69</f>
        <v>1.6700299180680246E+16</v>
      </c>
      <c r="J18">
        <f>$B18*'Time Series Scaling Factors'!J69</f>
        <v>1.6638331465724102E+16</v>
      </c>
      <c r="K18">
        <f>$B18*'Time Series Scaling Factors'!K69</f>
        <v>1.6576363750767972E+16</v>
      </c>
      <c r="L18">
        <f>$B18*'Time Series Scaling Factors'!L69</f>
        <v>1.6813906658099794E+16</v>
      </c>
      <c r="M18">
        <f>$B18*'Time Series Scaling Factors'!M69</f>
        <v>1.7051449565431688E+16</v>
      </c>
      <c r="N18">
        <f>$B18*'Time Series Scaling Factors'!N69</f>
        <v>1.7288992472763584E+16</v>
      </c>
      <c r="O18">
        <f>$B18*'Time Series Scaling Factors'!O69</f>
        <v>1.7526535380095424E+16</v>
      </c>
      <c r="P18">
        <f>$B18*'Time Series Scaling Factors'!P69</f>
        <v>1.776407828742732E+16</v>
      </c>
      <c r="Q18">
        <f>$B18*'Time Series Scaling Factors'!Q69</f>
        <v>1.806358890971536E+16</v>
      </c>
      <c r="R18">
        <f>$B18*'Time Series Scaling Factors'!R69</f>
        <v>1.836309953200334E+16</v>
      </c>
      <c r="S18">
        <f>$B18*'Time Series Scaling Factors'!S69</f>
        <v>1.866261015429132E+16</v>
      </c>
      <c r="T18">
        <f>$B18*'Time Series Scaling Factors'!T69</f>
        <v>1.896212077657942E+16</v>
      </c>
      <c r="U18">
        <f>$B18*'Time Series Scaling Factors'!U69</f>
        <v>1.92616313988674E+16</v>
      </c>
      <c r="V18">
        <f>$B18*'Time Series Scaling Factors'!V69</f>
        <v>1.95301581636774E+16</v>
      </c>
      <c r="W18">
        <f>$B18*'Time Series Scaling Factors'!W69</f>
        <v>1.9798684928487336E+16</v>
      </c>
      <c r="X18">
        <f>$B18*'Time Series Scaling Factors'!X69</f>
        <v>2.0067211693297276E+16</v>
      </c>
      <c r="Y18">
        <f>$B18*'Time Series Scaling Factors'!Y69</f>
        <v>2.0335738458107216E+16</v>
      </c>
      <c r="Z18">
        <f>$B18*'Time Series Scaling Factors'!Z69</f>
        <v>2.0604265222917152E+16</v>
      </c>
      <c r="AA18">
        <f>$B18*'Time Series Scaling Factors'!AA69</f>
        <v>2.0914103797697992E+16</v>
      </c>
      <c r="AB18">
        <f>$B18*'Time Series Scaling Factors'!AB69</f>
        <v>2.11957752293168E+16</v>
      </c>
      <c r="AC18">
        <f>$B18*'Time Series Scaling Factors'!AC69</f>
        <v>2.14774466609356E+16</v>
      </c>
      <c r="AD18">
        <f>$B18*'Time Series Scaling Factors'!AD69</f>
        <v>2.1759118092554408E+16</v>
      </c>
      <c r="AE18">
        <f>$B18*'Time Series Scaling Factors'!AE69</f>
        <v>2.2040789524173216E+16</v>
      </c>
      <c r="AF18">
        <f>$B18*'Time Series Scaling Factors'!AF69</f>
        <v>2.2322460955792136E+16</v>
      </c>
      <c r="AG18">
        <f>$B18*'Time Series Scaling Factors'!AG69</f>
        <v>2.260413238741094E+16</v>
      </c>
      <c r="AH18">
        <f>$B18*'Time Series Scaling Factors'!AH69</f>
        <v>2.2885803819029748E+16</v>
      </c>
      <c r="AI18">
        <f>$B18*'Time Series Scaling Factors'!AI69</f>
        <v>2.3167475250648552E+16</v>
      </c>
      <c r="AJ18">
        <f>$B18*'Time Series Scaling Factors'!AJ69</f>
        <v>2.344914668226736E+16</v>
      </c>
    </row>
    <row r="19" spans="1:36" x14ac:dyDescent="0.25">
      <c r="A19" s="19" t="s">
        <v>38</v>
      </c>
      <c r="B19" s="17">
        <f>'Start Year Data'!D43</f>
        <v>155744172216096.41</v>
      </c>
      <c r="C19">
        <f>$B19*'Time Series Scaling Factors'!C70</f>
        <v>155267890343875.94</v>
      </c>
      <c r="D19">
        <f>$B19*'Time Series Scaling Factors'!D70</f>
        <v>154791608471655.44</v>
      </c>
      <c r="E19">
        <f>$B19*'Time Series Scaling Factors'!E70</f>
        <v>154791608471655.44</v>
      </c>
      <c r="F19">
        <f>$B19*'Time Series Scaling Factors'!F70</f>
        <v>155744172216096.41</v>
      </c>
      <c r="G19">
        <f>$B19*'Time Series Scaling Factors'!G70</f>
        <v>155172633969432</v>
      </c>
      <c r="H19">
        <f>$B19*'Time Series Scaling Factors'!H70</f>
        <v>154601095722767.41</v>
      </c>
      <c r="I19">
        <f>$B19*'Time Series Scaling Factors'!I70</f>
        <v>154029557476102.81</v>
      </c>
      <c r="J19">
        <f>$B19*'Time Series Scaling Factors'!J70</f>
        <v>153458019229438.22</v>
      </c>
      <c r="K19">
        <f>$B19*'Time Series Scaling Factors'!K70</f>
        <v>152886480982773.75</v>
      </c>
      <c r="L19">
        <f>$B19*'Time Series Scaling Factors'!L70</f>
        <v>155077377594987.47</v>
      </c>
      <c r="M19">
        <f>$B19*'Time Series Scaling Factors'!M70</f>
        <v>157268274207201.81</v>
      </c>
      <c r="N19">
        <f>$B19*'Time Series Scaling Factors'!N70</f>
        <v>159459170819416.19</v>
      </c>
      <c r="O19">
        <f>$B19*'Time Series Scaling Factors'!O70</f>
        <v>161650067431630.06</v>
      </c>
      <c r="P19">
        <f>$B19*'Time Series Scaling Factors'!P70</f>
        <v>163840964043844.44</v>
      </c>
      <c r="Q19">
        <f>$B19*'Time Series Scaling Factors'!Q70</f>
        <v>166603398902723.41</v>
      </c>
      <c r="R19">
        <f>$B19*'Time Series Scaling Factors'!R70</f>
        <v>169365833761601.81</v>
      </c>
      <c r="S19">
        <f>$B19*'Time Series Scaling Factors'!S70</f>
        <v>172128268620480.22</v>
      </c>
      <c r="T19">
        <f>$B19*'Time Series Scaling Factors'!T70</f>
        <v>174890703479359.75</v>
      </c>
      <c r="U19">
        <f>$B19*'Time Series Scaling Factors'!U70</f>
        <v>177653138338238.16</v>
      </c>
      <c r="V19">
        <f>$B19*'Time Series Scaling Factors'!V70</f>
        <v>180129804073785.13</v>
      </c>
      <c r="W19">
        <f>$B19*'Time Series Scaling Factors'!W70</f>
        <v>182606469809331.5</v>
      </c>
      <c r="X19">
        <f>$B19*'Time Series Scaling Factors'!X70</f>
        <v>185083135544877.91</v>
      </c>
      <c r="Y19">
        <f>$B19*'Time Series Scaling Factors'!Y70</f>
        <v>187559801280424.34</v>
      </c>
      <c r="Z19">
        <f>$B19*'Time Series Scaling Factors'!Z70</f>
        <v>190036467015970.72</v>
      </c>
      <c r="AA19">
        <f>$B19*'Time Series Scaling Factors'!AA70</f>
        <v>192894158249294.78</v>
      </c>
      <c r="AB19">
        <f>$B19*'Time Series Scaling Factors'!AB70</f>
        <v>195492059370497.19</v>
      </c>
      <c r="AC19">
        <f>$B19*'Time Series Scaling Factors'!AC70</f>
        <v>198089960491699.59</v>
      </c>
      <c r="AD19">
        <f>$B19*'Time Series Scaling Factors'!AD70</f>
        <v>200687861612902.03</v>
      </c>
      <c r="AE19">
        <f>$B19*'Time Series Scaling Factors'!AE70</f>
        <v>203285762734104.44</v>
      </c>
      <c r="AF19">
        <f>$B19*'Time Series Scaling Factors'!AF70</f>
        <v>205883663855307.91</v>
      </c>
      <c r="AG19">
        <f>$B19*'Time Series Scaling Factors'!AG70</f>
        <v>208481564976510.34</v>
      </c>
      <c r="AH19">
        <f>$B19*'Time Series Scaling Factors'!AH70</f>
        <v>211079466097712.75</v>
      </c>
      <c r="AI19">
        <f>$B19*'Time Series Scaling Factors'!AI70</f>
        <v>213677367218915.16</v>
      </c>
      <c r="AJ19">
        <f>$B19*'Time Series Scaling Factors'!AJ70</f>
        <v>216275268340117.59</v>
      </c>
    </row>
    <row r="20" spans="1:36" x14ac:dyDescent="0.25">
      <c r="A20" s="19" t="s">
        <v>25</v>
      </c>
      <c r="B20" s="17">
        <f>'Start Year Data'!D44</f>
        <v>1191556105773926.5</v>
      </c>
      <c r="C20">
        <f>$B20*'Time Series Scaling Factors'!C71</f>
        <v>1187912203309786</v>
      </c>
      <c r="D20">
        <f>$B20*'Time Series Scaling Factors'!D71</f>
        <v>1184268300845645.5</v>
      </c>
      <c r="E20">
        <f>$B20*'Time Series Scaling Factors'!E71</f>
        <v>1184268300845645.5</v>
      </c>
      <c r="F20">
        <f>$B20*'Time Series Scaling Factors'!F71</f>
        <v>1191556105773926.5</v>
      </c>
      <c r="G20">
        <f>$B20*'Time Series Scaling Factors'!G71</f>
        <v>1187183422816959.3</v>
      </c>
      <c r="H20">
        <f>$B20*'Time Series Scaling Factors'!H71</f>
        <v>1182810739859990.5</v>
      </c>
      <c r="I20">
        <f>$B20*'Time Series Scaling Factors'!I71</f>
        <v>1178438056903022</v>
      </c>
      <c r="J20">
        <f>$B20*'Time Series Scaling Factors'!J71</f>
        <v>1174065373946053.3</v>
      </c>
      <c r="K20">
        <f>$B20*'Time Series Scaling Factors'!K71</f>
        <v>1169692690989085.5</v>
      </c>
      <c r="L20">
        <f>$B20*'Time Series Scaling Factors'!L71</f>
        <v>1186454642324127.8</v>
      </c>
      <c r="M20">
        <f>$B20*'Time Series Scaling Factors'!M71</f>
        <v>1203216593659175</v>
      </c>
      <c r="N20">
        <f>$B20*'Time Series Scaling Factors'!N71</f>
        <v>1219978544994222.5</v>
      </c>
      <c r="O20">
        <f>$B20*'Time Series Scaling Factors'!O71</f>
        <v>1236740496329266</v>
      </c>
      <c r="P20">
        <f>$B20*'Time Series Scaling Factors'!P71</f>
        <v>1253502447664313.3</v>
      </c>
      <c r="Q20">
        <f>$B20*'Time Series Scaling Factors'!Q71</f>
        <v>1274637081956329.5</v>
      </c>
      <c r="R20">
        <f>$B20*'Time Series Scaling Factors'!R71</f>
        <v>1295771716248341.3</v>
      </c>
      <c r="S20">
        <f>$B20*'Time Series Scaling Factors'!S71</f>
        <v>1316906350540353</v>
      </c>
      <c r="T20">
        <f>$B20*'Time Series Scaling Factors'!T71</f>
        <v>1338040984832373.5</v>
      </c>
      <c r="U20">
        <f>$B20*'Time Series Scaling Factors'!U71</f>
        <v>1359175619124385.3</v>
      </c>
      <c r="V20">
        <f>$B20*'Time Series Scaling Factors'!V71</f>
        <v>1378123911937919.3</v>
      </c>
      <c r="W20">
        <f>$B20*'Time Series Scaling Factors'!W71</f>
        <v>1397072204751448.8</v>
      </c>
      <c r="X20">
        <f>$B20*'Time Series Scaling Factors'!X71</f>
        <v>1416020497564978.5</v>
      </c>
      <c r="Y20">
        <f>$B20*'Time Series Scaling Factors'!Y71</f>
        <v>1434968790378508.3</v>
      </c>
      <c r="Z20">
        <f>$B20*'Time Series Scaling Factors'!Z71</f>
        <v>1453917083192037.8</v>
      </c>
      <c r="AA20">
        <f>$B20*'Time Series Scaling Factors'!AA71</f>
        <v>1475780497976889.5</v>
      </c>
      <c r="AB20">
        <f>$B20*'Time Series Scaling Factors'!AB71</f>
        <v>1495656329599472.5</v>
      </c>
      <c r="AC20">
        <f>$B20*'Time Series Scaling Factors'!AC71</f>
        <v>1515532161222055</v>
      </c>
      <c r="AD20">
        <f>$B20*'Time Series Scaling Factors'!AD71</f>
        <v>1535407992844637.8</v>
      </c>
      <c r="AE20">
        <f>$B20*'Time Series Scaling Factors'!AE71</f>
        <v>1555283824467220.8</v>
      </c>
      <c r="AF20">
        <f>$B20*'Time Series Scaling Factors'!AF71</f>
        <v>1575159656089811.5</v>
      </c>
      <c r="AG20">
        <f>$B20*'Time Series Scaling Factors'!AG71</f>
        <v>1595035487712394.5</v>
      </c>
      <c r="AH20">
        <f>$B20*'Time Series Scaling Factors'!AH71</f>
        <v>1614911319334977.3</v>
      </c>
      <c r="AI20">
        <f>$B20*'Time Series Scaling Factors'!AI71</f>
        <v>1634787150957560</v>
      </c>
      <c r="AJ20">
        <f>$B20*'Time Series Scaling Factors'!AJ71</f>
        <v>1654662982580142.8</v>
      </c>
    </row>
    <row r="21" spans="1:36" x14ac:dyDescent="0.25">
      <c r="A21" s="19" t="s">
        <v>39</v>
      </c>
      <c r="B21" s="17">
        <f>'Start Year Data'!D45</f>
        <v>0</v>
      </c>
      <c r="C21">
        <f>$B21*'Time Series Scaling Factors'!C72</f>
        <v>0</v>
      </c>
      <c r="D21">
        <f>$B21*'Time Series Scaling Factors'!D72</f>
        <v>0</v>
      </c>
      <c r="E21">
        <f>$B21*'Time Series Scaling Factors'!E72</f>
        <v>0</v>
      </c>
      <c r="F21">
        <f>$B21*'Time Series Scaling Factors'!F72</f>
        <v>0</v>
      </c>
      <c r="G21">
        <f>$B21*'Time Series Scaling Factors'!G72</f>
        <v>0</v>
      </c>
      <c r="H21">
        <f>$B21*'Time Series Scaling Factors'!H72</f>
        <v>0</v>
      </c>
      <c r="I21">
        <f>$B21*'Time Series Scaling Factors'!I72</f>
        <v>0</v>
      </c>
      <c r="J21">
        <f>$B21*'Time Series Scaling Factors'!J72</f>
        <v>0</v>
      </c>
      <c r="K21">
        <f>$B21*'Time Series Scaling Factors'!K72</f>
        <v>0</v>
      </c>
      <c r="L21">
        <f>$B21*'Time Series Scaling Factors'!L72</f>
        <v>0</v>
      </c>
      <c r="M21">
        <f>$B21*'Time Series Scaling Factors'!M72</f>
        <v>0</v>
      </c>
      <c r="N21">
        <f>$B21*'Time Series Scaling Factors'!N72</f>
        <v>0</v>
      </c>
      <c r="O21">
        <f>$B21*'Time Series Scaling Factors'!O72</f>
        <v>0</v>
      </c>
      <c r="P21">
        <f>$B21*'Time Series Scaling Factors'!P72</f>
        <v>0</v>
      </c>
      <c r="Q21">
        <f>$B21*'Time Series Scaling Factors'!Q72</f>
        <v>0</v>
      </c>
      <c r="R21">
        <f>$B21*'Time Series Scaling Factors'!R72</f>
        <v>0</v>
      </c>
      <c r="S21">
        <f>$B21*'Time Series Scaling Factors'!S72</f>
        <v>0</v>
      </c>
      <c r="T21">
        <f>$B21*'Time Series Scaling Factors'!T72</f>
        <v>0</v>
      </c>
      <c r="U21">
        <f>$B21*'Time Series Scaling Factors'!U72</f>
        <v>0</v>
      </c>
      <c r="V21">
        <f>$B21*'Time Series Scaling Factors'!V72</f>
        <v>0</v>
      </c>
      <c r="W21">
        <f>$B21*'Time Series Scaling Factors'!W72</f>
        <v>0</v>
      </c>
      <c r="X21">
        <f>$B21*'Time Series Scaling Factors'!X72</f>
        <v>0</v>
      </c>
      <c r="Y21">
        <f>$B21*'Time Series Scaling Factors'!Y72</f>
        <v>0</v>
      </c>
      <c r="Z21">
        <f>$B21*'Time Series Scaling Factors'!Z72</f>
        <v>0</v>
      </c>
      <c r="AA21">
        <f>$B21*'Time Series Scaling Factors'!AA72</f>
        <v>0</v>
      </c>
      <c r="AB21">
        <f>$B21*'Time Series Scaling Factors'!AB72</f>
        <v>0</v>
      </c>
      <c r="AC21">
        <f>$B21*'Time Series Scaling Factors'!AC72</f>
        <v>0</v>
      </c>
      <c r="AD21">
        <f>$B21*'Time Series Scaling Factors'!AD72</f>
        <v>0</v>
      </c>
      <c r="AE21">
        <f>$B21*'Time Series Scaling Factors'!AE72</f>
        <v>0</v>
      </c>
      <c r="AF21">
        <f>$B21*'Time Series Scaling Factors'!AF72</f>
        <v>0</v>
      </c>
      <c r="AG21">
        <f>$B21*'Time Series Scaling Factors'!AG72</f>
        <v>0</v>
      </c>
      <c r="AH21">
        <f>$B21*'Time Series Scaling Factors'!AH72</f>
        <v>0</v>
      </c>
      <c r="AI21">
        <f>$B21*'Time Series Scaling Factors'!AI72</f>
        <v>0</v>
      </c>
      <c r="AJ21">
        <f>$B21*'Time Series Scaling Factors'!AJ72</f>
        <v>0</v>
      </c>
    </row>
    <row r="22" spans="1:36" x14ac:dyDescent="0.25">
      <c r="A22" s="19" t="s">
        <v>40</v>
      </c>
      <c r="B22" s="17">
        <f>'Start Year Data'!D46</f>
        <v>0</v>
      </c>
      <c r="C22">
        <f>$B22*'Time Series Scaling Factors'!C73</f>
        <v>0</v>
      </c>
      <c r="D22">
        <f>$B22*'Time Series Scaling Factors'!D73</f>
        <v>0</v>
      </c>
      <c r="E22">
        <f>$B22*'Time Series Scaling Factors'!E73</f>
        <v>0</v>
      </c>
      <c r="F22">
        <f>$B22*'Time Series Scaling Factors'!F73</f>
        <v>0</v>
      </c>
      <c r="G22">
        <f>$B22*'Time Series Scaling Factors'!G73</f>
        <v>0</v>
      </c>
      <c r="H22">
        <f>$B22*'Time Series Scaling Factors'!H73</f>
        <v>0</v>
      </c>
      <c r="I22">
        <f>$B22*'Time Series Scaling Factors'!I73</f>
        <v>0</v>
      </c>
      <c r="J22">
        <f>$B22*'Time Series Scaling Factors'!J73</f>
        <v>0</v>
      </c>
      <c r="K22">
        <f>$B22*'Time Series Scaling Factors'!K73</f>
        <v>0</v>
      </c>
      <c r="L22">
        <f>$B22*'Time Series Scaling Factors'!L73</f>
        <v>0</v>
      </c>
      <c r="M22">
        <f>$B22*'Time Series Scaling Factors'!M73</f>
        <v>0</v>
      </c>
      <c r="N22">
        <f>$B22*'Time Series Scaling Factors'!N73</f>
        <v>0</v>
      </c>
      <c r="O22">
        <f>$B22*'Time Series Scaling Factors'!O73</f>
        <v>0</v>
      </c>
      <c r="P22">
        <f>$B22*'Time Series Scaling Factors'!P73</f>
        <v>0</v>
      </c>
      <c r="Q22">
        <f>$B22*'Time Series Scaling Factors'!Q73</f>
        <v>0</v>
      </c>
      <c r="R22">
        <f>$B22*'Time Series Scaling Factors'!R73</f>
        <v>0</v>
      </c>
      <c r="S22">
        <f>$B22*'Time Series Scaling Factors'!S73</f>
        <v>0</v>
      </c>
      <c r="T22">
        <f>$B22*'Time Series Scaling Factors'!T73</f>
        <v>0</v>
      </c>
      <c r="U22">
        <f>$B22*'Time Series Scaling Factors'!U73</f>
        <v>0</v>
      </c>
      <c r="V22">
        <f>$B22*'Time Series Scaling Factors'!V73</f>
        <v>0</v>
      </c>
      <c r="W22">
        <f>$B22*'Time Series Scaling Factors'!W73</f>
        <v>0</v>
      </c>
      <c r="X22">
        <f>$B22*'Time Series Scaling Factors'!X73</f>
        <v>0</v>
      </c>
      <c r="Y22">
        <f>$B22*'Time Series Scaling Factors'!Y73</f>
        <v>0</v>
      </c>
      <c r="Z22">
        <f>$B22*'Time Series Scaling Factors'!Z73</f>
        <v>0</v>
      </c>
      <c r="AA22">
        <f>$B22*'Time Series Scaling Factors'!AA73</f>
        <v>0</v>
      </c>
      <c r="AB22">
        <f>$B22*'Time Series Scaling Factors'!AB73</f>
        <v>0</v>
      </c>
      <c r="AC22">
        <f>$B22*'Time Series Scaling Factors'!AC73</f>
        <v>0</v>
      </c>
      <c r="AD22">
        <f>$B22*'Time Series Scaling Factors'!AD73</f>
        <v>0</v>
      </c>
      <c r="AE22">
        <f>$B22*'Time Series Scaling Factors'!AE73</f>
        <v>0</v>
      </c>
      <c r="AF22">
        <f>$B22*'Time Series Scaling Factors'!AF73</f>
        <v>0</v>
      </c>
      <c r="AG22">
        <f>$B22*'Time Series Scaling Factors'!AG73</f>
        <v>0</v>
      </c>
      <c r="AH22">
        <f>$B22*'Time Series Scaling Factors'!AH73</f>
        <v>0</v>
      </c>
      <c r="AI22">
        <f>$B22*'Time Series Scaling Factors'!AI73</f>
        <v>0</v>
      </c>
      <c r="AJ22">
        <f>$B22*'Time Series Scaling Factors'!AJ73</f>
        <v>0</v>
      </c>
    </row>
    <row r="23" spans="1:36" x14ac:dyDescent="0.25">
      <c r="A2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Scaling Factor Calcs</vt:lpstr>
      <vt:lpstr>IEA Data</vt:lpstr>
      <vt:lpstr>Start Year Data</vt:lpstr>
      <vt:lpstr>Time Series Scaling Factors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2019-07-26T21:45:06Z</dcterms:created>
  <dcterms:modified xsi:type="dcterms:W3CDTF">2019-09-05T00:41:14Z</dcterms:modified>
</cp:coreProperties>
</file>