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2.0.0-saudiarabia-wipA\InputData\fuels\IMFPbFT\"/>
    </mc:Choice>
  </mc:AlternateContent>
  <bookViews>
    <workbookView xWindow="0" yWindow="0" windowWidth="25815" windowHeight="9795"/>
  </bookViews>
  <sheets>
    <sheet name="About" sheetId="1" r:id="rId1"/>
    <sheet name="International Prices &amp; Calcs" sheetId="4" r:id="rId2"/>
    <sheet name="Energy Conv Factors" sheetId="5" r:id="rId3"/>
    <sheet name="Data from BFCpUEbS" sheetId="3" r:id="rId4"/>
    <sheet name="IMFPbFT" sheetId="2" r:id="rId5"/>
  </sheets>
  <definedNames>
    <definedName name="lignite_multiplier">#REF!</definedName>
    <definedName name="nonlignite_multiplie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14" i="4"/>
  <c r="B8" i="4" l="1"/>
  <c r="B5" i="4"/>
  <c r="B10" i="4" l="1"/>
  <c r="B12" i="4" s="1"/>
  <c r="B16" i="4" s="1"/>
  <c r="B17" i="4" s="1"/>
  <c r="E4" i="2" l="1"/>
  <c r="J14" i="2"/>
  <c r="G4" i="2"/>
  <c r="O4" i="2"/>
  <c r="W4" i="2"/>
  <c r="AE4" i="2"/>
  <c r="F5" i="2"/>
  <c r="N5" i="2"/>
  <c r="V5" i="2"/>
  <c r="AD5" i="2"/>
  <c r="E10" i="2"/>
  <c r="M10" i="2"/>
  <c r="U10" i="2"/>
  <c r="AC10" i="2"/>
  <c r="D11" i="2"/>
  <c r="L11" i="2"/>
  <c r="T11" i="2"/>
  <c r="AB11" i="2"/>
  <c r="C14" i="2"/>
  <c r="K14" i="2"/>
  <c r="S14" i="2"/>
  <c r="AA14" i="2"/>
  <c r="AI14" i="2"/>
  <c r="J18" i="2"/>
  <c r="R18" i="2"/>
  <c r="Z18" i="2"/>
  <c r="AH18" i="2"/>
  <c r="I19" i="2"/>
  <c r="Q19" i="2"/>
  <c r="Y19" i="2"/>
  <c r="AG19" i="2"/>
  <c r="H20" i="2"/>
  <c r="P20" i="2"/>
  <c r="X20" i="2"/>
  <c r="AF20" i="2"/>
  <c r="G22" i="2"/>
  <c r="O22" i="2"/>
  <c r="W22" i="2"/>
  <c r="AE22" i="2"/>
  <c r="B18" i="2"/>
  <c r="M11" i="2"/>
  <c r="L14" i="2"/>
  <c r="C18" i="2"/>
  <c r="AA18" i="2"/>
  <c r="R19" i="2"/>
  <c r="AH19" i="2"/>
  <c r="Q20" i="2"/>
  <c r="H22" i="2"/>
  <c r="X22" i="2"/>
  <c r="B14" i="2"/>
  <c r="T20" i="2"/>
  <c r="AA22" i="2"/>
  <c r="T4" i="2"/>
  <c r="AI5" i="2"/>
  <c r="AH10" i="2"/>
  <c r="P14" i="2"/>
  <c r="AE18" i="2"/>
  <c r="M20" i="2"/>
  <c r="AB22" i="2"/>
  <c r="U4" i="2"/>
  <c r="J11" i="2"/>
  <c r="AG14" i="2"/>
  <c r="G19" i="2"/>
  <c r="V20" i="2"/>
  <c r="AC22" i="2"/>
  <c r="V4" i="2"/>
  <c r="D10" i="2"/>
  <c r="S11" i="2"/>
  <c r="I18" i="2"/>
  <c r="P19" i="2"/>
  <c r="H4" i="2"/>
  <c r="P4" i="2"/>
  <c r="X4" i="2"/>
  <c r="AF4" i="2"/>
  <c r="G5" i="2"/>
  <c r="O5" i="2"/>
  <c r="W5" i="2"/>
  <c r="AE5" i="2"/>
  <c r="F10" i="2"/>
  <c r="N10" i="2"/>
  <c r="V10" i="2"/>
  <c r="AD10" i="2"/>
  <c r="E11" i="2"/>
  <c r="U11" i="2"/>
  <c r="AC11" i="2"/>
  <c r="D14" i="2"/>
  <c r="T14" i="2"/>
  <c r="AB14" i="2"/>
  <c r="K18" i="2"/>
  <c r="S18" i="2"/>
  <c r="AI18" i="2"/>
  <c r="J19" i="2"/>
  <c r="Z19" i="2"/>
  <c r="I20" i="2"/>
  <c r="Y20" i="2"/>
  <c r="AG20" i="2"/>
  <c r="P22" i="2"/>
  <c r="AF22" i="2"/>
  <c r="E19" i="2"/>
  <c r="L20" i="2"/>
  <c r="K22" i="2"/>
  <c r="B5" i="2"/>
  <c r="AB4" i="2"/>
  <c r="S5" i="2"/>
  <c r="R10" i="2"/>
  <c r="Q11" i="2"/>
  <c r="X14" i="2"/>
  <c r="O18" i="2"/>
  <c r="N19" i="2"/>
  <c r="E20" i="2"/>
  <c r="D22" i="2"/>
  <c r="M4" i="2"/>
  <c r="L5" i="2"/>
  <c r="C10" i="2"/>
  <c r="AI10" i="2"/>
  <c r="AH11" i="2"/>
  <c r="Y14" i="2"/>
  <c r="AF18" i="2"/>
  <c r="AE19" i="2"/>
  <c r="E22" i="2"/>
  <c r="B20" i="2"/>
  <c r="AD4" i="2"/>
  <c r="AC5" i="2"/>
  <c r="AB10" i="2"/>
  <c r="AI11" i="2"/>
  <c r="AH14" i="2"/>
  <c r="AG18" i="2"/>
  <c r="I4" i="2"/>
  <c r="Q4" i="2"/>
  <c r="Y4" i="2"/>
  <c r="AG4" i="2"/>
  <c r="H5" i="2"/>
  <c r="P5" i="2"/>
  <c r="X5" i="2"/>
  <c r="AF5" i="2"/>
  <c r="G10" i="2"/>
  <c r="O10" i="2"/>
  <c r="W10" i="2"/>
  <c r="AE10" i="2"/>
  <c r="F11" i="2"/>
  <c r="N11" i="2"/>
  <c r="V11" i="2"/>
  <c r="AD11" i="2"/>
  <c r="E14" i="2"/>
  <c r="M14" i="2"/>
  <c r="U14" i="2"/>
  <c r="AC14" i="2"/>
  <c r="D18" i="2"/>
  <c r="L18" i="2"/>
  <c r="T18" i="2"/>
  <c r="AB18" i="2"/>
  <c r="C19" i="2"/>
  <c r="K19" i="2"/>
  <c r="S19" i="2"/>
  <c r="AA19" i="2"/>
  <c r="AI19" i="2"/>
  <c r="J20" i="2"/>
  <c r="R20" i="2"/>
  <c r="Z20" i="2"/>
  <c r="AH20" i="2"/>
  <c r="I22" i="2"/>
  <c r="Q22" i="2"/>
  <c r="Y22" i="2"/>
  <c r="AG22" i="2"/>
  <c r="B11" i="2"/>
  <c r="K4" i="2"/>
  <c r="S4" i="2"/>
  <c r="AI4" i="2"/>
  <c r="J5" i="2"/>
  <c r="Z5" i="2"/>
  <c r="I10" i="2"/>
  <c r="Y10" i="2"/>
  <c r="H11" i="2"/>
  <c r="P11" i="2"/>
  <c r="AF11" i="2"/>
  <c r="O14" i="2"/>
  <c r="AE14" i="2"/>
  <c r="N18" i="2"/>
  <c r="AD18" i="2"/>
  <c r="M19" i="2"/>
  <c r="AC19" i="2"/>
  <c r="AB20" i="2"/>
  <c r="S22" i="2"/>
  <c r="D4" i="2"/>
  <c r="C5" i="2"/>
  <c r="AA5" i="2"/>
  <c r="J10" i="2"/>
  <c r="I11" i="2"/>
  <c r="AG11" i="2"/>
  <c r="G18" i="2"/>
  <c r="F19" i="2"/>
  <c r="U20" i="2"/>
  <c r="L22" i="2"/>
  <c r="B4" i="2"/>
  <c r="D5" i="2"/>
  <c r="AB5" i="2"/>
  <c r="S10" i="2"/>
  <c r="Z11" i="2"/>
  <c r="Q14" i="2"/>
  <c r="P18" i="2"/>
  <c r="O19" i="2"/>
  <c r="N20" i="2"/>
  <c r="M22" i="2"/>
  <c r="N4" i="2"/>
  <c r="M5" i="2"/>
  <c r="T10" i="2"/>
  <c r="K11" i="2"/>
  <c r="Z14" i="2"/>
  <c r="Y18" i="2"/>
  <c r="J4" i="2"/>
  <c r="R4" i="2"/>
  <c r="Z4" i="2"/>
  <c r="AH4" i="2"/>
  <c r="I5" i="2"/>
  <c r="Q5" i="2"/>
  <c r="Y5" i="2"/>
  <c r="AG5" i="2"/>
  <c r="H10" i="2"/>
  <c r="P10" i="2"/>
  <c r="X10" i="2"/>
  <c r="AF10" i="2"/>
  <c r="G11" i="2"/>
  <c r="O11" i="2"/>
  <c r="W11" i="2"/>
  <c r="AE11" i="2"/>
  <c r="F14" i="2"/>
  <c r="N14" i="2"/>
  <c r="V14" i="2"/>
  <c r="AD14" i="2"/>
  <c r="E18" i="2"/>
  <c r="M18" i="2"/>
  <c r="U18" i="2"/>
  <c r="AC18" i="2"/>
  <c r="D19" i="2"/>
  <c r="L19" i="2"/>
  <c r="T19" i="2"/>
  <c r="AB19" i="2"/>
  <c r="C20" i="2"/>
  <c r="K20" i="2"/>
  <c r="S20" i="2"/>
  <c r="AA20" i="2"/>
  <c r="AI20" i="2"/>
  <c r="J22" i="2"/>
  <c r="R22" i="2"/>
  <c r="Z22" i="2"/>
  <c r="AH22" i="2"/>
  <c r="B10" i="2"/>
  <c r="C4" i="2"/>
  <c r="AA4" i="2"/>
  <c r="R5" i="2"/>
  <c r="AH5" i="2"/>
  <c r="Q10" i="2"/>
  <c r="AG10" i="2"/>
  <c r="X11" i="2"/>
  <c r="G14" i="2"/>
  <c r="W14" i="2"/>
  <c r="F18" i="2"/>
  <c r="V18" i="2"/>
  <c r="U19" i="2"/>
  <c r="D20" i="2"/>
  <c r="C22" i="2"/>
  <c r="AI22" i="2"/>
  <c r="L4" i="2"/>
  <c r="K5" i="2"/>
  <c r="Z10" i="2"/>
  <c r="Y11" i="2"/>
  <c r="H14" i="2"/>
  <c r="AF14" i="2"/>
  <c r="W18" i="2"/>
  <c r="V19" i="2"/>
  <c r="AD19" i="2"/>
  <c r="AC20" i="2"/>
  <c r="T22" i="2"/>
  <c r="B22" i="2"/>
  <c r="AC4" i="2"/>
  <c r="T5" i="2"/>
  <c r="K10" i="2"/>
  <c r="AA10" i="2"/>
  <c r="R11" i="2"/>
  <c r="I14" i="2"/>
  <c r="H18" i="2"/>
  <c r="X18" i="2"/>
  <c r="W19" i="2"/>
  <c r="F20" i="2"/>
  <c r="AD20" i="2"/>
  <c r="U22" i="2"/>
  <c r="F4" i="2"/>
  <c r="E5" i="2"/>
  <c r="U5" i="2"/>
  <c r="L10" i="2"/>
  <c r="C11" i="2"/>
  <c r="AA11" i="2"/>
  <c r="R14" i="2"/>
  <c r="Q18" i="2"/>
  <c r="X19" i="2"/>
  <c r="V22" i="2"/>
  <c r="B19" i="2"/>
  <c r="O20" i="2"/>
  <c r="AE20" i="2"/>
  <c r="H19" i="2"/>
  <c r="AF19" i="2"/>
  <c r="AD22" i="2"/>
  <c r="W20" i="2"/>
  <c r="F22" i="2"/>
  <c r="N22" i="2"/>
  <c r="G20" i="2"/>
</calcChain>
</file>

<file path=xl/sharedStrings.xml><?xml version="1.0" encoding="utf-8"?>
<sst xmlns="http://schemas.openxmlformats.org/spreadsheetml/2006/main" count="383" uniqueCount="225">
  <si>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</si>
  <si>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</si>
  <si>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</si>
  <si>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</si>
  <si>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</si>
  <si>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</si>
  <si>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</si>
  <si>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</si>
  <si>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</si>
  <si>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</si>
  <si>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</si>
  <si>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</si>
  <si>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</si>
  <si>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</si>
  <si>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</si>
  <si>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</si>
  <si>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</si>
  <si>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</si>
  <si>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</si>
  <si>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</si>
  <si>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</si>
  <si>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</si>
  <si>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</si>
  <si>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</si>
  <si>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</si>
  <si>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</si>
  <si>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</si>
  <si>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</si>
  <si>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</si>
  <si>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</si>
  <si>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</si>
  <si>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</si>
  <si>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</si>
  <si>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</si>
  <si>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</si>
  <si>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</si>
  <si>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</si>
  <si>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</si>
  <si>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</si>
  <si>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</si>
  <si>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see fuels/BFCpUEbS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</si>
  <si>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</si>
  <si>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</si>
  <si>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</si>
  <si>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</si>
  <si>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</si>
  <si>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</si>
  <si>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</si>
  <si>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</si>
  <si>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</si>
  <si>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</si>
  <si>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</si>
  <si>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2017 Crude Oil Prices for KSA Oil on International Market</t>
  </si>
  <si>
    <t>Arabian Light Price</t>
  </si>
  <si>
    <t>2017 USD  / barrel</t>
  </si>
  <si>
    <t>Arabian Medium Price</t>
  </si>
  <si>
    <t>Arabian Heavy Price</t>
  </si>
  <si>
    <t>Average Price</t>
  </si>
  <si>
    <t>Energy Content</t>
  </si>
  <si>
    <t>MMBTU/barrel</t>
  </si>
  <si>
    <t>Using "imports" energy content for U.S. because the U.S. imports KSA oil</t>
  </si>
  <si>
    <t>BTU/barrel</t>
  </si>
  <si>
    <t>Price</t>
  </si>
  <si>
    <t>2017 USD/BTU</t>
  </si>
  <si>
    <t>Currency Yr Adj</t>
  </si>
  <si>
    <t>2012 USD/2017 USD</t>
  </si>
  <si>
    <t>Intn'l Price</t>
  </si>
  <si>
    <t>2012 USD/BTU</t>
  </si>
  <si>
    <t>Domestic Price</t>
  </si>
  <si>
    <t>Subsidy Amt</t>
  </si>
  <si>
    <t>Deregulation Price Multiplier</t>
  </si>
  <si>
    <t>Multiply domestic price by this value to get international price</t>
  </si>
  <si>
    <t>While there is an international price for Saudi crude, there is no international</t>
  </si>
  <si>
    <t>price for other fuel types (such as petroleum diesel), whose prices vary</t>
  </si>
  <si>
    <t>tremendously by country.</t>
  </si>
  <si>
    <t>Fortunately, prices of all petroleum fuels are linked to crude prices, since they</t>
  </si>
  <si>
    <t>are derived from crude.  (NG is not derived from crude, but is a product of oil</t>
  </si>
  <si>
    <t>and gas operations, so it may be linked.)</t>
  </si>
  <si>
    <t>We calculate the international crude oil price and use this price to estimate the market-driven prices for the other</t>
  </si>
  <si>
    <t xml:space="preserve"> fossil fuel types.</t>
  </si>
  <si>
    <t>For fuel types not used in the KSA EPS, the price is set to zero.</t>
  </si>
  <si>
    <t>Domestic KSA Fuel Prices</t>
  </si>
  <si>
    <t>International Crude Oil Prices for KSA Crude</t>
  </si>
  <si>
    <t>Saudi Arabian Monetary Agency</t>
  </si>
  <si>
    <t>Spot Prices of Saudi Crude Oils</t>
  </si>
  <si>
    <t>https://datasource.kapsarc.org/explore/dataset/spot-prices-of-saudi-crude-oils-1962-2014/table/?disjunctive.crude_oil_type&amp;sort=time_period</t>
  </si>
  <si>
    <t>Energy Content of Crude Oil</t>
  </si>
  <si>
    <t>Energy Information Administration</t>
  </si>
  <si>
    <t>Annual Energy Outlook 2019</t>
  </si>
  <si>
    <t>http://www.eia.gov/forecasts/aeo/supplement/excel/suptab_73.xlsx</t>
  </si>
  <si>
    <t>Table 73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</si>
  <si>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</si>
  <si>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</si>
  <si>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</si>
  <si>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</si>
  <si>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</si>
  <si>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</si>
  <si>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</si>
  <si>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</si>
  <si>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</si>
  <si>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CNV000</t>
  </si>
  <si>
    <t>73. Conversion Factors</t>
  </si>
  <si>
    <t>(from physical units to million Btu)</t>
  </si>
  <si>
    <t/>
  </si>
  <si>
    <t>2018-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</si>
  <si>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</si>
  <si>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</si>
  <si>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</si>
  <si>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</si>
  <si>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</si>
  <si>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</si>
  <si>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</si>
  <si>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</si>
  <si>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</si>
  <si>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</si>
  <si>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</si>
  <si>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</si>
  <si>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</si>
  <si>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</si>
  <si>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</si>
  <si>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</si>
  <si>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</si>
  <si>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</si>
  <si>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</si>
  <si>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</si>
  <si>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</si>
  <si>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</si>
  <si>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</si>
  <si>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</si>
  <si>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</si>
  <si>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</si>
  <si>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</si>
  <si>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</si>
  <si>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</si>
  <si>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</si>
  <si>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</si>
  <si>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</si>
  <si>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</si>
  <si>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</si>
  <si>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</si>
  <si>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</si>
  <si>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</si>
  <si>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</si>
  <si>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</si>
  <si>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</si>
  <si>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</si>
  <si>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</si>
  <si>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</si>
  <si>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</si>
  <si>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</si>
  <si>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</si>
  <si>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</si>
  <si>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</si>
  <si>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</si>
  <si>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</si>
  <si>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</si>
  <si>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</si>
  <si>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</si>
  <si>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</si>
  <si>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</si>
  <si>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</si>
  <si>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</si>
  <si>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</si>
  <si>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</si>
  <si>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</si>
  <si>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</si>
  <si>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</si>
  <si>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</si>
  <si>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</si>
  <si>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</si>
  <si>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</si>
  <si>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</si>
  <si>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</si>
  <si>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</si>
  <si>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</si>
  <si>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</si>
  <si>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</si>
  <si>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</si>
  <si>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</si>
  <si>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</si>
  <si>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</si>
  <si>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</si>
  <si>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</si>
  <si>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</si>
  <si>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</si>
  <si>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</si>
  <si>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</si>
  <si>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</si>
  <si>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</si>
  <si>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</si>
  <si>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</si>
  <si>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</si>
  <si>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</si>
  <si>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</si>
  <si>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</si>
  <si>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</si>
  <si>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</si>
  <si>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</si>
  <si>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</si>
  <si>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</si>
  <si>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</si>
  <si>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</si>
  <si>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</si>
  <si>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</si>
  <si>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</si>
  <si>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</si>
  <si>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</si>
  <si>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</si>
  <si>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</si>
  <si>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</si>
  <si>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</si>
  <si>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</si>
  <si>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- -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</si>
  <si>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</si>
  <si>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</si>
  <si>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</si>
  <si>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</si>
  <si>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</si>
  <si>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</si>
  <si>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</si>
  <si>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- - = Not applicable.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</si>
  <si>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</si>
  <si>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</si>
  <si>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2018:  EIA, Short-Term Energy Outlook, October 2018 and EIA, AEO2019 National Energy Modeling System run ref2019.d111618a.</t>
  </si>
  <si>
    <t>Projections:  EIA, AEO2019 National Energy Modeling System run ref2019.d111618a.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</si>
</sst>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#,##0.000"/>
    <numFmt numFmtId="167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9" fillId="0" borderId="0" applyNumberFormat="0" applyProtection="0">
      <alignment horizontal="left"/>
    </xf>
    <xf numFmtId="0" fontId="6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5" fillId="0" borderId="4" applyNumberFormat="0" applyProtection="0">
      <alignment wrapText="1"/>
    </xf>
  </cellStyleXfs>
  <cellXfs count="3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3" borderId="0" xfId="0" applyNumberFormat="1" applyFill="1"/>
    <xf numFmtId="0" fontId="0" fillId="0" borderId="0" xfId="0" applyAlignment="1"/>
    <xf numFmtId="0" fontId="0" fillId="0" borderId="0" xfId="0" applyFont="1" applyAlignment="1"/>
    <xf numFmtId="0" fontId="0" fillId="0" borderId="0" xfId="0" applyNumberFormat="1" applyFill="1"/>
    <xf numFmtId="0" fontId="1" fillId="2" borderId="0" xfId="0" applyFont="1" applyFill="1" applyAlignment="1"/>
    <xf numFmtId="0" fontId="2" fillId="0" borderId="0" xfId="1" applyAlignment="1"/>
    <xf numFmtId="0" fontId="4" fillId="0" borderId="0" xfId="1" applyFont="1" applyAlignment="1" applyProtection="1"/>
    <xf numFmtId="0" fontId="5" fillId="0" borderId="0" xfId="2"/>
    <xf numFmtId="0" fontId="5" fillId="0" borderId="0" xfId="3" applyFont="1"/>
    <xf numFmtId="0" fontId="6" fillId="0" borderId="1" xfId="4" applyFont="1" applyFill="1" applyBorder="1" applyAlignment="1">
      <alignment wrapText="1"/>
    </xf>
    <xf numFmtId="0" fontId="7" fillId="0" borderId="0" xfId="2" applyFont="1"/>
    <xf numFmtId="0" fontId="8" fillId="0" borderId="0" xfId="2" applyFont="1"/>
    <xf numFmtId="0" fontId="9" fillId="0" borderId="0" xfId="5" applyFont="1" applyFill="1" applyBorder="1" applyAlignment="1">
      <alignment horizontal="left"/>
    </xf>
    <xf numFmtId="0" fontId="5" fillId="0" borderId="0" xfId="2" applyAlignment="1" applyProtection="1">
      <alignment horizontal="left"/>
    </xf>
    <xf numFmtId="0" fontId="6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6" fontId="0" fillId="0" borderId="3" xfId="7" applyNumberFormat="1" applyFont="1" applyFill="1" applyAlignment="1">
      <alignment horizontal="right" wrapText="1"/>
    </xf>
    <xf numFmtId="167" fontId="0" fillId="0" borderId="3" xfId="7" applyNumberFormat="1" applyFont="1" applyFill="1" applyAlignment="1">
      <alignment horizontal="right" wrapText="1"/>
    </xf>
    <xf numFmtId="0" fontId="5" fillId="0" borderId="2" xfId="6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3" fontId="6" fillId="0" borderId="2" xfId="6" applyNumberFormat="1" applyFill="1" applyAlignment="1">
      <alignment horizontal="right" wrapText="1"/>
    </xf>
    <xf numFmtId="167" fontId="6" fillId="0" borderId="2" xfId="6" applyNumberFormat="1" applyFill="1" applyAlignment="1">
      <alignment horizontal="right" wrapText="1"/>
    </xf>
    <xf numFmtId="0" fontId="5" fillId="0" borderId="4" xfId="8" applyFont="1" applyFill="1" applyBorder="1" applyAlignment="1">
      <alignment wrapText="1"/>
    </xf>
    <xf numFmtId="0" fontId="10" fillId="0" borderId="0" xfId="2" applyFont="1"/>
  </cellXfs>
  <cellStyles count="9">
    <cellStyle name="Body: normal cell 2" xfId="7"/>
    <cellStyle name="Font: Calibri, 9pt regular 2" xfId="3"/>
    <cellStyle name="Footnotes: top row 2" xfId="8"/>
    <cellStyle name="Header: bottom row 2" xfId="4"/>
    <cellStyle name="Hyperlink" xfId="1" builtinId="8"/>
    <cellStyle name="Normal" xfId="0" builtinId="0"/>
    <cellStyle name="Normal 2" xfId="2"/>
    <cellStyle name="Parent row 2" xfId="6"/>
    <cellStyle name="Table titl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" x14ac:dyDescent="0.25"/>
  <cols>
    <col min="2" max="2" width="91.42578125" customWidth="1"/>
  </cols>
  <sheetData>
    <row r="1" spans="1:2" x14ac:dyDescent="0.25">
      <c r="A1" s="1" t="s">
        <v>41</v>
      </c>
    </row>
    <row r="3" spans="1:2" x14ac:dyDescent="0.25">
      <c r="A3" s="1" t="s">
        <v>0</v>
      </c>
      <c r="B3" s="7" t="s">
        <v>81</v>
      </c>
    </row>
    <row r="4" spans="1:2" x14ac:dyDescent="0.25">
      <c r="B4" s="10" t="s">
        <v>40</v>
      </c>
    </row>
    <row r="6" spans="1:2" x14ac:dyDescent="0.25">
      <c r="B6" s="17" t="s">
        <v>82</v>
      </c>
    </row>
    <row r="7" spans="1:2" x14ac:dyDescent="0.25">
      <c r="B7" s="14" t="s">
        <v>83</v>
      </c>
    </row>
    <row r="8" spans="1:2" x14ac:dyDescent="0.25">
      <c r="B8" s="3">
        <v>2017</v>
      </c>
    </row>
    <row r="9" spans="1:2" x14ac:dyDescent="0.25">
      <c r="B9" s="14" t="s">
        <v>84</v>
      </c>
    </row>
    <row r="10" spans="1:2" x14ac:dyDescent="0.25">
      <c r="B10" s="18" t="s">
        <v>85</v>
      </c>
    </row>
    <row r="11" spans="1:2" x14ac:dyDescent="0.25">
      <c r="B11" s="2"/>
    </row>
    <row r="12" spans="1:2" x14ac:dyDescent="0.25">
      <c r="B12" s="17" t="s">
        <v>86</v>
      </c>
    </row>
    <row r="13" spans="1:2" x14ac:dyDescent="0.25">
      <c r="B13" t="s">
        <v>87</v>
      </c>
    </row>
    <row r="14" spans="1:2" x14ac:dyDescent="0.25">
      <c r="B14" s="3">
        <v>2019</v>
      </c>
    </row>
    <row r="15" spans="1:2" x14ac:dyDescent="0.25">
      <c r="B15" t="s">
        <v>88</v>
      </c>
    </row>
    <row r="16" spans="1:2" x14ac:dyDescent="0.25">
      <c r="B16" s="19" t="s">
        <v>89</v>
      </c>
    </row>
    <row r="17" spans="1:2" x14ac:dyDescent="0.25">
      <c r="B17" t="s">
        <v>90</v>
      </c>
    </row>
    <row r="19" spans="1:2" x14ac:dyDescent="0.25">
      <c r="A19" s="1" t="s">
        <v>1</v>
      </c>
    </row>
    <row r="20" spans="1:2" x14ac:dyDescent="0.25">
      <c r="A20" t="s">
        <v>16</v>
      </c>
    </row>
    <row r="21" spans="1:2" x14ac:dyDescent="0.25">
      <c r="A21" t="s">
        <v>17</v>
      </c>
    </row>
    <row r="23" spans="1:2" x14ac:dyDescent="0.25">
      <c r="A23" t="s">
        <v>19</v>
      </c>
    </row>
    <row r="25" spans="1:2" x14ac:dyDescent="0.25">
      <c r="A25" t="s">
        <v>18</v>
      </c>
    </row>
    <row r="27" spans="1:2" s="14" customFormat="1" x14ac:dyDescent="0.25">
      <c r="A27" s="14" t="s">
        <v>72</v>
      </c>
    </row>
    <row r="28" spans="1:2" s="14" customFormat="1" x14ac:dyDescent="0.25">
      <c r="A28" s="15" t="s">
        <v>73</v>
      </c>
    </row>
    <row r="29" spans="1:2" s="14" customFormat="1" x14ac:dyDescent="0.25">
      <c r="A29" s="15" t="s">
        <v>74</v>
      </c>
    </row>
    <row r="30" spans="1:2" s="14" customFormat="1" x14ac:dyDescent="0.25">
      <c r="A30" s="15"/>
    </row>
    <row r="31" spans="1:2" s="14" customFormat="1" x14ac:dyDescent="0.25">
      <c r="A31" s="15" t="s">
        <v>75</v>
      </c>
    </row>
    <row r="32" spans="1:2" s="14" customFormat="1" x14ac:dyDescent="0.25">
      <c r="A32" s="15" t="s">
        <v>76</v>
      </c>
    </row>
    <row r="33" spans="1:1" s="14" customFormat="1" x14ac:dyDescent="0.25">
      <c r="A33" s="15" t="s">
        <v>77</v>
      </c>
    </row>
    <row r="34" spans="1:1" s="14" customFormat="1" x14ac:dyDescent="0.25">
      <c r="A34" s="15"/>
    </row>
    <row r="35" spans="1:1" s="14" customFormat="1" x14ac:dyDescent="0.25">
      <c r="A35" s="15" t="s">
        <v>78</v>
      </c>
    </row>
    <row r="36" spans="1:1" s="14" customFormat="1" x14ac:dyDescent="0.25">
      <c r="A36" s="15" t="s">
        <v>79</v>
      </c>
    </row>
    <row r="37" spans="1:1" s="14" customFormat="1" x14ac:dyDescent="0.25">
      <c r="A37" s="15"/>
    </row>
    <row r="38" spans="1:1" x14ac:dyDescent="0.25">
      <c r="A38" s="15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29.85546875" customWidth="1"/>
    <col min="2" max="2" width="18.42578125" customWidth="1"/>
    <col min="3" max="3" width="18.140625" customWidth="1"/>
    <col min="4" max="4" width="21" customWidth="1"/>
    <col min="5" max="5" width="20.28515625" customWidth="1"/>
    <col min="6" max="6" width="17" customWidth="1"/>
    <col min="7" max="7" width="11.140625" customWidth="1"/>
  </cols>
  <sheetData>
    <row r="1" spans="1:5" x14ac:dyDescent="0.25">
      <c r="A1" s="1" t="s">
        <v>52</v>
      </c>
    </row>
    <row r="2" spans="1:5" x14ac:dyDescent="0.25">
      <c r="A2" t="s">
        <v>53</v>
      </c>
      <c r="B2">
        <v>52.59</v>
      </c>
      <c r="C2" t="s">
        <v>54</v>
      </c>
    </row>
    <row r="3" spans="1:5" x14ac:dyDescent="0.25">
      <c r="A3" t="s">
        <v>55</v>
      </c>
      <c r="B3">
        <v>51.05</v>
      </c>
      <c r="C3" t="s">
        <v>54</v>
      </c>
    </row>
    <row r="4" spans="1:5" x14ac:dyDescent="0.25">
      <c r="A4" t="s">
        <v>56</v>
      </c>
      <c r="B4">
        <v>52.5</v>
      </c>
      <c r="C4" t="s">
        <v>54</v>
      </c>
    </row>
    <row r="5" spans="1:5" x14ac:dyDescent="0.25">
      <c r="A5" t="s">
        <v>57</v>
      </c>
      <c r="B5" s="11">
        <f>AVERAGE(B2:B4)</f>
        <v>52.04666666666666</v>
      </c>
      <c r="C5" t="s">
        <v>54</v>
      </c>
    </row>
    <row r="7" spans="1:5" x14ac:dyDescent="0.25">
      <c r="A7" t="s">
        <v>58</v>
      </c>
      <c r="B7">
        <f>'Energy Conv Factors'!C49</f>
        <v>6.05</v>
      </c>
      <c r="C7" t="s">
        <v>59</v>
      </c>
      <c r="E7" t="s">
        <v>60</v>
      </c>
    </row>
    <row r="8" spans="1:5" x14ac:dyDescent="0.25">
      <c r="A8" t="s">
        <v>58</v>
      </c>
      <c r="B8" s="6">
        <f>B7*10^6</f>
        <v>6050000</v>
      </c>
      <c r="C8" t="s">
        <v>61</v>
      </c>
    </row>
    <row r="10" spans="1:5" x14ac:dyDescent="0.25">
      <c r="A10" t="s">
        <v>62</v>
      </c>
      <c r="B10" s="6">
        <f>B5/B8</f>
        <v>8.6027548209366372E-6</v>
      </c>
      <c r="C10" t="s">
        <v>63</v>
      </c>
    </row>
    <row r="11" spans="1:5" x14ac:dyDescent="0.25">
      <c r="A11" t="s">
        <v>64</v>
      </c>
      <c r="B11" s="12">
        <v>0.93665959530026111</v>
      </c>
      <c r="C11" t="s">
        <v>65</v>
      </c>
    </row>
    <row r="12" spans="1:5" x14ac:dyDescent="0.25">
      <c r="A12" t="s">
        <v>66</v>
      </c>
      <c r="B12" s="6">
        <f>B10*B11</f>
        <v>8.0578528490458803E-6</v>
      </c>
      <c r="C12" t="s">
        <v>67</v>
      </c>
    </row>
    <row r="13" spans="1:5" x14ac:dyDescent="0.25">
      <c r="B13" s="6"/>
    </row>
    <row r="14" spans="1:5" x14ac:dyDescent="0.25">
      <c r="A14" t="s">
        <v>68</v>
      </c>
      <c r="B14" s="6">
        <f>'Data from BFCpUEbS'!B94</f>
        <v>8.8842975206611566E-7</v>
      </c>
      <c r="C14" t="s">
        <v>67</v>
      </c>
    </row>
    <row r="16" spans="1:5" x14ac:dyDescent="0.25">
      <c r="A16" t="s">
        <v>69</v>
      </c>
      <c r="B16" s="6">
        <f>B12-B14</f>
        <v>7.169423096979765E-6</v>
      </c>
      <c r="C16" t="s">
        <v>67</v>
      </c>
    </row>
    <row r="17" spans="1:3" x14ac:dyDescent="0.25">
      <c r="A17" t="s">
        <v>70</v>
      </c>
      <c r="B17" s="13">
        <f>B16/B14</f>
        <v>8.069769253344667</v>
      </c>
      <c r="C17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topLeftCell="B1" workbookViewId="0">
      <selection activeCell="B1" sqref="B1"/>
    </sheetView>
  </sheetViews>
  <sheetFormatPr defaultColWidth="8.7109375" defaultRowHeight="12" x14ac:dyDescent="0.2"/>
  <cols>
    <col min="1" max="1" width="20" style="20" hidden="1" customWidth="1"/>
    <col min="2" max="2" width="43.5703125" style="20" customWidth="1"/>
    <col min="3" max="16384" width="8.7109375" style="20"/>
  </cols>
  <sheetData>
    <row r="1" spans="1:37" ht="15" customHeight="1" thickBot="1" x14ac:dyDescent="0.25">
      <c r="B1" s="21" t="s">
        <v>91</v>
      </c>
      <c r="C1" s="22">
        <v>2017</v>
      </c>
      <c r="D1" s="22">
        <v>2018</v>
      </c>
      <c r="E1" s="22">
        <v>2019</v>
      </c>
      <c r="F1" s="22">
        <v>2020</v>
      </c>
      <c r="G1" s="22">
        <v>2021</v>
      </c>
      <c r="H1" s="22">
        <v>2022</v>
      </c>
      <c r="I1" s="22">
        <v>2023</v>
      </c>
      <c r="J1" s="22">
        <v>2024</v>
      </c>
      <c r="K1" s="22">
        <v>2025</v>
      </c>
      <c r="L1" s="22">
        <v>2026</v>
      </c>
      <c r="M1" s="22">
        <v>2027</v>
      </c>
      <c r="N1" s="22">
        <v>2028</v>
      </c>
      <c r="O1" s="22">
        <v>2029</v>
      </c>
      <c r="P1" s="22">
        <v>2030</v>
      </c>
      <c r="Q1" s="22">
        <v>2031</v>
      </c>
      <c r="R1" s="22">
        <v>2032</v>
      </c>
      <c r="S1" s="22">
        <v>2033</v>
      </c>
      <c r="T1" s="22">
        <v>2034</v>
      </c>
      <c r="U1" s="22">
        <v>2035</v>
      </c>
      <c r="V1" s="22">
        <v>2036</v>
      </c>
      <c r="W1" s="22">
        <v>2037</v>
      </c>
      <c r="X1" s="22">
        <v>2038</v>
      </c>
      <c r="Y1" s="22">
        <v>2039</v>
      </c>
      <c r="Z1" s="22">
        <v>2040</v>
      </c>
      <c r="AA1" s="22">
        <v>2041</v>
      </c>
      <c r="AB1" s="22">
        <v>2042</v>
      </c>
      <c r="AC1" s="22">
        <v>2043</v>
      </c>
      <c r="AD1" s="22">
        <v>2044</v>
      </c>
      <c r="AE1" s="22">
        <v>2045</v>
      </c>
      <c r="AF1" s="22">
        <v>2046</v>
      </c>
      <c r="AG1" s="22">
        <v>2047</v>
      </c>
      <c r="AH1" s="22">
        <v>2048</v>
      </c>
      <c r="AI1" s="22">
        <v>2049</v>
      </c>
      <c r="AJ1" s="22">
        <v>2050</v>
      </c>
    </row>
    <row r="2" spans="1:37" ht="15" customHeight="1" thickTop="1" x14ac:dyDescent="0.2"/>
    <row r="3" spans="1:37" ht="15" customHeight="1" x14ac:dyDescent="0.2">
      <c r="C3" s="23" t="s">
        <v>92</v>
      </c>
      <c r="D3" s="23" t="s">
        <v>88</v>
      </c>
      <c r="E3" s="23"/>
      <c r="F3" s="23"/>
      <c r="G3" s="23"/>
    </row>
    <row r="4" spans="1:37" ht="15" customHeight="1" x14ac:dyDescent="0.2">
      <c r="C4" s="23" t="s">
        <v>93</v>
      </c>
      <c r="D4" s="23" t="s">
        <v>94</v>
      </c>
      <c r="E4" s="23"/>
      <c r="F4" s="23"/>
      <c r="G4" s="23" t="s">
        <v>95</v>
      </c>
    </row>
    <row r="5" spans="1:37" ht="15" customHeight="1" x14ac:dyDescent="0.2">
      <c r="C5" s="23" t="s">
        <v>96</v>
      </c>
      <c r="D5" s="23" t="s">
        <v>97</v>
      </c>
      <c r="E5" s="23"/>
      <c r="F5" s="23"/>
      <c r="G5" s="23"/>
    </row>
    <row r="6" spans="1:37" ht="15" customHeight="1" x14ac:dyDescent="0.2">
      <c r="C6" s="23" t="s">
        <v>98</v>
      </c>
      <c r="D6" s="23"/>
      <c r="E6" s="23" t="s">
        <v>99</v>
      </c>
      <c r="F6" s="23"/>
      <c r="G6" s="23"/>
    </row>
    <row r="10" spans="1:37" ht="15" customHeight="1" x14ac:dyDescent="0.25">
      <c r="A10" s="24" t="s">
        <v>100</v>
      </c>
      <c r="B10" s="25" t="s">
        <v>101</v>
      </c>
    </row>
    <row r="11" spans="1:37" ht="15" customHeight="1" x14ac:dyDescent="0.2">
      <c r="B11" s="21" t="s">
        <v>102</v>
      </c>
    </row>
    <row r="12" spans="1:37" ht="15" customHeight="1" x14ac:dyDescent="0.2">
      <c r="B12" s="21" t="s">
        <v>103</v>
      </c>
      <c r="C12" s="26" t="s">
        <v>103</v>
      </c>
      <c r="D12" s="26" t="s">
        <v>103</v>
      </c>
      <c r="E12" s="26" t="s">
        <v>103</v>
      </c>
      <c r="F12" s="26" t="s">
        <v>103</v>
      </c>
      <c r="G12" s="26" t="s">
        <v>103</v>
      </c>
      <c r="H12" s="26" t="s">
        <v>103</v>
      </c>
      <c r="I12" s="26" t="s">
        <v>103</v>
      </c>
      <c r="J12" s="26" t="s">
        <v>103</v>
      </c>
      <c r="K12" s="26" t="s">
        <v>103</v>
      </c>
      <c r="L12" s="26" t="s">
        <v>103</v>
      </c>
      <c r="M12" s="26" t="s">
        <v>103</v>
      </c>
      <c r="N12" s="26" t="s">
        <v>103</v>
      </c>
      <c r="O12" s="26" t="s">
        <v>103</v>
      </c>
      <c r="P12" s="26" t="s">
        <v>103</v>
      </c>
      <c r="Q12" s="26" t="s">
        <v>103</v>
      </c>
      <c r="R12" s="26" t="s">
        <v>103</v>
      </c>
      <c r="S12" s="26" t="s">
        <v>103</v>
      </c>
      <c r="T12" s="26" t="s">
        <v>103</v>
      </c>
      <c r="U12" s="26" t="s">
        <v>103</v>
      </c>
      <c r="V12" s="26" t="s">
        <v>103</v>
      </c>
      <c r="W12" s="26" t="s">
        <v>103</v>
      </c>
      <c r="X12" s="26" t="s">
        <v>103</v>
      </c>
      <c r="Y12" s="26" t="s">
        <v>103</v>
      </c>
      <c r="Z12" s="26" t="s">
        <v>103</v>
      </c>
      <c r="AA12" s="26" t="s">
        <v>103</v>
      </c>
      <c r="AB12" s="26" t="s">
        <v>103</v>
      </c>
      <c r="AC12" s="26" t="s">
        <v>103</v>
      </c>
      <c r="AD12" s="26" t="s">
        <v>103</v>
      </c>
      <c r="AE12" s="26" t="s">
        <v>103</v>
      </c>
      <c r="AF12" s="26" t="s">
        <v>103</v>
      </c>
      <c r="AG12" s="26" t="s">
        <v>103</v>
      </c>
      <c r="AH12" s="26" t="s">
        <v>103</v>
      </c>
      <c r="AI12" s="26" t="s">
        <v>103</v>
      </c>
      <c r="AJ12" s="26" t="s">
        <v>103</v>
      </c>
      <c r="AK12" s="26" t="s">
        <v>104</v>
      </c>
    </row>
    <row r="13" spans="1:37" ht="15" customHeight="1" thickBot="1" x14ac:dyDescent="0.25">
      <c r="B13" s="22" t="s">
        <v>103</v>
      </c>
      <c r="C13" s="22">
        <v>2017</v>
      </c>
      <c r="D13" s="22">
        <v>2018</v>
      </c>
      <c r="E13" s="22">
        <v>2019</v>
      </c>
      <c r="F13" s="22">
        <v>2020</v>
      </c>
      <c r="G13" s="22">
        <v>2021</v>
      </c>
      <c r="H13" s="22">
        <v>2022</v>
      </c>
      <c r="I13" s="22">
        <v>2023</v>
      </c>
      <c r="J13" s="22">
        <v>2024</v>
      </c>
      <c r="K13" s="22">
        <v>2025</v>
      </c>
      <c r="L13" s="22">
        <v>2026</v>
      </c>
      <c r="M13" s="22">
        <v>2027</v>
      </c>
      <c r="N13" s="22">
        <v>2028</v>
      </c>
      <c r="O13" s="22">
        <v>2029</v>
      </c>
      <c r="P13" s="22">
        <v>2030</v>
      </c>
      <c r="Q13" s="22">
        <v>2031</v>
      </c>
      <c r="R13" s="22">
        <v>2032</v>
      </c>
      <c r="S13" s="22">
        <v>2033</v>
      </c>
      <c r="T13" s="22">
        <v>2034</v>
      </c>
      <c r="U13" s="22">
        <v>2035</v>
      </c>
      <c r="V13" s="22">
        <v>2036</v>
      </c>
      <c r="W13" s="22">
        <v>2037</v>
      </c>
      <c r="X13" s="22">
        <v>2038</v>
      </c>
      <c r="Y13" s="22">
        <v>2039</v>
      </c>
      <c r="Z13" s="22">
        <v>2040</v>
      </c>
      <c r="AA13" s="22">
        <v>2041</v>
      </c>
      <c r="AB13" s="22">
        <v>2042</v>
      </c>
      <c r="AC13" s="22">
        <v>2043</v>
      </c>
      <c r="AD13" s="22">
        <v>2044</v>
      </c>
      <c r="AE13" s="22">
        <v>2045</v>
      </c>
      <c r="AF13" s="22">
        <v>2046</v>
      </c>
      <c r="AG13" s="22">
        <v>2047</v>
      </c>
      <c r="AH13" s="22">
        <v>2048</v>
      </c>
      <c r="AI13" s="22">
        <v>2049</v>
      </c>
      <c r="AJ13" s="22">
        <v>2050</v>
      </c>
      <c r="AK13" s="22">
        <v>2050</v>
      </c>
    </row>
    <row r="14" spans="1:37" ht="15" customHeight="1" thickTop="1" x14ac:dyDescent="0.2">
      <c r="B14" s="27" t="s">
        <v>105</v>
      </c>
    </row>
    <row r="15" spans="1:37" ht="15" customHeight="1" x14ac:dyDescent="0.2">
      <c r="B15" s="27" t="s">
        <v>106</v>
      </c>
    </row>
    <row r="16" spans="1:37" ht="15" customHeight="1" x14ac:dyDescent="0.25">
      <c r="A16" s="24" t="s">
        <v>107</v>
      </c>
      <c r="B16" s="28" t="s">
        <v>108</v>
      </c>
      <c r="C16" s="29">
        <v>6.6360000000000001</v>
      </c>
      <c r="D16" s="29">
        <v>6.6360000000000001</v>
      </c>
      <c r="E16" s="29">
        <v>6.6360000000000001</v>
      </c>
      <c r="F16" s="29">
        <v>6.6360000000000001</v>
      </c>
      <c r="G16" s="29">
        <v>6.6360000000000001</v>
      </c>
      <c r="H16" s="29">
        <v>6.6360000000000001</v>
      </c>
      <c r="I16" s="29">
        <v>6.6360000000000001</v>
      </c>
      <c r="J16" s="29">
        <v>6.6360000000000001</v>
      </c>
      <c r="K16" s="29">
        <v>6.6360000000000001</v>
      </c>
      <c r="L16" s="29">
        <v>6.6360000000000001</v>
      </c>
      <c r="M16" s="29">
        <v>6.6360000000000001</v>
      </c>
      <c r="N16" s="29">
        <v>6.6360000000000001</v>
      </c>
      <c r="O16" s="29">
        <v>6.6360000000000001</v>
      </c>
      <c r="P16" s="29">
        <v>6.6360000000000001</v>
      </c>
      <c r="Q16" s="29">
        <v>6.6360000000000001</v>
      </c>
      <c r="R16" s="29">
        <v>6.6360000000000001</v>
      </c>
      <c r="S16" s="29">
        <v>6.6360000000000001</v>
      </c>
      <c r="T16" s="29">
        <v>6.6360000000000001</v>
      </c>
      <c r="U16" s="29">
        <v>6.6360000000000001</v>
      </c>
      <c r="V16" s="29">
        <v>6.6360000000000001</v>
      </c>
      <c r="W16" s="29">
        <v>6.6360000000000001</v>
      </c>
      <c r="X16" s="29">
        <v>6.6360000000000001</v>
      </c>
      <c r="Y16" s="29">
        <v>6.6360000000000001</v>
      </c>
      <c r="Z16" s="29">
        <v>6.6360000000000001</v>
      </c>
      <c r="AA16" s="29">
        <v>6.6360000000000001</v>
      </c>
      <c r="AB16" s="29">
        <v>6.6360000000000001</v>
      </c>
      <c r="AC16" s="29">
        <v>6.6360000000000001</v>
      </c>
      <c r="AD16" s="29">
        <v>6.6360000000000001</v>
      </c>
      <c r="AE16" s="29">
        <v>6.6360000000000001</v>
      </c>
      <c r="AF16" s="29">
        <v>6.6360000000000001</v>
      </c>
      <c r="AG16" s="29">
        <v>6.6360000000000001</v>
      </c>
      <c r="AH16" s="29">
        <v>6.6360000000000001</v>
      </c>
      <c r="AI16" s="29">
        <v>6.6360000000000001</v>
      </c>
      <c r="AJ16" s="29">
        <v>6.6360000000000001</v>
      </c>
      <c r="AK16" s="30">
        <v>0</v>
      </c>
    </row>
    <row r="17" spans="1:37" ht="15" customHeight="1" x14ac:dyDescent="0.25">
      <c r="A17" s="24" t="s">
        <v>109</v>
      </c>
      <c r="B17" s="28" t="s">
        <v>110</v>
      </c>
      <c r="C17" s="29">
        <v>5.048</v>
      </c>
      <c r="D17" s="29">
        <v>5.048</v>
      </c>
      <c r="E17" s="29">
        <v>5.048</v>
      </c>
      <c r="F17" s="29">
        <v>5.048</v>
      </c>
      <c r="G17" s="29">
        <v>5.048</v>
      </c>
      <c r="H17" s="29">
        <v>5.048</v>
      </c>
      <c r="I17" s="29">
        <v>5.048</v>
      </c>
      <c r="J17" s="29">
        <v>5.048</v>
      </c>
      <c r="K17" s="29">
        <v>5.048</v>
      </c>
      <c r="L17" s="29">
        <v>5.048</v>
      </c>
      <c r="M17" s="29">
        <v>5.048</v>
      </c>
      <c r="N17" s="29">
        <v>5.048</v>
      </c>
      <c r="O17" s="29">
        <v>5.048</v>
      </c>
      <c r="P17" s="29">
        <v>5.048</v>
      </c>
      <c r="Q17" s="29">
        <v>5.048</v>
      </c>
      <c r="R17" s="29">
        <v>5.048</v>
      </c>
      <c r="S17" s="29">
        <v>5.048</v>
      </c>
      <c r="T17" s="29">
        <v>5.048</v>
      </c>
      <c r="U17" s="29">
        <v>5.048</v>
      </c>
      <c r="V17" s="29">
        <v>5.048</v>
      </c>
      <c r="W17" s="29">
        <v>5.048</v>
      </c>
      <c r="X17" s="29">
        <v>5.048</v>
      </c>
      <c r="Y17" s="29">
        <v>5.048</v>
      </c>
      <c r="Z17" s="29">
        <v>5.048</v>
      </c>
      <c r="AA17" s="29">
        <v>5.048</v>
      </c>
      <c r="AB17" s="29">
        <v>5.048</v>
      </c>
      <c r="AC17" s="29">
        <v>5.048</v>
      </c>
      <c r="AD17" s="29">
        <v>5.048</v>
      </c>
      <c r="AE17" s="29">
        <v>5.048</v>
      </c>
      <c r="AF17" s="29">
        <v>5.048</v>
      </c>
      <c r="AG17" s="29">
        <v>5.048</v>
      </c>
      <c r="AH17" s="29">
        <v>5.048</v>
      </c>
      <c r="AI17" s="29">
        <v>5.048</v>
      </c>
      <c r="AJ17" s="29">
        <v>5.048</v>
      </c>
      <c r="AK17" s="30">
        <v>0</v>
      </c>
    </row>
    <row r="18" spans="1:37" ht="15" customHeight="1" x14ac:dyDescent="0.25">
      <c r="A18" s="24" t="s">
        <v>111</v>
      </c>
      <c r="B18" s="28" t="s">
        <v>112</v>
      </c>
      <c r="C18" s="29">
        <v>5.359</v>
      </c>
      <c r="D18" s="29">
        <v>5.359</v>
      </c>
      <c r="E18" s="29">
        <v>5.359</v>
      </c>
      <c r="F18" s="29">
        <v>5.359</v>
      </c>
      <c r="G18" s="29">
        <v>5.359</v>
      </c>
      <c r="H18" s="29">
        <v>5.359</v>
      </c>
      <c r="I18" s="29">
        <v>5.359</v>
      </c>
      <c r="J18" s="29">
        <v>5.359</v>
      </c>
      <c r="K18" s="29">
        <v>5.359</v>
      </c>
      <c r="L18" s="29">
        <v>5.359</v>
      </c>
      <c r="M18" s="29">
        <v>5.359</v>
      </c>
      <c r="N18" s="29">
        <v>5.359</v>
      </c>
      <c r="O18" s="29">
        <v>5.359</v>
      </c>
      <c r="P18" s="29">
        <v>5.359</v>
      </c>
      <c r="Q18" s="29">
        <v>5.359</v>
      </c>
      <c r="R18" s="29">
        <v>5.359</v>
      </c>
      <c r="S18" s="29">
        <v>5.359</v>
      </c>
      <c r="T18" s="29">
        <v>5.359</v>
      </c>
      <c r="U18" s="29">
        <v>5.359</v>
      </c>
      <c r="V18" s="29">
        <v>5.359</v>
      </c>
      <c r="W18" s="29">
        <v>5.359</v>
      </c>
      <c r="X18" s="29">
        <v>5.359</v>
      </c>
      <c r="Y18" s="29">
        <v>5.359</v>
      </c>
      <c r="Z18" s="29">
        <v>5.359</v>
      </c>
      <c r="AA18" s="29">
        <v>5.359</v>
      </c>
      <c r="AB18" s="29">
        <v>5.359</v>
      </c>
      <c r="AC18" s="29">
        <v>5.359</v>
      </c>
      <c r="AD18" s="29">
        <v>5.359</v>
      </c>
      <c r="AE18" s="29">
        <v>5.359</v>
      </c>
      <c r="AF18" s="29">
        <v>5.359</v>
      </c>
      <c r="AG18" s="29">
        <v>5.359</v>
      </c>
      <c r="AH18" s="29">
        <v>5.359</v>
      </c>
      <c r="AI18" s="29">
        <v>5.359</v>
      </c>
      <c r="AJ18" s="29">
        <v>5.359</v>
      </c>
      <c r="AK18" s="30">
        <v>0</v>
      </c>
    </row>
    <row r="19" spans="1:37" ht="15" customHeight="1" x14ac:dyDescent="0.25">
      <c r="A19" s="24" t="s">
        <v>113</v>
      </c>
      <c r="B19" s="28" t="s">
        <v>114</v>
      </c>
      <c r="C19" s="29">
        <v>5.8250000000000002</v>
      </c>
      <c r="D19" s="29">
        <v>5.8250000000000002</v>
      </c>
      <c r="E19" s="29">
        <v>5.8250000000000002</v>
      </c>
      <c r="F19" s="29">
        <v>5.8250000000000002</v>
      </c>
      <c r="G19" s="29">
        <v>5.8250000000000002</v>
      </c>
      <c r="H19" s="29">
        <v>5.8250000000000002</v>
      </c>
      <c r="I19" s="29">
        <v>5.8250000000000002</v>
      </c>
      <c r="J19" s="29">
        <v>5.8250000000000002</v>
      </c>
      <c r="K19" s="29">
        <v>5.8250000000000002</v>
      </c>
      <c r="L19" s="29">
        <v>5.8250000000000002</v>
      </c>
      <c r="M19" s="29">
        <v>5.8250000000000002</v>
      </c>
      <c r="N19" s="29">
        <v>5.8250000000000002</v>
      </c>
      <c r="O19" s="29">
        <v>5.8250000000000002</v>
      </c>
      <c r="P19" s="29">
        <v>5.8250000000000002</v>
      </c>
      <c r="Q19" s="29">
        <v>5.8250000000000002</v>
      </c>
      <c r="R19" s="29">
        <v>5.8250000000000002</v>
      </c>
      <c r="S19" s="29">
        <v>5.8250000000000002</v>
      </c>
      <c r="T19" s="29">
        <v>5.8250000000000002</v>
      </c>
      <c r="U19" s="29">
        <v>5.8250000000000002</v>
      </c>
      <c r="V19" s="29">
        <v>5.8250000000000002</v>
      </c>
      <c r="W19" s="29">
        <v>5.8250000000000002</v>
      </c>
      <c r="X19" s="29">
        <v>5.8250000000000002</v>
      </c>
      <c r="Y19" s="29">
        <v>5.8250000000000002</v>
      </c>
      <c r="Z19" s="29">
        <v>5.8250000000000002</v>
      </c>
      <c r="AA19" s="29">
        <v>5.8250000000000002</v>
      </c>
      <c r="AB19" s="29">
        <v>5.8250000000000002</v>
      </c>
      <c r="AC19" s="29">
        <v>5.8250000000000002</v>
      </c>
      <c r="AD19" s="29">
        <v>5.8250000000000002</v>
      </c>
      <c r="AE19" s="29">
        <v>5.8250000000000002</v>
      </c>
      <c r="AF19" s="29">
        <v>5.8250000000000002</v>
      </c>
      <c r="AG19" s="29">
        <v>5.8250000000000002</v>
      </c>
      <c r="AH19" s="29">
        <v>5.8250000000000002</v>
      </c>
      <c r="AI19" s="29">
        <v>5.8250000000000002</v>
      </c>
      <c r="AJ19" s="29">
        <v>5.8250000000000002</v>
      </c>
      <c r="AK19" s="30">
        <v>0</v>
      </c>
    </row>
    <row r="20" spans="1:37" ht="15" customHeight="1" x14ac:dyDescent="0.25">
      <c r="A20" s="24" t="s">
        <v>115</v>
      </c>
      <c r="B20" s="28" t="s">
        <v>116</v>
      </c>
      <c r="C20" s="29">
        <v>5.7746510000000004</v>
      </c>
      <c r="D20" s="29">
        <v>5.7738240000000003</v>
      </c>
      <c r="E20" s="29">
        <v>5.7736289999999997</v>
      </c>
      <c r="F20" s="29">
        <v>5.7729280000000003</v>
      </c>
      <c r="G20" s="29">
        <v>5.7731190000000003</v>
      </c>
      <c r="H20" s="29">
        <v>5.7737270000000001</v>
      </c>
      <c r="I20" s="29">
        <v>5.7724289999999998</v>
      </c>
      <c r="J20" s="29">
        <v>5.773784</v>
      </c>
      <c r="K20" s="29">
        <v>5.7726059999999997</v>
      </c>
      <c r="L20" s="29">
        <v>5.7733230000000004</v>
      </c>
      <c r="M20" s="29">
        <v>5.7745470000000001</v>
      </c>
      <c r="N20" s="29">
        <v>5.7747440000000001</v>
      </c>
      <c r="O20" s="29">
        <v>5.7735219999999998</v>
      </c>
      <c r="P20" s="29">
        <v>5.7736159999999996</v>
      </c>
      <c r="Q20" s="29">
        <v>5.7735810000000001</v>
      </c>
      <c r="R20" s="29">
        <v>5.7734930000000002</v>
      </c>
      <c r="S20" s="29">
        <v>5.7744850000000003</v>
      </c>
      <c r="T20" s="29">
        <v>5.7733730000000003</v>
      </c>
      <c r="U20" s="29">
        <v>5.7733169999999996</v>
      </c>
      <c r="V20" s="29">
        <v>5.7729939999999997</v>
      </c>
      <c r="W20" s="29">
        <v>5.7732359999999998</v>
      </c>
      <c r="X20" s="29">
        <v>5.7731630000000003</v>
      </c>
      <c r="Y20" s="29">
        <v>5.7730449999999998</v>
      </c>
      <c r="Z20" s="29">
        <v>5.773002</v>
      </c>
      <c r="AA20" s="29">
        <v>5.7729929999999996</v>
      </c>
      <c r="AB20" s="29">
        <v>5.7727380000000004</v>
      </c>
      <c r="AC20" s="29">
        <v>5.772945</v>
      </c>
      <c r="AD20" s="29">
        <v>5.7726160000000002</v>
      </c>
      <c r="AE20" s="29">
        <v>5.7726569999999997</v>
      </c>
      <c r="AF20" s="29">
        <v>5.7725039999999996</v>
      </c>
      <c r="AG20" s="29">
        <v>5.7722730000000002</v>
      </c>
      <c r="AH20" s="29">
        <v>5.7721470000000004</v>
      </c>
      <c r="AI20" s="29">
        <v>5.7719480000000001</v>
      </c>
      <c r="AJ20" s="29">
        <v>5.7717749999999999</v>
      </c>
      <c r="AK20" s="30">
        <v>-1.1E-5</v>
      </c>
    </row>
    <row r="21" spans="1:37" ht="15" customHeight="1" x14ac:dyDescent="0.25">
      <c r="A21" s="24" t="s">
        <v>117</v>
      </c>
      <c r="B21" s="28" t="s">
        <v>118</v>
      </c>
      <c r="C21" s="29">
        <v>5.7746510000000004</v>
      </c>
      <c r="D21" s="29">
        <v>5.7738240000000003</v>
      </c>
      <c r="E21" s="29">
        <v>5.7736289999999997</v>
      </c>
      <c r="F21" s="29">
        <v>5.7729280000000003</v>
      </c>
      <c r="G21" s="29">
        <v>5.7731190000000003</v>
      </c>
      <c r="H21" s="29">
        <v>5.7737270000000001</v>
      </c>
      <c r="I21" s="29">
        <v>5.7724289999999998</v>
      </c>
      <c r="J21" s="29">
        <v>5.773784</v>
      </c>
      <c r="K21" s="29">
        <v>5.7726059999999997</v>
      </c>
      <c r="L21" s="29">
        <v>5.7733230000000004</v>
      </c>
      <c r="M21" s="29">
        <v>5.7745470000000001</v>
      </c>
      <c r="N21" s="29">
        <v>5.7747440000000001</v>
      </c>
      <c r="O21" s="29">
        <v>5.7735219999999998</v>
      </c>
      <c r="P21" s="29">
        <v>5.7736159999999996</v>
      </c>
      <c r="Q21" s="29">
        <v>5.7735810000000001</v>
      </c>
      <c r="R21" s="29">
        <v>5.7734930000000002</v>
      </c>
      <c r="S21" s="29">
        <v>5.7744850000000003</v>
      </c>
      <c r="T21" s="29">
        <v>5.7733730000000003</v>
      </c>
      <c r="U21" s="29">
        <v>5.7733169999999996</v>
      </c>
      <c r="V21" s="29">
        <v>5.7729939999999997</v>
      </c>
      <c r="W21" s="29">
        <v>5.7732359999999998</v>
      </c>
      <c r="X21" s="29">
        <v>5.7731630000000003</v>
      </c>
      <c r="Y21" s="29">
        <v>5.7730449999999998</v>
      </c>
      <c r="Z21" s="29">
        <v>5.773002</v>
      </c>
      <c r="AA21" s="29">
        <v>5.7729929999999996</v>
      </c>
      <c r="AB21" s="29">
        <v>5.7727380000000004</v>
      </c>
      <c r="AC21" s="29">
        <v>5.772945</v>
      </c>
      <c r="AD21" s="29">
        <v>5.7726160000000002</v>
      </c>
      <c r="AE21" s="29">
        <v>5.7726569999999997</v>
      </c>
      <c r="AF21" s="29">
        <v>5.7725039999999996</v>
      </c>
      <c r="AG21" s="29">
        <v>5.7722730000000002</v>
      </c>
      <c r="AH21" s="29">
        <v>5.7721470000000004</v>
      </c>
      <c r="AI21" s="29">
        <v>5.7719480000000001</v>
      </c>
      <c r="AJ21" s="29">
        <v>5.7717749999999999</v>
      </c>
      <c r="AK21" s="30">
        <v>-1.1E-5</v>
      </c>
    </row>
    <row r="22" spans="1:37" ht="15" customHeight="1" x14ac:dyDescent="0.25">
      <c r="A22" s="24" t="s">
        <v>119</v>
      </c>
      <c r="B22" s="28" t="s">
        <v>120</v>
      </c>
      <c r="C22" s="29">
        <v>5.7746510000000004</v>
      </c>
      <c r="D22" s="29">
        <v>5.7738240000000003</v>
      </c>
      <c r="E22" s="29">
        <v>5.7736289999999997</v>
      </c>
      <c r="F22" s="29">
        <v>5.7729280000000003</v>
      </c>
      <c r="G22" s="29">
        <v>5.7731190000000003</v>
      </c>
      <c r="H22" s="29">
        <v>5.7737270000000001</v>
      </c>
      <c r="I22" s="29">
        <v>5.7724289999999998</v>
      </c>
      <c r="J22" s="29">
        <v>5.773784</v>
      </c>
      <c r="K22" s="29">
        <v>5.7726059999999997</v>
      </c>
      <c r="L22" s="29">
        <v>5.7733230000000004</v>
      </c>
      <c r="M22" s="29">
        <v>5.7745470000000001</v>
      </c>
      <c r="N22" s="29">
        <v>5.7747440000000001</v>
      </c>
      <c r="O22" s="29">
        <v>5.7735219999999998</v>
      </c>
      <c r="P22" s="29">
        <v>5.7736159999999996</v>
      </c>
      <c r="Q22" s="29">
        <v>5.7735810000000001</v>
      </c>
      <c r="R22" s="29">
        <v>5.7734930000000002</v>
      </c>
      <c r="S22" s="29">
        <v>5.7744850000000003</v>
      </c>
      <c r="T22" s="29">
        <v>5.7733730000000003</v>
      </c>
      <c r="U22" s="29">
        <v>5.7733169999999996</v>
      </c>
      <c r="V22" s="29">
        <v>5.7729939999999997</v>
      </c>
      <c r="W22" s="29">
        <v>5.7732359999999998</v>
      </c>
      <c r="X22" s="29">
        <v>5.7731630000000003</v>
      </c>
      <c r="Y22" s="29">
        <v>5.7730449999999998</v>
      </c>
      <c r="Z22" s="29">
        <v>5.773002</v>
      </c>
      <c r="AA22" s="29">
        <v>5.7729929999999996</v>
      </c>
      <c r="AB22" s="29">
        <v>5.7727380000000004</v>
      </c>
      <c r="AC22" s="29">
        <v>5.772945</v>
      </c>
      <c r="AD22" s="29">
        <v>5.7726160000000002</v>
      </c>
      <c r="AE22" s="29">
        <v>5.7726569999999997</v>
      </c>
      <c r="AF22" s="29">
        <v>5.7725039999999996</v>
      </c>
      <c r="AG22" s="29">
        <v>5.7722730000000002</v>
      </c>
      <c r="AH22" s="29">
        <v>5.7721470000000004</v>
      </c>
      <c r="AI22" s="29">
        <v>5.7719480000000001</v>
      </c>
      <c r="AJ22" s="29">
        <v>5.7717749999999999</v>
      </c>
      <c r="AK22" s="30">
        <v>-1.1E-5</v>
      </c>
    </row>
    <row r="23" spans="1:37" ht="15" customHeight="1" x14ac:dyDescent="0.25">
      <c r="A23" s="24" t="s">
        <v>121</v>
      </c>
      <c r="B23" s="28" t="s">
        <v>122</v>
      </c>
      <c r="C23" s="29">
        <v>5.7746510000000004</v>
      </c>
      <c r="D23" s="29">
        <v>5.7738240000000003</v>
      </c>
      <c r="E23" s="29">
        <v>5.7736289999999997</v>
      </c>
      <c r="F23" s="29">
        <v>5.7729280000000003</v>
      </c>
      <c r="G23" s="29">
        <v>5.7731190000000003</v>
      </c>
      <c r="H23" s="29">
        <v>5.7737270000000001</v>
      </c>
      <c r="I23" s="29">
        <v>5.7724289999999998</v>
      </c>
      <c r="J23" s="29">
        <v>5.773784</v>
      </c>
      <c r="K23" s="29">
        <v>5.7726059999999997</v>
      </c>
      <c r="L23" s="29">
        <v>5.7733230000000004</v>
      </c>
      <c r="M23" s="29">
        <v>5.7745470000000001</v>
      </c>
      <c r="N23" s="29">
        <v>5.7747440000000001</v>
      </c>
      <c r="O23" s="29">
        <v>5.7735219999999998</v>
      </c>
      <c r="P23" s="29">
        <v>5.7736159999999996</v>
      </c>
      <c r="Q23" s="29">
        <v>5.7735810000000001</v>
      </c>
      <c r="R23" s="29">
        <v>5.7734930000000002</v>
      </c>
      <c r="S23" s="29">
        <v>5.7744850000000003</v>
      </c>
      <c r="T23" s="29">
        <v>5.7733730000000003</v>
      </c>
      <c r="U23" s="29">
        <v>5.7733169999999996</v>
      </c>
      <c r="V23" s="29">
        <v>5.7729939999999997</v>
      </c>
      <c r="W23" s="29">
        <v>5.7732359999999998</v>
      </c>
      <c r="X23" s="29">
        <v>5.7731630000000003</v>
      </c>
      <c r="Y23" s="29">
        <v>5.7730449999999998</v>
      </c>
      <c r="Z23" s="29">
        <v>5.773002</v>
      </c>
      <c r="AA23" s="29">
        <v>5.7729929999999996</v>
      </c>
      <c r="AB23" s="29">
        <v>5.7727380000000004</v>
      </c>
      <c r="AC23" s="29">
        <v>5.772945</v>
      </c>
      <c r="AD23" s="29">
        <v>5.7726160000000002</v>
      </c>
      <c r="AE23" s="29">
        <v>5.7726569999999997</v>
      </c>
      <c r="AF23" s="29">
        <v>5.7725039999999996</v>
      </c>
      <c r="AG23" s="29">
        <v>5.7722730000000002</v>
      </c>
      <c r="AH23" s="29">
        <v>5.7721470000000004</v>
      </c>
      <c r="AI23" s="29">
        <v>5.7719480000000001</v>
      </c>
      <c r="AJ23" s="29">
        <v>5.7717749999999999</v>
      </c>
      <c r="AK23" s="30">
        <v>-1.1E-5</v>
      </c>
    </row>
    <row r="24" spans="1:37" ht="15" customHeight="1" x14ac:dyDescent="0.25">
      <c r="A24" s="24" t="s">
        <v>123</v>
      </c>
      <c r="B24" s="28" t="s">
        <v>124</v>
      </c>
      <c r="C24" s="29">
        <v>5.7746510000000004</v>
      </c>
      <c r="D24" s="29">
        <v>5.7738240000000003</v>
      </c>
      <c r="E24" s="29">
        <v>5.7736289999999997</v>
      </c>
      <c r="F24" s="29">
        <v>5.7729280000000003</v>
      </c>
      <c r="G24" s="29">
        <v>5.7731190000000003</v>
      </c>
      <c r="H24" s="29">
        <v>5.7737270000000001</v>
      </c>
      <c r="I24" s="29">
        <v>5.7724289999999998</v>
      </c>
      <c r="J24" s="29">
        <v>5.773784</v>
      </c>
      <c r="K24" s="29">
        <v>5.7726059999999997</v>
      </c>
      <c r="L24" s="29">
        <v>5.7733230000000004</v>
      </c>
      <c r="M24" s="29">
        <v>5.7745470000000001</v>
      </c>
      <c r="N24" s="29">
        <v>5.7747440000000001</v>
      </c>
      <c r="O24" s="29">
        <v>5.7735219999999998</v>
      </c>
      <c r="P24" s="29">
        <v>5.7736159999999996</v>
      </c>
      <c r="Q24" s="29">
        <v>5.7735810000000001</v>
      </c>
      <c r="R24" s="29">
        <v>5.7734930000000002</v>
      </c>
      <c r="S24" s="29">
        <v>5.7744850000000003</v>
      </c>
      <c r="T24" s="29">
        <v>5.7733730000000003</v>
      </c>
      <c r="U24" s="29">
        <v>5.7733169999999996</v>
      </c>
      <c r="V24" s="29">
        <v>5.7729939999999997</v>
      </c>
      <c r="W24" s="29">
        <v>5.7732359999999998</v>
      </c>
      <c r="X24" s="29">
        <v>5.7731630000000003</v>
      </c>
      <c r="Y24" s="29">
        <v>5.7730449999999998</v>
      </c>
      <c r="Z24" s="29">
        <v>5.773002</v>
      </c>
      <c r="AA24" s="29">
        <v>5.7729929999999996</v>
      </c>
      <c r="AB24" s="29">
        <v>5.7727380000000004</v>
      </c>
      <c r="AC24" s="29">
        <v>5.772945</v>
      </c>
      <c r="AD24" s="29">
        <v>5.7726160000000002</v>
      </c>
      <c r="AE24" s="29">
        <v>5.7726569999999997</v>
      </c>
      <c r="AF24" s="29">
        <v>5.7725039999999996</v>
      </c>
      <c r="AG24" s="29">
        <v>5.7722730000000002</v>
      </c>
      <c r="AH24" s="29">
        <v>5.7721470000000004</v>
      </c>
      <c r="AI24" s="29">
        <v>5.7719480000000001</v>
      </c>
      <c r="AJ24" s="29">
        <v>5.7717749999999999</v>
      </c>
      <c r="AK24" s="30">
        <v>-1.1E-5</v>
      </c>
    </row>
    <row r="25" spans="1:37" ht="15" customHeight="1" x14ac:dyDescent="0.25">
      <c r="A25" s="24" t="s">
        <v>125</v>
      </c>
      <c r="B25" s="28" t="s">
        <v>126</v>
      </c>
      <c r="C25" s="29">
        <v>5.7746510000000004</v>
      </c>
      <c r="D25" s="29">
        <v>5.7738240000000003</v>
      </c>
      <c r="E25" s="29">
        <v>5.7736280000000004</v>
      </c>
      <c r="F25" s="29">
        <v>5.7729270000000001</v>
      </c>
      <c r="G25" s="29">
        <v>5.7731190000000003</v>
      </c>
      <c r="H25" s="29">
        <v>5.7737270000000001</v>
      </c>
      <c r="I25" s="29">
        <v>5.7724289999999998</v>
      </c>
      <c r="J25" s="29">
        <v>5.773784</v>
      </c>
      <c r="K25" s="29">
        <v>5.7726059999999997</v>
      </c>
      <c r="L25" s="29">
        <v>5.7733220000000003</v>
      </c>
      <c r="M25" s="29">
        <v>5.7745480000000002</v>
      </c>
      <c r="N25" s="29">
        <v>5.7747440000000001</v>
      </c>
      <c r="O25" s="29">
        <v>5.7735219999999998</v>
      </c>
      <c r="P25" s="29">
        <v>5.7736159999999996</v>
      </c>
      <c r="Q25" s="29">
        <v>5.7735799999999999</v>
      </c>
      <c r="R25" s="29">
        <v>5.7734930000000002</v>
      </c>
      <c r="S25" s="29">
        <v>5.7744850000000003</v>
      </c>
      <c r="T25" s="29">
        <v>5.7733730000000003</v>
      </c>
      <c r="U25" s="29">
        <v>5.7733169999999996</v>
      </c>
      <c r="V25" s="29">
        <v>5.7729939999999997</v>
      </c>
      <c r="W25" s="29">
        <v>5.7732359999999998</v>
      </c>
      <c r="X25" s="29">
        <v>5.7731620000000001</v>
      </c>
      <c r="Y25" s="29">
        <v>5.7730439999999996</v>
      </c>
      <c r="Z25" s="29">
        <v>5.773002</v>
      </c>
      <c r="AA25" s="29">
        <v>5.7729929999999996</v>
      </c>
      <c r="AB25" s="29">
        <v>5.7727380000000004</v>
      </c>
      <c r="AC25" s="29">
        <v>5.772945</v>
      </c>
      <c r="AD25" s="29">
        <v>5.7726170000000003</v>
      </c>
      <c r="AE25" s="29">
        <v>5.7726559999999996</v>
      </c>
      <c r="AF25" s="29">
        <v>5.7725039999999996</v>
      </c>
      <c r="AG25" s="29">
        <v>5.7722740000000003</v>
      </c>
      <c r="AH25" s="29">
        <v>5.7721470000000004</v>
      </c>
      <c r="AI25" s="29">
        <v>5.7719480000000001</v>
      </c>
      <c r="AJ25" s="29">
        <v>5.7717749999999999</v>
      </c>
      <c r="AK25" s="30">
        <v>-1.1E-5</v>
      </c>
    </row>
    <row r="26" spans="1:37" ht="15" customHeight="1" x14ac:dyDescent="0.25">
      <c r="A26" s="24" t="s">
        <v>127</v>
      </c>
      <c r="B26" s="28" t="s">
        <v>128</v>
      </c>
      <c r="C26" s="29">
        <v>5.8170000000000002</v>
      </c>
      <c r="D26" s="29">
        <v>5.8170000000000002</v>
      </c>
      <c r="E26" s="29">
        <v>5.8170000000000002</v>
      </c>
      <c r="F26" s="29">
        <v>5.8170000000000002</v>
      </c>
      <c r="G26" s="29">
        <v>5.8170000000000002</v>
      </c>
      <c r="H26" s="29">
        <v>5.8170000000000002</v>
      </c>
      <c r="I26" s="29">
        <v>5.8170000000000002</v>
      </c>
      <c r="J26" s="29">
        <v>5.8170000000000002</v>
      </c>
      <c r="K26" s="29">
        <v>5.8170000000000002</v>
      </c>
      <c r="L26" s="29">
        <v>5.8170000000000002</v>
      </c>
      <c r="M26" s="29">
        <v>5.8170000000000002</v>
      </c>
      <c r="N26" s="29">
        <v>5.8170000000000002</v>
      </c>
      <c r="O26" s="29">
        <v>5.8170000000000002</v>
      </c>
      <c r="P26" s="29">
        <v>5.8170000000000002</v>
      </c>
      <c r="Q26" s="29">
        <v>5.8170000000000002</v>
      </c>
      <c r="R26" s="29">
        <v>5.8170000000000002</v>
      </c>
      <c r="S26" s="29">
        <v>5.8170000000000002</v>
      </c>
      <c r="T26" s="29">
        <v>5.8170000000000002</v>
      </c>
      <c r="U26" s="29">
        <v>5.8170000000000002</v>
      </c>
      <c r="V26" s="29">
        <v>5.8170000000000002</v>
      </c>
      <c r="W26" s="29">
        <v>5.8170000000000002</v>
      </c>
      <c r="X26" s="29">
        <v>5.8170000000000002</v>
      </c>
      <c r="Y26" s="29">
        <v>5.8170000000000002</v>
      </c>
      <c r="Z26" s="29">
        <v>5.8170000000000002</v>
      </c>
      <c r="AA26" s="29">
        <v>5.8170000000000002</v>
      </c>
      <c r="AB26" s="29">
        <v>5.8170000000000002</v>
      </c>
      <c r="AC26" s="29">
        <v>5.8170000000000002</v>
      </c>
      <c r="AD26" s="29">
        <v>5.8170000000000002</v>
      </c>
      <c r="AE26" s="29">
        <v>5.8170000000000002</v>
      </c>
      <c r="AF26" s="29">
        <v>5.8170000000000002</v>
      </c>
      <c r="AG26" s="29">
        <v>5.8170000000000002</v>
      </c>
      <c r="AH26" s="29">
        <v>5.8170000000000002</v>
      </c>
      <c r="AI26" s="29">
        <v>5.8170000000000002</v>
      </c>
      <c r="AJ26" s="29">
        <v>5.8170000000000002</v>
      </c>
      <c r="AK26" s="30">
        <v>0</v>
      </c>
    </row>
    <row r="27" spans="1:37" ht="15" customHeight="1" x14ac:dyDescent="0.25">
      <c r="A27" s="24" t="s">
        <v>129</v>
      </c>
      <c r="B27" s="28" t="s">
        <v>130</v>
      </c>
      <c r="C27" s="29">
        <v>5.77</v>
      </c>
      <c r="D27" s="29">
        <v>5.77</v>
      </c>
      <c r="E27" s="29">
        <v>5.77</v>
      </c>
      <c r="F27" s="29">
        <v>5.77</v>
      </c>
      <c r="G27" s="29">
        <v>5.77</v>
      </c>
      <c r="H27" s="29">
        <v>5.77</v>
      </c>
      <c r="I27" s="29">
        <v>5.77</v>
      </c>
      <c r="J27" s="29">
        <v>5.77</v>
      </c>
      <c r="K27" s="29">
        <v>5.77</v>
      </c>
      <c r="L27" s="29">
        <v>5.77</v>
      </c>
      <c r="M27" s="29">
        <v>5.77</v>
      </c>
      <c r="N27" s="29">
        <v>5.77</v>
      </c>
      <c r="O27" s="29">
        <v>5.77</v>
      </c>
      <c r="P27" s="29">
        <v>5.77</v>
      </c>
      <c r="Q27" s="29">
        <v>5.77</v>
      </c>
      <c r="R27" s="29">
        <v>5.77</v>
      </c>
      <c r="S27" s="29">
        <v>5.77</v>
      </c>
      <c r="T27" s="29">
        <v>5.77</v>
      </c>
      <c r="U27" s="29">
        <v>5.77</v>
      </c>
      <c r="V27" s="29">
        <v>5.77</v>
      </c>
      <c r="W27" s="29">
        <v>5.77</v>
      </c>
      <c r="X27" s="29">
        <v>5.77</v>
      </c>
      <c r="Y27" s="29">
        <v>5.77</v>
      </c>
      <c r="Z27" s="29">
        <v>5.77</v>
      </c>
      <c r="AA27" s="29">
        <v>5.77</v>
      </c>
      <c r="AB27" s="29">
        <v>5.77</v>
      </c>
      <c r="AC27" s="29">
        <v>5.77</v>
      </c>
      <c r="AD27" s="29">
        <v>5.77</v>
      </c>
      <c r="AE27" s="29">
        <v>5.77</v>
      </c>
      <c r="AF27" s="29">
        <v>5.77</v>
      </c>
      <c r="AG27" s="29">
        <v>5.77</v>
      </c>
      <c r="AH27" s="29">
        <v>5.77</v>
      </c>
      <c r="AI27" s="29">
        <v>5.77</v>
      </c>
      <c r="AJ27" s="29">
        <v>5.77</v>
      </c>
      <c r="AK27" s="30">
        <v>0</v>
      </c>
    </row>
    <row r="28" spans="1:37" ht="15" customHeight="1" x14ac:dyDescent="0.25">
      <c r="A28" s="24" t="s">
        <v>131</v>
      </c>
      <c r="B28" s="28" t="s">
        <v>132</v>
      </c>
      <c r="C28" s="29">
        <v>3.556</v>
      </c>
      <c r="D28" s="29">
        <v>3.556</v>
      </c>
      <c r="E28" s="29">
        <v>3.556</v>
      </c>
      <c r="F28" s="29">
        <v>3.556</v>
      </c>
      <c r="G28" s="29">
        <v>3.556</v>
      </c>
      <c r="H28" s="29">
        <v>3.556</v>
      </c>
      <c r="I28" s="29">
        <v>3.556</v>
      </c>
      <c r="J28" s="29">
        <v>3.556</v>
      </c>
      <c r="K28" s="29">
        <v>3.556</v>
      </c>
      <c r="L28" s="29">
        <v>3.556</v>
      </c>
      <c r="M28" s="29">
        <v>3.556</v>
      </c>
      <c r="N28" s="29">
        <v>3.556</v>
      </c>
      <c r="O28" s="29">
        <v>3.556</v>
      </c>
      <c r="P28" s="29">
        <v>3.556</v>
      </c>
      <c r="Q28" s="29">
        <v>3.556</v>
      </c>
      <c r="R28" s="29">
        <v>3.556</v>
      </c>
      <c r="S28" s="29">
        <v>3.556</v>
      </c>
      <c r="T28" s="29">
        <v>3.556</v>
      </c>
      <c r="U28" s="29">
        <v>3.556</v>
      </c>
      <c r="V28" s="29">
        <v>3.556</v>
      </c>
      <c r="W28" s="29">
        <v>3.556</v>
      </c>
      <c r="X28" s="29">
        <v>3.556</v>
      </c>
      <c r="Y28" s="29">
        <v>3.556</v>
      </c>
      <c r="Z28" s="29">
        <v>3.556</v>
      </c>
      <c r="AA28" s="29">
        <v>3.556</v>
      </c>
      <c r="AB28" s="29">
        <v>3.556</v>
      </c>
      <c r="AC28" s="29">
        <v>3.556</v>
      </c>
      <c r="AD28" s="29">
        <v>3.556</v>
      </c>
      <c r="AE28" s="29">
        <v>3.556</v>
      </c>
      <c r="AF28" s="29">
        <v>3.556</v>
      </c>
      <c r="AG28" s="29">
        <v>3.556</v>
      </c>
      <c r="AH28" s="29">
        <v>3.556</v>
      </c>
      <c r="AI28" s="29">
        <v>3.556</v>
      </c>
      <c r="AJ28" s="29">
        <v>3.556</v>
      </c>
      <c r="AK28" s="30">
        <v>0</v>
      </c>
    </row>
    <row r="29" spans="1:37" ht="15" customHeight="1" x14ac:dyDescent="0.25">
      <c r="A29" s="24" t="s">
        <v>133</v>
      </c>
      <c r="B29" s="28" t="s">
        <v>134</v>
      </c>
      <c r="C29" s="29">
        <v>3.99722</v>
      </c>
      <c r="D29" s="29">
        <v>3.989233</v>
      </c>
      <c r="E29" s="29">
        <v>3.989233</v>
      </c>
      <c r="F29" s="29">
        <v>3.989233</v>
      </c>
      <c r="G29" s="29">
        <v>3.989233</v>
      </c>
      <c r="H29" s="29">
        <v>3.989233</v>
      </c>
      <c r="I29" s="29">
        <v>3.989233</v>
      </c>
      <c r="J29" s="29">
        <v>3.989233</v>
      </c>
      <c r="K29" s="29">
        <v>3.989233</v>
      </c>
      <c r="L29" s="29">
        <v>3.989233</v>
      </c>
      <c r="M29" s="29">
        <v>3.989233</v>
      </c>
      <c r="N29" s="29">
        <v>3.989233</v>
      </c>
      <c r="O29" s="29">
        <v>3.989233</v>
      </c>
      <c r="P29" s="29">
        <v>3.989233</v>
      </c>
      <c r="Q29" s="29">
        <v>3.989233</v>
      </c>
      <c r="R29" s="29">
        <v>3.989233</v>
      </c>
      <c r="S29" s="29">
        <v>3.989233</v>
      </c>
      <c r="T29" s="29">
        <v>3.989233</v>
      </c>
      <c r="U29" s="29">
        <v>3.989233</v>
      </c>
      <c r="V29" s="29">
        <v>3.989233</v>
      </c>
      <c r="W29" s="29">
        <v>3.989233</v>
      </c>
      <c r="X29" s="29">
        <v>3.989233</v>
      </c>
      <c r="Y29" s="29">
        <v>3.989233</v>
      </c>
      <c r="Z29" s="29">
        <v>3.989233</v>
      </c>
      <c r="AA29" s="29">
        <v>3.989233</v>
      </c>
      <c r="AB29" s="29">
        <v>3.989233</v>
      </c>
      <c r="AC29" s="29">
        <v>3.989233</v>
      </c>
      <c r="AD29" s="29">
        <v>3.989233</v>
      </c>
      <c r="AE29" s="29">
        <v>3.989233</v>
      </c>
      <c r="AF29" s="29">
        <v>3.989233</v>
      </c>
      <c r="AG29" s="29">
        <v>3.989233</v>
      </c>
      <c r="AH29" s="29">
        <v>3.989233</v>
      </c>
      <c r="AI29" s="29">
        <v>3.989233</v>
      </c>
      <c r="AJ29" s="29">
        <v>3.989233</v>
      </c>
      <c r="AK29" s="30">
        <v>0</v>
      </c>
    </row>
    <row r="30" spans="1:37" ht="15" customHeight="1" x14ac:dyDescent="0.25">
      <c r="A30" s="24" t="s">
        <v>135</v>
      </c>
      <c r="B30" s="28" t="s">
        <v>136</v>
      </c>
      <c r="C30" s="29">
        <v>5.67</v>
      </c>
      <c r="D30" s="29">
        <v>5.67</v>
      </c>
      <c r="E30" s="29">
        <v>5.67</v>
      </c>
      <c r="F30" s="29">
        <v>5.67</v>
      </c>
      <c r="G30" s="29">
        <v>5.67</v>
      </c>
      <c r="H30" s="29">
        <v>5.67</v>
      </c>
      <c r="I30" s="29">
        <v>5.67</v>
      </c>
      <c r="J30" s="29">
        <v>5.67</v>
      </c>
      <c r="K30" s="29">
        <v>5.67</v>
      </c>
      <c r="L30" s="29">
        <v>5.67</v>
      </c>
      <c r="M30" s="29">
        <v>5.67</v>
      </c>
      <c r="N30" s="29">
        <v>5.67</v>
      </c>
      <c r="O30" s="29">
        <v>5.67</v>
      </c>
      <c r="P30" s="29">
        <v>5.67</v>
      </c>
      <c r="Q30" s="29">
        <v>5.67</v>
      </c>
      <c r="R30" s="29">
        <v>5.67</v>
      </c>
      <c r="S30" s="29">
        <v>5.67</v>
      </c>
      <c r="T30" s="29">
        <v>5.67</v>
      </c>
      <c r="U30" s="29">
        <v>5.67</v>
      </c>
      <c r="V30" s="29">
        <v>5.67</v>
      </c>
      <c r="W30" s="29">
        <v>5.67</v>
      </c>
      <c r="X30" s="29">
        <v>5.67</v>
      </c>
      <c r="Y30" s="29">
        <v>5.67</v>
      </c>
      <c r="Z30" s="29">
        <v>5.67</v>
      </c>
      <c r="AA30" s="29">
        <v>5.67</v>
      </c>
      <c r="AB30" s="29">
        <v>5.67</v>
      </c>
      <c r="AC30" s="29">
        <v>5.67</v>
      </c>
      <c r="AD30" s="29">
        <v>5.67</v>
      </c>
      <c r="AE30" s="29">
        <v>5.67</v>
      </c>
      <c r="AF30" s="29">
        <v>5.67</v>
      </c>
      <c r="AG30" s="29">
        <v>5.67</v>
      </c>
      <c r="AH30" s="29">
        <v>5.67</v>
      </c>
      <c r="AI30" s="29">
        <v>5.67</v>
      </c>
      <c r="AJ30" s="29">
        <v>5.67</v>
      </c>
      <c r="AK30" s="30">
        <v>0</v>
      </c>
    </row>
    <row r="31" spans="1:37" ht="15" customHeight="1" x14ac:dyDescent="0.25">
      <c r="A31" s="24" t="s">
        <v>137</v>
      </c>
      <c r="B31" s="28" t="s">
        <v>138</v>
      </c>
      <c r="C31" s="29">
        <v>6.0650000000000004</v>
      </c>
      <c r="D31" s="29">
        <v>6.0650000000000004</v>
      </c>
      <c r="E31" s="29">
        <v>6.0650000000000004</v>
      </c>
      <c r="F31" s="29">
        <v>6.0650000000000004</v>
      </c>
      <c r="G31" s="29">
        <v>6.0650000000000004</v>
      </c>
      <c r="H31" s="29">
        <v>6.0650000000000004</v>
      </c>
      <c r="I31" s="29">
        <v>6.0650000000000004</v>
      </c>
      <c r="J31" s="29">
        <v>6.0650000000000004</v>
      </c>
      <c r="K31" s="29">
        <v>6.0650000000000004</v>
      </c>
      <c r="L31" s="29">
        <v>6.0650000000000004</v>
      </c>
      <c r="M31" s="29">
        <v>6.0650000000000004</v>
      </c>
      <c r="N31" s="29">
        <v>6.0650000000000004</v>
      </c>
      <c r="O31" s="29">
        <v>6.0650000000000004</v>
      </c>
      <c r="P31" s="29">
        <v>6.0650000000000004</v>
      </c>
      <c r="Q31" s="29">
        <v>6.0650000000000004</v>
      </c>
      <c r="R31" s="29">
        <v>6.0650000000000004</v>
      </c>
      <c r="S31" s="29">
        <v>6.0650000000000004</v>
      </c>
      <c r="T31" s="29">
        <v>6.0650000000000004</v>
      </c>
      <c r="U31" s="29">
        <v>6.0650000000000004</v>
      </c>
      <c r="V31" s="29">
        <v>6.0650000000000004</v>
      </c>
      <c r="W31" s="29">
        <v>6.0650000000000004</v>
      </c>
      <c r="X31" s="29">
        <v>6.0650000000000004</v>
      </c>
      <c r="Y31" s="29">
        <v>6.0650000000000004</v>
      </c>
      <c r="Z31" s="29">
        <v>6.0650000000000004</v>
      </c>
      <c r="AA31" s="29">
        <v>6.0650000000000004</v>
      </c>
      <c r="AB31" s="29">
        <v>6.0650000000000004</v>
      </c>
      <c r="AC31" s="29">
        <v>6.0650000000000004</v>
      </c>
      <c r="AD31" s="29">
        <v>6.0650000000000004</v>
      </c>
      <c r="AE31" s="29">
        <v>6.0650000000000004</v>
      </c>
      <c r="AF31" s="29">
        <v>6.0650000000000004</v>
      </c>
      <c r="AG31" s="29">
        <v>6.0650000000000004</v>
      </c>
      <c r="AH31" s="29">
        <v>6.0650000000000004</v>
      </c>
      <c r="AI31" s="29">
        <v>6.0650000000000004</v>
      </c>
      <c r="AJ31" s="29">
        <v>6.0650000000000004</v>
      </c>
      <c r="AK31" s="30">
        <v>0</v>
      </c>
    </row>
    <row r="32" spans="1:37" ht="15" customHeight="1" x14ac:dyDescent="0.25">
      <c r="A32" s="24" t="s">
        <v>139</v>
      </c>
      <c r="B32" s="28" t="s">
        <v>140</v>
      </c>
      <c r="C32" s="29">
        <v>5.0566430000000002</v>
      </c>
      <c r="D32" s="29">
        <v>5.0552599999999996</v>
      </c>
      <c r="E32" s="29">
        <v>5.0559250000000002</v>
      </c>
      <c r="F32" s="29">
        <v>5.0562699999999996</v>
      </c>
      <c r="G32" s="29">
        <v>5.0553610000000004</v>
      </c>
      <c r="H32" s="29">
        <v>5.0533359999999998</v>
      </c>
      <c r="I32" s="29">
        <v>5.0508160000000002</v>
      </c>
      <c r="J32" s="29">
        <v>5.0500020000000001</v>
      </c>
      <c r="K32" s="29">
        <v>5.0494789999999998</v>
      </c>
      <c r="L32" s="29">
        <v>5.049067</v>
      </c>
      <c r="M32" s="29">
        <v>5.0486199999999997</v>
      </c>
      <c r="N32" s="29">
        <v>5.0481860000000003</v>
      </c>
      <c r="O32" s="29">
        <v>5.047752</v>
      </c>
      <c r="P32" s="29">
        <v>5.0478269999999998</v>
      </c>
      <c r="Q32" s="29">
        <v>5.0471120000000003</v>
      </c>
      <c r="R32" s="29">
        <v>5.0467120000000003</v>
      </c>
      <c r="S32" s="29">
        <v>5.0464640000000003</v>
      </c>
      <c r="T32" s="29">
        <v>5.0458769999999999</v>
      </c>
      <c r="U32" s="29">
        <v>5.0451860000000002</v>
      </c>
      <c r="V32" s="29">
        <v>5.0444300000000002</v>
      </c>
      <c r="W32" s="29">
        <v>5.0435809999999996</v>
      </c>
      <c r="X32" s="29">
        <v>5.0427549999999997</v>
      </c>
      <c r="Y32" s="29">
        <v>5.0416879999999997</v>
      </c>
      <c r="Z32" s="29">
        <v>5.0404980000000004</v>
      </c>
      <c r="AA32" s="29">
        <v>5.0391599999999999</v>
      </c>
      <c r="AB32" s="29">
        <v>5.0378670000000003</v>
      </c>
      <c r="AC32" s="29">
        <v>5.0362239999999998</v>
      </c>
      <c r="AD32" s="29">
        <v>5.0346019999999996</v>
      </c>
      <c r="AE32" s="29">
        <v>5.0328730000000004</v>
      </c>
      <c r="AF32" s="29">
        <v>5.030945</v>
      </c>
      <c r="AG32" s="29">
        <v>5.0285479999999998</v>
      </c>
      <c r="AH32" s="29">
        <v>5.0259179999999999</v>
      </c>
      <c r="AI32" s="29">
        <v>5.0230379999999997</v>
      </c>
      <c r="AJ32" s="29">
        <v>5.0230360000000003</v>
      </c>
      <c r="AK32" s="30">
        <v>-2.0000000000000001E-4</v>
      </c>
    </row>
    <row r="33" spans="1:37" ht="15" customHeight="1" x14ac:dyDescent="0.25">
      <c r="A33" s="24" t="s">
        <v>141</v>
      </c>
      <c r="B33" s="28" t="s">
        <v>142</v>
      </c>
      <c r="C33" s="29">
        <v>5.0566430000000002</v>
      </c>
      <c r="D33" s="29">
        <v>5.0551199999999996</v>
      </c>
      <c r="E33" s="29">
        <v>5.0557509999999999</v>
      </c>
      <c r="F33" s="29">
        <v>5.0561759999999998</v>
      </c>
      <c r="G33" s="29">
        <v>5.0552270000000004</v>
      </c>
      <c r="H33" s="29">
        <v>5.0532529999999998</v>
      </c>
      <c r="I33" s="29">
        <v>5.0502339999999997</v>
      </c>
      <c r="J33" s="29">
        <v>5.0493699999999997</v>
      </c>
      <c r="K33" s="29">
        <v>5.0488210000000002</v>
      </c>
      <c r="L33" s="29">
        <v>5.0483820000000001</v>
      </c>
      <c r="M33" s="29">
        <v>5.0479039999999999</v>
      </c>
      <c r="N33" s="29">
        <v>5.0474410000000001</v>
      </c>
      <c r="O33" s="29">
        <v>5.046983</v>
      </c>
      <c r="P33" s="29">
        <v>5.0470750000000004</v>
      </c>
      <c r="Q33" s="29">
        <v>5.0462990000000003</v>
      </c>
      <c r="R33" s="29">
        <v>5.0458439999999998</v>
      </c>
      <c r="S33" s="29">
        <v>5.0455509999999997</v>
      </c>
      <c r="T33" s="29">
        <v>5.044918</v>
      </c>
      <c r="U33" s="29">
        <v>5.0441839999999996</v>
      </c>
      <c r="V33" s="29">
        <v>5.0433690000000002</v>
      </c>
      <c r="W33" s="29">
        <v>5.0424530000000001</v>
      </c>
      <c r="X33" s="29">
        <v>5.041563</v>
      </c>
      <c r="Y33" s="29">
        <v>5.0404109999999998</v>
      </c>
      <c r="Z33" s="29">
        <v>5.0391269999999997</v>
      </c>
      <c r="AA33" s="29">
        <v>5.0376839999999996</v>
      </c>
      <c r="AB33" s="29">
        <v>5.0362900000000002</v>
      </c>
      <c r="AC33" s="29">
        <v>5.0345170000000001</v>
      </c>
      <c r="AD33" s="29">
        <v>5.0328030000000004</v>
      </c>
      <c r="AE33" s="29">
        <v>5.0309910000000002</v>
      </c>
      <c r="AF33" s="29">
        <v>5.0289089999999996</v>
      </c>
      <c r="AG33" s="29">
        <v>5.0263140000000002</v>
      </c>
      <c r="AH33" s="29">
        <v>5.0234719999999999</v>
      </c>
      <c r="AI33" s="29">
        <v>5.020365</v>
      </c>
      <c r="AJ33" s="29">
        <v>5.0203639999999998</v>
      </c>
      <c r="AK33" s="30">
        <v>-2.1599999999999999E-4</v>
      </c>
    </row>
    <row r="34" spans="1:37" ht="15" customHeight="1" x14ac:dyDescent="0.25">
      <c r="A34" s="24" t="s">
        <v>143</v>
      </c>
      <c r="B34" s="28" t="s">
        <v>144</v>
      </c>
      <c r="C34" s="29">
        <v>5.0566430000000002</v>
      </c>
      <c r="D34" s="29">
        <v>5.0550290000000002</v>
      </c>
      <c r="E34" s="29">
        <v>5.0560859999999996</v>
      </c>
      <c r="F34" s="29">
        <v>5.0563630000000002</v>
      </c>
      <c r="G34" s="29">
        <v>5.0551620000000002</v>
      </c>
      <c r="H34" s="29">
        <v>5.0521120000000002</v>
      </c>
      <c r="I34" s="29">
        <v>5.0499099999999997</v>
      </c>
      <c r="J34" s="29">
        <v>5.0489660000000001</v>
      </c>
      <c r="K34" s="29">
        <v>5.0484030000000004</v>
      </c>
      <c r="L34" s="29">
        <v>5.0479479999999999</v>
      </c>
      <c r="M34" s="29">
        <v>5.0474509999999997</v>
      </c>
      <c r="N34" s="29">
        <v>5.04697</v>
      </c>
      <c r="O34" s="29">
        <v>5.0464979999999997</v>
      </c>
      <c r="P34" s="29">
        <v>5.046602</v>
      </c>
      <c r="Q34" s="29">
        <v>5.0458410000000002</v>
      </c>
      <c r="R34" s="29">
        <v>5.0454929999999996</v>
      </c>
      <c r="S34" s="29">
        <v>5.0453320000000001</v>
      </c>
      <c r="T34" s="29">
        <v>5.0447139999999999</v>
      </c>
      <c r="U34" s="29">
        <v>5.0439569999999998</v>
      </c>
      <c r="V34" s="29">
        <v>5.0431090000000003</v>
      </c>
      <c r="W34" s="29">
        <v>5.0421550000000002</v>
      </c>
      <c r="X34" s="29">
        <v>5.041226</v>
      </c>
      <c r="Y34" s="29">
        <v>5.0400229999999997</v>
      </c>
      <c r="Z34" s="29">
        <v>5.0386810000000004</v>
      </c>
      <c r="AA34" s="29">
        <v>5.0371740000000003</v>
      </c>
      <c r="AB34" s="29">
        <v>5.035717</v>
      </c>
      <c r="AC34" s="29">
        <v>5.0338620000000001</v>
      </c>
      <c r="AD34" s="29">
        <v>5.0319269999999996</v>
      </c>
      <c r="AE34" s="29">
        <v>5.029827</v>
      </c>
      <c r="AF34" s="29">
        <v>5.0276490000000003</v>
      </c>
      <c r="AG34" s="29">
        <v>5.0249329999999999</v>
      </c>
      <c r="AH34" s="29">
        <v>5.0219589999999998</v>
      </c>
      <c r="AI34" s="29">
        <v>5.018713</v>
      </c>
      <c r="AJ34" s="29">
        <v>5.018713</v>
      </c>
      <c r="AK34" s="30">
        <v>-2.2499999999999999E-4</v>
      </c>
    </row>
    <row r="35" spans="1:37" ht="15" customHeight="1" x14ac:dyDescent="0.25">
      <c r="A35" s="24" t="s">
        <v>145</v>
      </c>
      <c r="B35" s="28" t="s">
        <v>146</v>
      </c>
      <c r="C35" s="29">
        <v>5.2222799999999996</v>
      </c>
      <c r="D35" s="29">
        <v>5.2222799999999996</v>
      </c>
      <c r="E35" s="29">
        <v>5.2222799999999996</v>
      </c>
      <c r="F35" s="29">
        <v>5.2222799999999996</v>
      </c>
      <c r="G35" s="29">
        <v>5.2222799999999996</v>
      </c>
      <c r="H35" s="29">
        <v>5.2222799999999996</v>
      </c>
      <c r="I35" s="29">
        <v>5.2222799999999996</v>
      </c>
      <c r="J35" s="29">
        <v>5.2222799999999996</v>
      </c>
      <c r="K35" s="29">
        <v>5.2222799999999996</v>
      </c>
      <c r="L35" s="29">
        <v>5.2222799999999996</v>
      </c>
      <c r="M35" s="29">
        <v>5.2222799999999996</v>
      </c>
      <c r="N35" s="29">
        <v>5.2222799999999996</v>
      </c>
      <c r="O35" s="29">
        <v>5.2222799999999996</v>
      </c>
      <c r="P35" s="29">
        <v>5.2222799999999996</v>
      </c>
      <c r="Q35" s="29">
        <v>5.2222799999999996</v>
      </c>
      <c r="R35" s="29">
        <v>5.2222799999999996</v>
      </c>
      <c r="S35" s="29">
        <v>5.2222799999999996</v>
      </c>
      <c r="T35" s="29">
        <v>5.2222799999999996</v>
      </c>
      <c r="U35" s="29">
        <v>5.2222799999999996</v>
      </c>
      <c r="V35" s="29">
        <v>5.2222799999999996</v>
      </c>
      <c r="W35" s="29">
        <v>5.2222799999999996</v>
      </c>
      <c r="X35" s="29">
        <v>5.2222799999999996</v>
      </c>
      <c r="Y35" s="29">
        <v>5.2222799999999996</v>
      </c>
      <c r="Z35" s="29">
        <v>5.2222799999999996</v>
      </c>
      <c r="AA35" s="29">
        <v>5.2222799999999996</v>
      </c>
      <c r="AB35" s="29">
        <v>5.2222799999999996</v>
      </c>
      <c r="AC35" s="29">
        <v>5.2222799999999996</v>
      </c>
      <c r="AD35" s="29">
        <v>5.2222799999999996</v>
      </c>
      <c r="AE35" s="29">
        <v>5.2222799999999996</v>
      </c>
      <c r="AF35" s="29">
        <v>5.2222799999999996</v>
      </c>
      <c r="AG35" s="29">
        <v>5.2222799999999996</v>
      </c>
      <c r="AH35" s="29">
        <v>5.2222799999999996</v>
      </c>
      <c r="AI35" s="29">
        <v>5.2222799999999996</v>
      </c>
      <c r="AJ35" s="29">
        <v>5.2222799999999996</v>
      </c>
      <c r="AK35" s="30">
        <v>0</v>
      </c>
    </row>
    <row r="36" spans="1:37" ht="15" customHeight="1" x14ac:dyDescent="0.25">
      <c r="A36" s="24" t="s">
        <v>147</v>
      </c>
      <c r="B36" s="28" t="s">
        <v>148</v>
      </c>
      <c r="C36" s="29">
        <v>5.2222799999999996</v>
      </c>
      <c r="D36" s="29">
        <v>5.2222799999999996</v>
      </c>
      <c r="E36" s="29">
        <v>5.2222799999999996</v>
      </c>
      <c r="F36" s="29">
        <v>5.2222799999999996</v>
      </c>
      <c r="G36" s="29">
        <v>5.2222799999999996</v>
      </c>
      <c r="H36" s="29">
        <v>5.2222799999999996</v>
      </c>
      <c r="I36" s="29">
        <v>5.2222799999999996</v>
      </c>
      <c r="J36" s="29">
        <v>5.2222799999999996</v>
      </c>
      <c r="K36" s="29">
        <v>5.2222799999999996</v>
      </c>
      <c r="L36" s="29">
        <v>5.2222799999999996</v>
      </c>
      <c r="M36" s="29">
        <v>5.2222799999999996</v>
      </c>
      <c r="N36" s="29">
        <v>5.2222799999999996</v>
      </c>
      <c r="O36" s="29">
        <v>5.2222799999999996</v>
      </c>
      <c r="P36" s="29">
        <v>5.2222799999999996</v>
      </c>
      <c r="Q36" s="29">
        <v>5.2222799999999996</v>
      </c>
      <c r="R36" s="29">
        <v>5.2222799999999996</v>
      </c>
      <c r="S36" s="29">
        <v>5.2222799999999996</v>
      </c>
      <c r="T36" s="29">
        <v>5.2222799999999996</v>
      </c>
      <c r="U36" s="29">
        <v>5.2222799999999996</v>
      </c>
      <c r="V36" s="29">
        <v>5.2222799999999996</v>
      </c>
      <c r="W36" s="29">
        <v>5.2222799999999996</v>
      </c>
      <c r="X36" s="29">
        <v>5.2222799999999996</v>
      </c>
      <c r="Y36" s="29">
        <v>5.2222799999999996</v>
      </c>
      <c r="Z36" s="29">
        <v>5.2222799999999996</v>
      </c>
      <c r="AA36" s="29">
        <v>5.2222799999999996</v>
      </c>
      <c r="AB36" s="29">
        <v>5.2222799999999996</v>
      </c>
      <c r="AC36" s="29">
        <v>5.2222799999999996</v>
      </c>
      <c r="AD36" s="29">
        <v>5.2222799999999996</v>
      </c>
      <c r="AE36" s="29">
        <v>5.2222799999999996</v>
      </c>
      <c r="AF36" s="29">
        <v>5.2222799999999996</v>
      </c>
      <c r="AG36" s="29">
        <v>5.2222799999999996</v>
      </c>
      <c r="AH36" s="29">
        <v>5.2222799999999996</v>
      </c>
      <c r="AI36" s="29">
        <v>5.2222799999999996</v>
      </c>
      <c r="AJ36" s="29">
        <v>5.2222799999999996</v>
      </c>
      <c r="AK36" s="30">
        <v>0</v>
      </c>
    </row>
    <row r="37" spans="1:37" ht="15" customHeight="1" x14ac:dyDescent="0.25">
      <c r="A37" s="24" t="s">
        <v>149</v>
      </c>
      <c r="B37" s="28" t="s">
        <v>150</v>
      </c>
      <c r="C37" s="29">
        <v>4.62</v>
      </c>
      <c r="D37" s="29">
        <v>4.62</v>
      </c>
      <c r="E37" s="29">
        <v>4.62</v>
      </c>
      <c r="F37" s="29">
        <v>4.62</v>
      </c>
      <c r="G37" s="29">
        <v>4.62</v>
      </c>
      <c r="H37" s="29">
        <v>4.62</v>
      </c>
      <c r="I37" s="29">
        <v>4.62</v>
      </c>
      <c r="J37" s="29">
        <v>4.62</v>
      </c>
      <c r="K37" s="29">
        <v>4.62</v>
      </c>
      <c r="L37" s="29">
        <v>4.62</v>
      </c>
      <c r="M37" s="29">
        <v>4.62</v>
      </c>
      <c r="N37" s="29">
        <v>4.62</v>
      </c>
      <c r="O37" s="29">
        <v>4.62</v>
      </c>
      <c r="P37" s="29">
        <v>4.62</v>
      </c>
      <c r="Q37" s="29">
        <v>4.62</v>
      </c>
      <c r="R37" s="29">
        <v>4.62</v>
      </c>
      <c r="S37" s="29">
        <v>4.62</v>
      </c>
      <c r="T37" s="29">
        <v>4.62</v>
      </c>
      <c r="U37" s="29">
        <v>4.62</v>
      </c>
      <c r="V37" s="29">
        <v>4.62</v>
      </c>
      <c r="W37" s="29">
        <v>4.62</v>
      </c>
      <c r="X37" s="29">
        <v>4.62</v>
      </c>
      <c r="Y37" s="29">
        <v>4.62</v>
      </c>
      <c r="Z37" s="29">
        <v>4.62</v>
      </c>
      <c r="AA37" s="29">
        <v>4.62</v>
      </c>
      <c r="AB37" s="29">
        <v>4.62</v>
      </c>
      <c r="AC37" s="29">
        <v>4.62</v>
      </c>
      <c r="AD37" s="29">
        <v>4.62</v>
      </c>
      <c r="AE37" s="29">
        <v>4.62</v>
      </c>
      <c r="AF37" s="29">
        <v>4.62</v>
      </c>
      <c r="AG37" s="29">
        <v>4.62</v>
      </c>
      <c r="AH37" s="29">
        <v>4.62</v>
      </c>
      <c r="AI37" s="29">
        <v>4.62</v>
      </c>
      <c r="AJ37" s="29">
        <v>4.62</v>
      </c>
      <c r="AK37" s="30">
        <v>0</v>
      </c>
    </row>
    <row r="38" spans="1:37" ht="15" customHeight="1" x14ac:dyDescent="0.25">
      <c r="A38" s="24" t="s">
        <v>151</v>
      </c>
      <c r="B38" s="28" t="s">
        <v>152</v>
      </c>
      <c r="C38" s="29">
        <v>5.8</v>
      </c>
      <c r="D38" s="29">
        <v>5.8</v>
      </c>
      <c r="E38" s="29">
        <v>5.8</v>
      </c>
      <c r="F38" s="29">
        <v>5.8</v>
      </c>
      <c r="G38" s="29">
        <v>5.8</v>
      </c>
      <c r="H38" s="29">
        <v>5.8</v>
      </c>
      <c r="I38" s="29">
        <v>5.8</v>
      </c>
      <c r="J38" s="29">
        <v>5.8</v>
      </c>
      <c r="K38" s="29">
        <v>5.8</v>
      </c>
      <c r="L38" s="29">
        <v>5.8</v>
      </c>
      <c r="M38" s="29">
        <v>5.8</v>
      </c>
      <c r="N38" s="29">
        <v>5.8</v>
      </c>
      <c r="O38" s="29">
        <v>5.8</v>
      </c>
      <c r="P38" s="29">
        <v>5.8</v>
      </c>
      <c r="Q38" s="29">
        <v>5.8</v>
      </c>
      <c r="R38" s="29">
        <v>5.8</v>
      </c>
      <c r="S38" s="29">
        <v>5.8</v>
      </c>
      <c r="T38" s="29">
        <v>5.8</v>
      </c>
      <c r="U38" s="29">
        <v>5.8</v>
      </c>
      <c r="V38" s="29">
        <v>5.8</v>
      </c>
      <c r="W38" s="29">
        <v>5.8</v>
      </c>
      <c r="X38" s="29">
        <v>5.8</v>
      </c>
      <c r="Y38" s="29">
        <v>5.8</v>
      </c>
      <c r="Z38" s="29">
        <v>5.8</v>
      </c>
      <c r="AA38" s="29">
        <v>5.8</v>
      </c>
      <c r="AB38" s="29">
        <v>5.8</v>
      </c>
      <c r="AC38" s="29">
        <v>5.8</v>
      </c>
      <c r="AD38" s="29">
        <v>5.8</v>
      </c>
      <c r="AE38" s="29">
        <v>5.8</v>
      </c>
      <c r="AF38" s="29">
        <v>5.8</v>
      </c>
      <c r="AG38" s="29">
        <v>5.8</v>
      </c>
      <c r="AH38" s="29">
        <v>5.8</v>
      </c>
      <c r="AI38" s="29">
        <v>5.8</v>
      </c>
      <c r="AJ38" s="29">
        <v>5.8</v>
      </c>
      <c r="AK38" s="30">
        <v>0</v>
      </c>
    </row>
    <row r="39" spans="1:37" ht="15" customHeight="1" x14ac:dyDescent="0.25">
      <c r="A39" s="24" t="s">
        <v>153</v>
      </c>
      <c r="B39" s="28" t="s">
        <v>154</v>
      </c>
      <c r="C39" s="29">
        <v>5.4510759999999996</v>
      </c>
      <c r="D39" s="29">
        <v>5.4510759999999996</v>
      </c>
      <c r="E39" s="29">
        <v>5.4510759999999996</v>
      </c>
      <c r="F39" s="29">
        <v>5.4510759999999996</v>
      </c>
      <c r="G39" s="29">
        <v>5.4510759999999996</v>
      </c>
      <c r="H39" s="29">
        <v>5.4510759999999996</v>
      </c>
      <c r="I39" s="29">
        <v>5.4510759999999996</v>
      </c>
      <c r="J39" s="29">
        <v>5.4510759999999996</v>
      </c>
      <c r="K39" s="29">
        <v>5.4510759999999996</v>
      </c>
      <c r="L39" s="29">
        <v>5.4510759999999996</v>
      </c>
      <c r="M39" s="29">
        <v>5.4510759999999996</v>
      </c>
      <c r="N39" s="29">
        <v>5.4510759999999996</v>
      </c>
      <c r="O39" s="29">
        <v>5.4510759999999996</v>
      </c>
      <c r="P39" s="29">
        <v>5.4510759999999996</v>
      </c>
      <c r="Q39" s="29">
        <v>5.4510759999999996</v>
      </c>
      <c r="R39" s="29">
        <v>5.4510759999999996</v>
      </c>
      <c r="S39" s="29">
        <v>5.4510759999999996</v>
      </c>
      <c r="T39" s="29">
        <v>5.4510759999999996</v>
      </c>
      <c r="U39" s="29">
        <v>5.4510759999999996</v>
      </c>
      <c r="V39" s="29">
        <v>5.4510759999999996</v>
      </c>
      <c r="W39" s="29">
        <v>5.4510759999999996</v>
      </c>
      <c r="X39" s="29">
        <v>5.4510759999999996</v>
      </c>
      <c r="Y39" s="29">
        <v>5.4510759999999996</v>
      </c>
      <c r="Z39" s="29">
        <v>5.4510759999999996</v>
      </c>
      <c r="AA39" s="29">
        <v>5.4510759999999996</v>
      </c>
      <c r="AB39" s="29">
        <v>5.4510759999999996</v>
      </c>
      <c r="AC39" s="29">
        <v>5.4510759999999996</v>
      </c>
      <c r="AD39" s="29">
        <v>5.4510759999999996</v>
      </c>
      <c r="AE39" s="29">
        <v>5.4510759999999996</v>
      </c>
      <c r="AF39" s="29">
        <v>5.4510759999999996</v>
      </c>
      <c r="AG39" s="29">
        <v>5.4510759999999996</v>
      </c>
      <c r="AH39" s="29">
        <v>5.4510759999999996</v>
      </c>
      <c r="AI39" s="29">
        <v>5.4510759999999996</v>
      </c>
      <c r="AJ39" s="29">
        <v>5.4510759999999996</v>
      </c>
      <c r="AK39" s="30">
        <v>0</v>
      </c>
    </row>
    <row r="40" spans="1:37" ht="15" customHeight="1" x14ac:dyDescent="0.25">
      <c r="A40" s="24" t="s">
        <v>155</v>
      </c>
      <c r="B40" s="28" t="s">
        <v>156</v>
      </c>
      <c r="C40" s="29">
        <v>6.2869999999999999</v>
      </c>
      <c r="D40" s="29">
        <v>6.2869999999999999</v>
      </c>
      <c r="E40" s="29">
        <v>6.2869999999999999</v>
      </c>
      <c r="F40" s="29">
        <v>6.2869999999999999</v>
      </c>
      <c r="G40" s="29">
        <v>6.2869999999999999</v>
      </c>
      <c r="H40" s="29">
        <v>6.2869999999999999</v>
      </c>
      <c r="I40" s="29">
        <v>6.2869999999999999</v>
      </c>
      <c r="J40" s="29">
        <v>6.2869999999999999</v>
      </c>
      <c r="K40" s="29">
        <v>6.2869999999999999</v>
      </c>
      <c r="L40" s="29">
        <v>6.2869999999999999</v>
      </c>
      <c r="M40" s="29">
        <v>6.2869999999999999</v>
      </c>
      <c r="N40" s="29">
        <v>6.2869999999999999</v>
      </c>
      <c r="O40" s="29">
        <v>6.2869999999999999</v>
      </c>
      <c r="P40" s="29">
        <v>6.2869999999999999</v>
      </c>
      <c r="Q40" s="29">
        <v>6.2869999999999999</v>
      </c>
      <c r="R40" s="29">
        <v>6.2869999999999999</v>
      </c>
      <c r="S40" s="29">
        <v>6.2869999999999999</v>
      </c>
      <c r="T40" s="29">
        <v>6.2869999999999999</v>
      </c>
      <c r="U40" s="29">
        <v>6.2869999999999999</v>
      </c>
      <c r="V40" s="29">
        <v>6.2869999999999999</v>
      </c>
      <c r="W40" s="29">
        <v>6.2869999999999999</v>
      </c>
      <c r="X40" s="29">
        <v>6.2869999999999999</v>
      </c>
      <c r="Y40" s="29">
        <v>6.2869999999999999</v>
      </c>
      <c r="Z40" s="29">
        <v>6.2869999999999999</v>
      </c>
      <c r="AA40" s="29">
        <v>6.2869999999999999</v>
      </c>
      <c r="AB40" s="29">
        <v>6.2869999999999999</v>
      </c>
      <c r="AC40" s="29">
        <v>6.2869999999999999</v>
      </c>
      <c r="AD40" s="29">
        <v>6.2869999999999999</v>
      </c>
      <c r="AE40" s="29">
        <v>6.2869999999999999</v>
      </c>
      <c r="AF40" s="29">
        <v>6.2869999999999999</v>
      </c>
      <c r="AG40" s="29">
        <v>6.2869999999999999</v>
      </c>
      <c r="AH40" s="29">
        <v>6.2869999999999999</v>
      </c>
      <c r="AI40" s="29">
        <v>6.2869999999999999</v>
      </c>
      <c r="AJ40" s="29">
        <v>6.2869999999999999</v>
      </c>
      <c r="AK40" s="30">
        <v>0</v>
      </c>
    </row>
    <row r="41" spans="1:37" ht="15" customHeight="1" x14ac:dyDescent="0.25">
      <c r="A41" s="24" t="s">
        <v>157</v>
      </c>
      <c r="B41" s="28" t="s">
        <v>158</v>
      </c>
      <c r="C41" s="29">
        <v>6.2869999999999999</v>
      </c>
      <c r="D41" s="29">
        <v>6.2869999999999999</v>
      </c>
      <c r="E41" s="29">
        <v>6.2869999999999999</v>
      </c>
      <c r="F41" s="29">
        <v>6.2869999999999999</v>
      </c>
      <c r="G41" s="29">
        <v>6.2869999999999999</v>
      </c>
      <c r="H41" s="29">
        <v>6.2869999999999999</v>
      </c>
      <c r="I41" s="29">
        <v>6.2869999999999999</v>
      </c>
      <c r="J41" s="29">
        <v>6.2869999999999999</v>
      </c>
      <c r="K41" s="29">
        <v>6.2869999999999999</v>
      </c>
      <c r="L41" s="29">
        <v>6.2869999999999999</v>
      </c>
      <c r="M41" s="29">
        <v>6.2869999999999999</v>
      </c>
      <c r="N41" s="29">
        <v>6.2869999999999999</v>
      </c>
      <c r="O41" s="29">
        <v>6.2869999999999999</v>
      </c>
      <c r="P41" s="29">
        <v>6.2869999999999999</v>
      </c>
      <c r="Q41" s="29">
        <v>6.2869999999999999</v>
      </c>
      <c r="R41" s="29">
        <v>6.2869999999999999</v>
      </c>
      <c r="S41" s="29">
        <v>6.2869999999999999</v>
      </c>
      <c r="T41" s="29">
        <v>6.2869999999999999</v>
      </c>
      <c r="U41" s="29">
        <v>6.2869999999999999</v>
      </c>
      <c r="V41" s="29">
        <v>6.2869999999999999</v>
      </c>
      <c r="W41" s="29">
        <v>6.2869999999999999</v>
      </c>
      <c r="X41" s="29">
        <v>6.2869999999999999</v>
      </c>
      <c r="Y41" s="29">
        <v>6.2869999999999999</v>
      </c>
      <c r="Z41" s="29">
        <v>6.2869999999999999</v>
      </c>
      <c r="AA41" s="29">
        <v>6.2869999999999999</v>
      </c>
      <c r="AB41" s="29">
        <v>6.2869999999999999</v>
      </c>
      <c r="AC41" s="29">
        <v>6.2869999999999999</v>
      </c>
      <c r="AD41" s="29">
        <v>6.2869999999999999</v>
      </c>
      <c r="AE41" s="29">
        <v>6.2869999999999999</v>
      </c>
      <c r="AF41" s="29">
        <v>6.2869999999999999</v>
      </c>
      <c r="AG41" s="29">
        <v>6.2869999999999999</v>
      </c>
      <c r="AH41" s="29">
        <v>6.2869999999999999</v>
      </c>
      <c r="AI41" s="29">
        <v>6.2869999999999999</v>
      </c>
      <c r="AJ41" s="29">
        <v>6.2869999999999999</v>
      </c>
      <c r="AK41" s="30">
        <v>0</v>
      </c>
    </row>
    <row r="42" spans="1:37" ht="15" customHeight="1" x14ac:dyDescent="0.25">
      <c r="A42" s="24" t="s">
        <v>159</v>
      </c>
      <c r="B42" s="28" t="s">
        <v>160</v>
      </c>
      <c r="C42" s="29">
        <v>6.2869999999999999</v>
      </c>
      <c r="D42" s="29">
        <v>6.2869999999999999</v>
      </c>
      <c r="E42" s="29">
        <v>6.2869999999999999</v>
      </c>
      <c r="F42" s="29">
        <v>6.2869999999999999</v>
      </c>
      <c r="G42" s="29">
        <v>6.2869999999999999</v>
      </c>
      <c r="H42" s="29">
        <v>6.2869999999999999</v>
      </c>
      <c r="I42" s="29">
        <v>6.2869999999999999</v>
      </c>
      <c r="J42" s="29">
        <v>6.2869999999999999</v>
      </c>
      <c r="K42" s="29">
        <v>6.2869999999999999</v>
      </c>
      <c r="L42" s="29">
        <v>6.2869999999999999</v>
      </c>
      <c r="M42" s="29">
        <v>6.2869999999999999</v>
      </c>
      <c r="N42" s="29">
        <v>6.2869999999999999</v>
      </c>
      <c r="O42" s="29">
        <v>6.2869999999999999</v>
      </c>
      <c r="P42" s="29">
        <v>6.2869999999999999</v>
      </c>
      <c r="Q42" s="29">
        <v>6.2869999999999999</v>
      </c>
      <c r="R42" s="29">
        <v>6.2869999999999999</v>
      </c>
      <c r="S42" s="29">
        <v>6.2869999999999999</v>
      </c>
      <c r="T42" s="29">
        <v>6.2869999999999999</v>
      </c>
      <c r="U42" s="29">
        <v>6.2869999999999999</v>
      </c>
      <c r="V42" s="29">
        <v>6.2869999999999999</v>
      </c>
      <c r="W42" s="29">
        <v>6.2869999999999999</v>
      </c>
      <c r="X42" s="29">
        <v>6.2869999999999999</v>
      </c>
      <c r="Y42" s="29">
        <v>6.2869999999999999</v>
      </c>
      <c r="Z42" s="29">
        <v>6.2869999999999999</v>
      </c>
      <c r="AA42" s="29">
        <v>6.2869999999999999</v>
      </c>
      <c r="AB42" s="29">
        <v>6.2869999999999999</v>
      </c>
      <c r="AC42" s="29">
        <v>6.2869999999999999</v>
      </c>
      <c r="AD42" s="29">
        <v>6.2869999999999999</v>
      </c>
      <c r="AE42" s="29">
        <v>6.2869999999999999</v>
      </c>
      <c r="AF42" s="29">
        <v>6.2869999999999999</v>
      </c>
      <c r="AG42" s="29">
        <v>6.2869999999999999</v>
      </c>
      <c r="AH42" s="29">
        <v>6.2869999999999999</v>
      </c>
      <c r="AI42" s="29">
        <v>6.2869999999999999</v>
      </c>
      <c r="AJ42" s="29">
        <v>6.2869999999999999</v>
      </c>
      <c r="AK42" s="30">
        <v>0</v>
      </c>
    </row>
    <row r="43" spans="1:37" ht="15" customHeight="1" x14ac:dyDescent="0.25">
      <c r="A43" s="24" t="s">
        <v>161</v>
      </c>
      <c r="B43" s="28" t="s">
        <v>162</v>
      </c>
      <c r="C43" s="29">
        <v>6.1473459999999998</v>
      </c>
      <c r="D43" s="29">
        <v>6.1452260000000001</v>
      </c>
      <c r="E43" s="29">
        <v>6.1456169999999997</v>
      </c>
      <c r="F43" s="29">
        <v>6.192609</v>
      </c>
      <c r="G43" s="29">
        <v>6.1871369999999999</v>
      </c>
      <c r="H43" s="29">
        <v>6.1839120000000003</v>
      </c>
      <c r="I43" s="29">
        <v>6.177295</v>
      </c>
      <c r="J43" s="29">
        <v>6.1706190000000003</v>
      </c>
      <c r="K43" s="29">
        <v>6.1645000000000003</v>
      </c>
      <c r="L43" s="29">
        <v>6.1563090000000003</v>
      </c>
      <c r="M43" s="29">
        <v>6.1576269999999997</v>
      </c>
      <c r="N43" s="29">
        <v>6.157673</v>
      </c>
      <c r="O43" s="29">
        <v>6.1597790000000003</v>
      </c>
      <c r="P43" s="29">
        <v>6.159592</v>
      </c>
      <c r="Q43" s="29">
        <v>6.1617009999999999</v>
      </c>
      <c r="R43" s="29">
        <v>6.162801</v>
      </c>
      <c r="S43" s="29">
        <v>6.1631689999999999</v>
      </c>
      <c r="T43" s="29">
        <v>6.1640280000000001</v>
      </c>
      <c r="U43" s="29">
        <v>6.1661429999999999</v>
      </c>
      <c r="V43" s="29">
        <v>6.1675360000000001</v>
      </c>
      <c r="W43" s="29">
        <v>6.1674319999999998</v>
      </c>
      <c r="X43" s="29">
        <v>6.1685819999999998</v>
      </c>
      <c r="Y43" s="29">
        <v>6.1709719999999999</v>
      </c>
      <c r="Z43" s="29">
        <v>6.171176</v>
      </c>
      <c r="AA43" s="29">
        <v>6.1722760000000001</v>
      </c>
      <c r="AB43" s="29">
        <v>6.1744009999999996</v>
      </c>
      <c r="AC43" s="29">
        <v>6.175586</v>
      </c>
      <c r="AD43" s="29">
        <v>6.1767789999999998</v>
      </c>
      <c r="AE43" s="29">
        <v>6.1779799999999998</v>
      </c>
      <c r="AF43" s="29">
        <v>6.179189</v>
      </c>
      <c r="AG43" s="29">
        <v>6.1804069999999998</v>
      </c>
      <c r="AH43" s="29">
        <v>6.1816329999999997</v>
      </c>
      <c r="AI43" s="29">
        <v>6.182868</v>
      </c>
      <c r="AJ43" s="29">
        <v>6.1841100000000004</v>
      </c>
      <c r="AK43" s="30">
        <v>1.9699999999999999E-4</v>
      </c>
    </row>
    <row r="44" spans="1:37" ht="15" customHeight="1" x14ac:dyDescent="0.25">
      <c r="A44" s="24" t="s">
        <v>163</v>
      </c>
      <c r="B44" s="28" t="s">
        <v>164</v>
      </c>
      <c r="C44" s="29">
        <v>5.1759979999999999</v>
      </c>
      <c r="D44" s="29">
        <v>5.1493409999999997</v>
      </c>
      <c r="E44" s="29">
        <v>5.1485440000000002</v>
      </c>
      <c r="F44" s="29">
        <v>5.1351180000000003</v>
      </c>
      <c r="G44" s="29">
        <v>5.1214979999999999</v>
      </c>
      <c r="H44" s="29">
        <v>5.1131700000000002</v>
      </c>
      <c r="I44" s="29">
        <v>5.1068749999999996</v>
      </c>
      <c r="J44" s="29">
        <v>5.1001250000000002</v>
      </c>
      <c r="K44" s="29">
        <v>5.0954069999999998</v>
      </c>
      <c r="L44" s="29">
        <v>5.0923059999999998</v>
      </c>
      <c r="M44" s="29">
        <v>5.0851800000000003</v>
      </c>
      <c r="N44" s="29">
        <v>5.0822000000000003</v>
      </c>
      <c r="O44" s="29">
        <v>5.0765289999999998</v>
      </c>
      <c r="P44" s="29">
        <v>5.0746789999999997</v>
      </c>
      <c r="Q44" s="29">
        <v>5.072298</v>
      </c>
      <c r="R44" s="29">
        <v>5.0691280000000001</v>
      </c>
      <c r="S44" s="29">
        <v>5.0666989999999998</v>
      </c>
      <c r="T44" s="29">
        <v>5.0689719999999996</v>
      </c>
      <c r="U44" s="29">
        <v>5.067164</v>
      </c>
      <c r="V44" s="29">
        <v>5.064692</v>
      </c>
      <c r="W44" s="29">
        <v>5.0671790000000003</v>
      </c>
      <c r="X44" s="29">
        <v>5.0644499999999999</v>
      </c>
      <c r="Y44" s="29">
        <v>5.0636330000000003</v>
      </c>
      <c r="Z44" s="29">
        <v>5.0643700000000003</v>
      </c>
      <c r="AA44" s="29">
        <v>5.0640780000000003</v>
      </c>
      <c r="AB44" s="29">
        <v>5.0626110000000004</v>
      </c>
      <c r="AC44" s="29">
        <v>5.0658269999999996</v>
      </c>
      <c r="AD44" s="29">
        <v>5.0664360000000004</v>
      </c>
      <c r="AE44" s="29">
        <v>5.0678429999999999</v>
      </c>
      <c r="AF44" s="29">
        <v>5.0690910000000002</v>
      </c>
      <c r="AG44" s="29">
        <v>5.0703579999999997</v>
      </c>
      <c r="AH44" s="29">
        <v>5.0693210000000004</v>
      </c>
      <c r="AI44" s="29">
        <v>5.0696510000000004</v>
      </c>
      <c r="AJ44" s="29">
        <v>5.0702829999999999</v>
      </c>
      <c r="AK44" s="30">
        <v>-4.8299999999999998E-4</v>
      </c>
    </row>
    <row r="45" spans="1:37" ht="15" customHeight="1" x14ac:dyDescent="0.25">
      <c r="A45" s="24" t="s">
        <v>165</v>
      </c>
      <c r="B45" s="28" t="s">
        <v>166</v>
      </c>
      <c r="C45" s="29">
        <v>5.5967529999999996</v>
      </c>
      <c r="D45" s="29">
        <v>5.6771430000000001</v>
      </c>
      <c r="E45" s="29">
        <v>5.6840089999999996</v>
      </c>
      <c r="F45" s="29">
        <v>5.7170959999999997</v>
      </c>
      <c r="G45" s="29">
        <v>5.6661299999999999</v>
      </c>
      <c r="H45" s="29">
        <v>5.6535770000000003</v>
      </c>
      <c r="I45" s="29">
        <v>5.6441179999999997</v>
      </c>
      <c r="J45" s="29">
        <v>5.6398200000000003</v>
      </c>
      <c r="K45" s="29">
        <v>5.6309760000000004</v>
      </c>
      <c r="L45" s="29">
        <v>5.6472470000000001</v>
      </c>
      <c r="M45" s="29">
        <v>5.6488060000000004</v>
      </c>
      <c r="N45" s="29">
        <v>5.6772070000000001</v>
      </c>
      <c r="O45" s="29">
        <v>5.6554729999999998</v>
      </c>
      <c r="P45" s="29">
        <v>5.6398169999999999</v>
      </c>
      <c r="Q45" s="29">
        <v>5.655303</v>
      </c>
      <c r="R45" s="29">
        <v>5.6159470000000002</v>
      </c>
      <c r="S45" s="29">
        <v>5.5804359999999997</v>
      </c>
      <c r="T45" s="29">
        <v>5.601731</v>
      </c>
      <c r="U45" s="29">
        <v>5.5999040000000004</v>
      </c>
      <c r="V45" s="29">
        <v>5.5448909999999998</v>
      </c>
      <c r="W45" s="29">
        <v>5.5638050000000003</v>
      </c>
      <c r="X45" s="29">
        <v>5.5047459999999999</v>
      </c>
      <c r="Y45" s="29">
        <v>5.4706440000000001</v>
      </c>
      <c r="Z45" s="29">
        <v>5.4392110000000002</v>
      </c>
      <c r="AA45" s="29">
        <v>5.4146479999999997</v>
      </c>
      <c r="AB45" s="29">
        <v>5.3607440000000004</v>
      </c>
      <c r="AC45" s="29">
        <v>5.3546440000000004</v>
      </c>
      <c r="AD45" s="29">
        <v>5.3370649999999999</v>
      </c>
      <c r="AE45" s="29">
        <v>5.3099679999999996</v>
      </c>
      <c r="AF45" s="29">
        <v>5.2794489999999996</v>
      </c>
      <c r="AG45" s="29">
        <v>5.249695</v>
      </c>
      <c r="AH45" s="29">
        <v>5.2043689999999998</v>
      </c>
      <c r="AI45" s="29">
        <v>5.1639299999999997</v>
      </c>
      <c r="AJ45" s="29">
        <v>5.1378079999999997</v>
      </c>
      <c r="AK45" s="30">
        <v>-3.1150000000000001E-3</v>
      </c>
    </row>
    <row r="46" spans="1:37" ht="15" customHeight="1" x14ac:dyDescent="0.25">
      <c r="A46" s="24" t="s">
        <v>167</v>
      </c>
      <c r="B46" s="28" t="s">
        <v>168</v>
      </c>
      <c r="C46" s="29">
        <v>5.1509999999999998</v>
      </c>
      <c r="D46" s="29">
        <v>5.2744179999999998</v>
      </c>
      <c r="E46" s="29">
        <v>5.2506209999999998</v>
      </c>
      <c r="F46" s="29">
        <v>5.2757480000000001</v>
      </c>
      <c r="G46" s="29">
        <v>5.2430519999999996</v>
      </c>
      <c r="H46" s="29">
        <v>5.2341490000000004</v>
      </c>
      <c r="I46" s="29">
        <v>5.2313539999999996</v>
      </c>
      <c r="J46" s="29">
        <v>5.2458450000000001</v>
      </c>
      <c r="K46" s="29">
        <v>5.2317590000000003</v>
      </c>
      <c r="L46" s="29">
        <v>5.1954609999999999</v>
      </c>
      <c r="M46" s="29">
        <v>5.1871260000000001</v>
      </c>
      <c r="N46" s="29">
        <v>5.1891119999999997</v>
      </c>
      <c r="O46" s="29">
        <v>5.1797279999999999</v>
      </c>
      <c r="P46" s="29">
        <v>5.1827779999999999</v>
      </c>
      <c r="Q46" s="29">
        <v>5.1716069999999998</v>
      </c>
      <c r="R46" s="29">
        <v>5.1720730000000001</v>
      </c>
      <c r="S46" s="29">
        <v>5.1663009999999998</v>
      </c>
      <c r="T46" s="29">
        <v>5.1594030000000002</v>
      </c>
      <c r="U46" s="29">
        <v>5.1539609999999998</v>
      </c>
      <c r="V46" s="29">
        <v>5.1569050000000001</v>
      </c>
      <c r="W46" s="29">
        <v>5.1471669999999996</v>
      </c>
      <c r="X46" s="29">
        <v>5.1453899999999999</v>
      </c>
      <c r="Y46" s="29">
        <v>5.1359450000000004</v>
      </c>
      <c r="Z46" s="29">
        <v>5.1392990000000003</v>
      </c>
      <c r="AA46" s="29">
        <v>5.1376179999999998</v>
      </c>
      <c r="AB46" s="29">
        <v>5.1223150000000004</v>
      </c>
      <c r="AC46" s="29">
        <v>5.131875</v>
      </c>
      <c r="AD46" s="29">
        <v>5.1306099999999999</v>
      </c>
      <c r="AE46" s="29">
        <v>5.1394690000000001</v>
      </c>
      <c r="AF46" s="29">
        <v>5.1280320000000001</v>
      </c>
      <c r="AG46" s="29">
        <v>5.124009</v>
      </c>
      <c r="AH46" s="29">
        <v>5.1212489999999997</v>
      </c>
      <c r="AI46" s="29">
        <v>5.1119820000000002</v>
      </c>
      <c r="AJ46" s="29">
        <v>5.1060999999999996</v>
      </c>
      <c r="AK46" s="30">
        <v>-1.013E-3</v>
      </c>
    </row>
    <row r="47" spans="1:37" ht="15" customHeight="1" x14ac:dyDescent="0.2">
      <c r="B47" s="31" t="s">
        <v>169</v>
      </c>
    </row>
    <row r="48" spans="1:37" ht="15" customHeight="1" x14ac:dyDescent="0.25">
      <c r="A48" s="24" t="s">
        <v>170</v>
      </c>
      <c r="B48" s="28" t="s">
        <v>171</v>
      </c>
      <c r="C48" s="29">
        <v>5.7229999999999999</v>
      </c>
      <c r="D48" s="29">
        <v>5.7199359999999997</v>
      </c>
      <c r="E48" s="29">
        <v>5.7093740000000004</v>
      </c>
      <c r="F48" s="29">
        <v>5.7020210000000002</v>
      </c>
      <c r="G48" s="29">
        <v>5.6990360000000004</v>
      </c>
      <c r="H48" s="29">
        <v>5.7029030000000001</v>
      </c>
      <c r="I48" s="29">
        <v>5.7014690000000003</v>
      </c>
      <c r="J48" s="29">
        <v>5.697845</v>
      </c>
      <c r="K48" s="29">
        <v>5.6965690000000002</v>
      </c>
      <c r="L48" s="29">
        <v>5.6955710000000002</v>
      </c>
      <c r="M48" s="29">
        <v>5.6916909999999996</v>
      </c>
      <c r="N48" s="29">
        <v>5.6895829999999998</v>
      </c>
      <c r="O48" s="29">
        <v>5.6873170000000002</v>
      </c>
      <c r="P48" s="29">
        <v>5.6864030000000003</v>
      </c>
      <c r="Q48" s="29">
        <v>5.6859310000000001</v>
      </c>
      <c r="R48" s="29">
        <v>5.6860549999999996</v>
      </c>
      <c r="S48" s="29">
        <v>5.6862589999999997</v>
      </c>
      <c r="T48" s="29">
        <v>5.6853819999999997</v>
      </c>
      <c r="U48" s="29">
        <v>5.6852140000000002</v>
      </c>
      <c r="V48" s="29">
        <v>5.6858959999999996</v>
      </c>
      <c r="W48" s="29">
        <v>5.6868850000000002</v>
      </c>
      <c r="X48" s="29">
        <v>5.6879220000000004</v>
      </c>
      <c r="Y48" s="29">
        <v>5.6901700000000002</v>
      </c>
      <c r="Z48" s="29">
        <v>5.6909640000000001</v>
      </c>
      <c r="AA48" s="29">
        <v>5.6894390000000001</v>
      </c>
      <c r="AB48" s="29">
        <v>5.6887540000000003</v>
      </c>
      <c r="AC48" s="29">
        <v>5.6864689999999998</v>
      </c>
      <c r="AD48" s="29">
        <v>5.6844440000000001</v>
      </c>
      <c r="AE48" s="29">
        <v>5.683516</v>
      </c>
      <c r="AF48" s="29">
        <v>5.6828880000000002</v>
      </c>
      <c r="AG48" s="29">
        <v>5.6813929999999999</v>
      </c>
      <c r="AH48" s="29">
        <v>5.6792740000000004</v>
      </c>
      <c r="AI48" s="29">
        <v>5.678185</v>
      </c>
      <c r="AJ48" s="29">
        <v>5.676202</v>
      </c>
      <c r="AK48" s="30">
        <v>-2.4000000000000001E-4</v>
      </c>
    </row>
    <row r="49" spans="1:37" ht="15" customHeight="1" x14ac:dyDescent="0.25">
      <c r="A49" s="24" t="s">
        <v>172</v>
      </c>
      <c r="B49" s="28" t="s">
        <v>173</v>
      </c>
      <c r="C49" s="29">
        <v>6.05</v>
      </c>
      <c r="D49" s="29">
        <v>6.1347209999999999</v>
      </c>
      <c r="E49" s="29">
        <v>6.1184380000000003</v>
      </c>
      <c r="F49" s="29">
        <v>6.1172810000000002</v>
      </c>
      <c r="G49" s="29">
        <v>6.117947</v>
      </c>
      <c r="H49" s="29">
        <v>6.1025400000000003</v>
      </c>
      <c r="I49" s="29">
        <v>6.1033739999999996</v>
      </c>
      <c r="J49" s="29">
        <v>6.1071629999999999</v>
      </c>
      <c r="K49" s="29">
        <v>6.1065849999999999</v>
      </c>
      <c r="L49" s="29">
        <v>6.1245560000000001</v>
      </c>
      <c r="M49" s="29">
        <v>6.090179</v>
      </c>
      <c r="N49" s="29">
        <v>6.1186819999999997</v>
      </c>
      <c r="O49" s="29">
        <v>6.0805309999999997</v>
      </c>
      <c r="P49" s="29">
        <v>6.1038079999999999</v>
      </c>
      <c r="Q49" s="29">
        <v>6.1135659999999996</v>
      </c>
      <c r="R49" s="29">
        <v>6.1076240000000004</v>
      </c>
      <c r="S49" s="29">
        <v>6.0846780000000003</v>
      </c>
      <c r="T49" s="29">
        <v>6.1340570000000003</v>
      </c>
      <c r="U49" s="29">
        <v>6.1319419999999996</v>
      </c>
      <c r="V49" s="29">
        <v>6.0897600000000001</v>
      </c>
      <c r="W49" s="29">
        <v>6.1385750000000003</v>
      </c>
      <c r="X49" s="29">
        <v>6.1383919999999996</v>
      </c>
      <c r="Y49" s="29">
        <v>6.1363960000000004</v>
      </c>
      <c r="Z49" s="29">
        <v>6.1379999999999999</v>
      </c>
      <c r="AA49" s="29">
        <v>6.1413979999999997</v>
      </c>
      <c r="AB49" s="29">
        <v>6.1053959999999998</v>
      </c>
      <c r="AC49" s="29">
        <v>6.1190619999999996</v>
      </c>
      <c r="AD49" s="29">
        <v>6.1323290000000004</v>
      </c>
      <c r="AE49" s="29">
        <v>6.1402510000000001</v>
      </c>
      <c r="AF49" s="29">
        <v>6.1441309999999998</v>
      </c>
      <c r="AG49" s="29">
        <v>6.1417869999999999</v>
      </c>
      <c r="AH49" s="29">
        <v>6.1391349999999996</v>
      </c>
      <c r="AI49" s="29">
        <v>6.1375440000000001</v>
      </c>
      <c r="AJ49" s="29">
        <v>6.1341609999999998</v>
      </c>
      <c r="AK49" s="30">
        <v>-3.0000000000000001E-6</v>
      </c>
    </row>
    <row r="50" spans="1:37" ht="15" customHeight="1" x14ac:dyDescent="0.25">
      <c r="A50" s="24" t="s">
        <v>174</v>
      </c>
      <c r="B50" s="28" t="s">
        <v>175</v>
      </c>
      <c r="C50" s="29">
        <v>5.7380000000000004</v>
      </c>
      <c r="D50" s="29">
        <v>5.5547700000000004</v>
      </c>
      <c r="E50" s="29">
        <v>5.5572369999999998</v>
      </c>
      <c r="F50" s="29">
        <v>5.5581670000000001</v>
      </c>
      <c r="G50" s="29">
        <v>5.5659510000000001</v>
      </c>
      <c r="H50" s="29">
        <v>5.562354</v>
      </c>
      <c r="I50" s="29">
        <v>5.5637150000000002</v>
      </c>
      <c r="J50" s="29">
        <v>5.562271</v>
      </c>
      <c r="K50" s="29">
        <v>5.5667879999999998</v>
      </c>
      <c r="L50" s="29">
        <v>5.565995</v>
      </c>
      <c r="M50" s="29">
        <v>5.5575130000000001</v>
      </c>
      <c r="N50" s="29">
        <v>5.5605130000000003</v>
      </c>
      <c r="O50" s="29">
        <v>5.5607730000000002</v>
      </c>
      <c r="P50" s="29">
        <v>5.5617470000000004</v>
      </c>
      <c r="Q50" s="29">
        <v>5.5626410000000002</v>
      </c>
      <c r="R50" s="29">
        <v>5.562265</v>
      </c>
      <c r="S50" s="29">
        <v>5.569706</v>
      </c>
      <c r="T50" s="29">
        <v>5.5947889999999996</v>
      </c>
      <c r="U50" s="29">
        <v>5.5964090000000004</v>
      </c>
      <c r="V50" s="29">
        <v>5.6038379999999997</v>
      </c>
      <c r="W50" s="29">
        <v>5.6030389999999999</v>
      </c>
      <c r="X50" s="29">
        <v>5.6124460000000003</v>
      </c>
      <c r="Y50" s="29">
        <v>5.6163569999999998</v>
      </c>
      <c r="Z50" s="29">
        <v>5.6223010000000002</v>
      </c>
      <c r="AA50" s="29">
        <v>5.6172779999999998</v>
      </c>
      <c r="AB50" s="29">
        <v>5.6117030000000003</v>
      </c>
      <c r="AC50" s="29">
        <v>5.5987220000000004</v>
      </c>
      <c r="AD50" s="29">
        <v>5.5860859999999999</v>
      </c>
      <c r="AE50" s="29">
        <v>5.5761089999999998</v>
      </c>
      <c r="AF50" s="29">
        <v>5.5612719999999998</v>
      </c>
      <c r="AG50" s="29">
        <v>5.5591340000000002</v>
      </c>
      <c r="AH50" s="29">
        <v>5.5583109999999998</v>
      </c>
      <c r="AI50" s="29">
        <v>5.5584769999999999</v>
      </c>
      <c r="AJ50" s="29">
        <v>5.5588160000000002</v>
      </c>
      <c r="AK50" s="30">
        <v>2.3E-5</v>
      </c>
    </row>
    <row r="51" spans="1:37" ht="15" customHeight="1" x14ac:dyDescent="0.25">
      <c r="A51" s="24" t="s">
        <v>176</v>
      </c>
      <c r="B51" s="28" t="s">
        <v>177</v>
      </c>
      <c r="C51" s="29">
        <v>3.6994319999999998</v>
      </c>
      <c r="D51" s="29">
        <v>3.6803349999999999</v>
      </c>
      <c r="E51" s="29">
        <v>3.6751779999999998</v>
      </c>
      <c r="F51" s="29">
        <v>3.6722600000000001</v>
      </c>
      <c r="G51" s="29">
        <v>3.661632</v>
      </c>
      <c r="H51" s="29">
        <v>3.661705</v>
      </c>
      <c r="I51" s="29">
        <v>3.6604510000000001</v>
      </c>
      <c r="J51" s="29">
        <v>3.65821</v>
      </c>
      <c r="K51" s="29">
        <v>3.6569090000000002</v>
      </c>
      <c r="L51" s="29">
        <v>3.6559050000000002</v>
      </c>
      <c r="M51" s="29">
        <v>3.655815</v>
      </c>
      <c r="N51" s="29">
        <v>3.6549260000000001</v>
      </c>
      <c r="O51" s="29">
        <v>3.6537899999999999</v>
      </c>
      <c r="P51" s="29">
        <v>3.6542750000000002</v>
      </c>
      <c r="Q51" s="29">
        <v>3.6541939999999999</v>
      </c>
      <c r="R51" s="29">
        <v>3.6551800000000001</v>
      </c>
      <c r="S51" s="29">
        <v>3.6552220000000002</v>
      </c>
      <c r="T51" s="29">
        <v>3.6557840000000001</v>
      </c>
      <c r="U51" s="29">
        <v>3.6554319999999998</v>
      </c>
      <c r="V51" s="29">
        <v>3.6563289999999999</v>
      </c>
      <c r="W51" s="29">
        <v>3.656425</v>
      </c>
      <c r="X51" s="29">
        <v>3.6584599999999998</v>
      </c>
      <c r="Y51" s="29">
        <v>3.659478</v>
      </c>
      <c r="Z51" s="29">
        <v>3.6604260000000002</v>
      </c>
      <c r="AA51" s="29">
        <v>3.6596030000000002</v>
      </c>
      <c r="AB51" s="29">
        <v>3.6590319999999998</v>
      </c>
      <c r="AC51" s="29">
        <v>3.657537</v>
      </c>
      <c r="AD51" s="29">
        <v>3.655983</v>
      </c>
      <c r="AE51" s="29">
        <v>3.6549179999999999</v>
      </c>
      <c r="AF51" s="29">
        <v>3.6535739999999999</v>
      </c>
      <c r="AG51" s="29">
        <v>3.651659</v>
      </c>
      <c r="AH51" s="29">
        <v>3.6501269999999999</v>
      </c>
      <c r="AI51" s="29">
        <v>3.6490499999999999</v>
      </c>
      <c r="AJ51" s="29">
        <v>3.6478000000000002</v>
      </c>
      <c r="AK51" s="30">
        <v>-2.7700000000000001E-4</v>
      </c>
    </row>
    <row r="53" spans="1:37" ht="15" customHeight="1" x14ac:dyDescent="0.2">
      <c r="B53" s="27" t="s">
        <v>178</v>
      </c>
    </row>
    <row r="54" spans="1:37" ht="15" customHeight="1" x14ac:dyDescent="0.25">
      <c r="A54" s="24" t="s">
        <v>179</v>
      </c>
      <c r="B54" s="28" t="s">
        <v>180</v>
      </c>
      <c r="C54" s="29">
        <v>1.0369999999999999</v>
      </c>
      <c r="D54" s="29">
        <v>1.0369999999999999</v>
      </c>
      <c r="E54" s="29">
        <v>1.0369999999999999</v>
      </c>
      <c r="F54" s="29">
        <v>1.0369999999999999</v>
      </c>
      <c r="G54" s="29">
        <v>1.0369999999999999</v>
      </c>
      <c r="H54" s="29">
        <v>1.0369999999999999</v>
      </c>
      <c r="I54" s="29">
        <v>1.0369999999999999</v>
      </c>
      <c r="J54" s="29">
        <v>1.0369999999999999</v>
      </c>
      <c r="K54" s="29">
        <v>1.0369999999999999</v>
      </c>
      <c r="L54" s="29">
        <v>1.0369999999999999</v>
      </c>
      <c r="M54" s="29">
        <v>1.0369999999999999</v>
      </c>
      <c r="N54" s="29">
        <v>1.0369999999999999</v>
      </c>
      <c r="O54" s="29">
        <v>1.0369999999999999</v>
      </c>
      <c r="P54" s="29">
        <v>1.0369999999999999</v>
      </c>
      <c r="Q54" s="29">
        <v>1.0369999999999999</v>
      </c>
      <c r="R54" s="29">
        <v>1.0369999999999999</v>
      </c>
      <c r="S54" s="29">
        <v>1.0369999999999999</v>
      </c>
      <c r="T54" s="29">
        <v>1.0369999999999999</v>
      </c>
      <c r="U54" s="29">
        <v>1.0369999999999999</v>
      </c>
      <c r="V54" s="29">
        <v>1.0369999999999999</v>
      </c>
      <c r="W54" s="29">
        <v>1.0369999999999999</v>
      </c>
      <c r="X54" s="29">
        <v>1.0369999999999999</v>
      </c>
      <c r="Y54" s="29">
        <v>1.0369999999999999</v>
      </c>
      <c r="Z54" s="29">
        <v>1.0369999999999999</v>
      </c>
      <c r="AA54" s="29">
        <v>1.0369999999999999</v>
      </c>
      <c r="AB54" s="29">
        <v>1.0369999999999999</v>
      </c>
      <c r="AC54" s="29">
        <v>1.0369999999999999</v>
      </c>
      <c r="AD54" s="29">
        <v>1.0369999999999999</v>
      </c>
      <c r="AE54" s="29">
        <v>1.0369999999999999</v>
      </c>
      <c r="AF54" s="29">
        <v>1.0369999999999999</v>
      </c>
      <c r="AG54" s="29">
        <v>1.0369999999999999</v>
      </c>
      <c r="AH54" s="29">
        <v>1.0369999999999999</v>
      </c>
      <c r="AI54" s="29">
        <v>1.0369999999999999</v>
      </c>
      <c r="AJ54" s="29">
        <v>1.0369999999999999</v>
      </c>
      <c r="AK54" s="30">
        <v>0</v>
      </c>
    </row>
    <row r="55" spans="1:37" ht="15" customHeight="1" x14ac:dyDescent="0.25">
      <c r="A55" s="24" t="s">
        <v>181</v>
      </c>
      <c r="B55" s="28" t="s">
        <v>182</v>
      </c>
      <c r="C55" s="29">
        <v>1.0329999999999999</v>
      </c>
      <c r="D55" s="29">
        <v>1.0329999999999999</v>
      </c>
      <c r="E55" s="29">
        <v>1.0329999999999999</v>
      </c>
      <c r="F55" s="29">
        <v>1.0329999999999999</v>
      </c>
      <c r="G55" s="29">
        <v>1.0329999999999999</v>
      </c>
      <c r="H55" s="29">
        <v>1.0329999999999999</v>
      </c>
      <c r="I55" s="29">
        <v>1.0329999999999999</v>
      </c>
      <c r="J55" s="29">
        <v>1.0329999999999999</v>
      </c>
      <c r="K55" s="29">
        <v>1.0329999999999999</v>
      </c>
      <c r="L55" s="29">
        <v>1.0329999999999999</v>
      </c>
      <c r="M55" s="29">
        <v>1.0329999999999999</v>
      </c>
      <c r="N55" s="29">
        <v>1.0329999999999999</v>
      </c>
      <c r="O55" s="29">
        <v>1.0329999999999999</v>
      </c>
      <c r="P55" s="29">
        <v>1.0329999999999999</v>
      </c>
      <c r="Q55" s="29">
        <v>1.0329999999999999</v>
      </c>
      <c r="R55" s="29">
        <v>1.0329999999999999</v>
      </c>
      <c r="S55" s="29">
        <v>1.0329999999999999</v>
      </c>
      <c r="T55" s="29">
        <v>1.0329999999999999</v>
      </c>
      <c r="U55" s="29">
        <v>1.0329999999999999</v>
      </c>
      <c r="V55" s="29">
        <v>1.0329999999999999</v>
      </c>
      <c r="W55" s="29">
        <v>1.0329999999999999</v>
      </c>
      <c r="X55" s="29">
        <v>1.0329999999999999</v>
      </c>
      <c r="Y55" s="29">
        <v>1.0329999999999999</v>
      </c>
      <c r="Z55" s="29">
        <v>1.0329999999999999</v>
      </c>
      <c r="AA55" s="29">
        <v>1.0329999999999999</v>
      </c>
      <c r="AB55" s="29">
        <v>1.0329999999999999</v>
      </c>
      <c r="AC55" s="29">
        <v>1.0329999999999999</v>
      </c>
      <c r="AD55" s="29">
        <v>1.0329999999999999</v>
      </c>
      <c r="AE55" s="29">
        <v>1.0329999999999999</v>
      </c>
      <c r="AF55" s="29">
        <v>1.0329999999999999</v>
      </c>
      <c r="AG55" s="29">
        <v>1.0329999999999999</v>
      </c>
      <c r="AH55" s="29">
        <v>1.0329999999999999</v>
      </c>
      <c r="AI55" s="29">
        <v>1.0329999999999999</v>
      </c>
      <c r="AJ55" s="29">
        <v>1.0329999999999999</v>
      </c>
      <c r="AK55" s="30">
        <v>0</v>
      </c>
    </row>
    <row r="56" spans="1:37" ht="15" customHeight="1" x14ac:dyDescent="0.25">
      <c r="A56" s="24" t="s">
        <v>183</v>
      </c>
      <c r="B56" s="28" t="s">
        <v>184</v>
      </c>
      <c r="C56" s="29">
        <v>1.0389999999999999</v>
      </c>
      <c r="D56" s="29">
        <v>1.0389999999999999</v>
      </c>
      <c r="E56" s="29">
        <v>1.0389999999999999</v>
      </c>
      <c r="F56" s="29">
        <v>1.0389999999999999</v>
      </c>
      <c r="G56" s="29">
        <v>1.0389999999999999</v>
      </c>
      <c r="H56" s="29">
        <v>1.0389999999999999</v>
      </c>
      <c r="I56" s="29">
        <v>1.0389999999999999</v>
      </c>
      <c r="J56" s="29">
        <v>1.0389999999999999</v>
      </c>
      <c r="K56" s="29">
        <v>1.0389999999999999</v>
      </c>
      <c r="L56" s="29">
        <v>1.0389999999999999</v>
      </c>
      <c r="M56" s="29">
        <v>1.0389999999999999</v>
      </c>
      <c r="N56" s="29">
        <v>1.0389999999999999</v>
      </c>
      <c r="O56" s="29">
        <v>1.0389999999999999</v>
      </c>
      <c r="P56" s="29">
        <v>1.0389999999999999</v>
      </c>
      <c r="Q56" s="29">
        <v>1.0389999999999999</v>
      </c>
      <c r="R56" s="29">
        <v>1.0389999999999999</v>
      </c>
      <c r="S56" s="29">
        <v>1.0389999999999999</v>
      </c>
      <c r="T56" s="29">
        <v>1.0389999999999999</v>
      </c>
      <c r="U56" s="29">
        <v>1.0389999999999999</v>
      </c>
      <c r="V56" s="29">
        <v>1.0389999999999999</v>
      </c>
      <c r="W56" s="29">
        <v>1.0389999999999999</v>
      </c>
      <c r="X56" s="29">
        <v>1.0389999999999999</v>
      </c>
      <c r="Y56" s="29">
        <v>1.0389999999999999</v>
      </c>
      <c r="Z56" s="29">
        <v>1.0389999999999999</v>
      </c>
      <c r="AA56" s="29">
        <v>1.0389999999999999</v>
      </c>
      <c r="AB56" s="29">
        <v>1.0389999999999999</v>
      </c>
      <c r="AC56" s="29">
        <v>1.0389999999999999</v>
      </c>
      <c r="AD56" s="29">
        <v>1.0389999999999999</v>
      </c>
      <c r="AE56" s="29">
        <v>1.0389999999999999</v>
      </c>
      <c r="AF56" s="29">
        <v>1.0389999999999999</v>
      </c>
      <c r="AG56" s="29">
        <v>1.0389999999999999</v>
      </c>
      <c r="AH56" s="29">
        <v>1.0389999999999999</v>
      </c>
      <c r="AI56" s="29">
        <v>1.0389999999999999</v>
      </c>
      <c r="AJ56" s="29">
        <v>1.0389999999999999</v>
      </c>
      <c r="AK56" s="30">
        <v>0</v>
      </c>
    </row>
    <row r="57" spans="1:37" ht="15" customHeight="1" x14ac:dyDescent="0.25">
      <c r="A57" s="24" t="s">
        <v>185</v>
      </c>
      <c r="B57" s="28" t="s">
        <v>186</v>
      </c>
      <c r="C57" s="29">
        <v>1.0369999999999999</v>
      </c>
      <c r="D57" s="29">
        <v>1.0369999999999999</v>
      </c>
      <c r="E57" s="29">
        <v>1.0369999999999999</v>
      </c>
      <c r="F57" s="29">
        <v>1.0369999999999999</v>
      </c>
      <c r="G57" s="29">
        <v>1.0369999999999999</v>
      </c>
      <c r="H57" s="29">
        <v>1.0369999999999999</v>
      </c>
      <c r="I57" s="29">
        <v>1.0369999999999999</v>
      </c>
      <c r="J57" s="29">
        <v>1.0369999999999999</v>
      </c>
      <c r="K57" s="29">
        <v>1.0369999999999999</v>
      </c>
      <c r="L57" s="29">
        <v>1.0369999999999999</v>
      </c>
      <c r="M57" s="29">
        <v>1.0369999999999999</v>
      </c>
      <c r="N57" s="29">
        <v>1.0369999999999999</v>
      </c>
      <c r="O57" s="29">
        <v>1.0369999999999999</v>
      </c>
      <c r="P57" s="29">
        <v>1.0369999999999999</v>
      </c>
      <c r="Q57" s="29">
        <v>1.0369999999999999</v>
      </c>
      <c r="R57" s="29">
        <v>1.0369999999999999</v>
      </c>
      <c r="S57" s="29">
        <v>1.0369999999999999</v>
      </c>
      <c r="T57" s="29">
        <v>1.0369999999999999</v>
      </c>
      <c r="U57" s="29">
        <v>1.0369999999999999</v>
      </c>
      <c r="V57" s="29">
        <v>1.0369999999999999</v>
      </c>
      <c r="W57" s="29">
        <v>1.0369999999999999</v>
      </c>
      <c r="X57" s="29">
        <v>1.0369999999999999</v>
      </c>
      <c r="Y57" s="29">
        <v>1.0369999999999999</v>
      </c>
      <c r="Z57" s="29">
        <v>1.0369999999999999</v>
      </c>
      <c r="AA57" s="29">
        <v>1.0369999999999999</v>
      </c>
      <c r="AB57" s="29">
        <v>1.0369999999999999</v>
      </c>
      <c r="AC57" s="29">
        <v>1.0369999999999999</v>
      </c>
      <c r="AD57" s="29">
        <v>1.0369999999999999</v>
      </c>
      <c r="AE57" s="29">
        <v>1.0369999999999999</v>
      </c>
      <c r="AF57" s="29">
        <v>1.0369999999999999</v>
      </c>
      <c r="AG57" s="29">
        <v>1.0369999999999999</v>
      </c>
      <c r="AH57" s="29">
        <v>1.0369999999999999</v>
      </c>
      <c r="AI57" s="29">
        <v>1.0369999999999999</v>
      </c>
      <c r="AJ57" s="29">
        <v>1.0369999999999999</v>
      </c>
      <c r="AK57" s="30">
        <v>0</v>
      </c>
    </row>
    <row r="58" spans="1:37" ht="15" customHeight="1" x14ac:dyDescent="0.25">
      <c r="A58" s="24" t="s">
        <v>187</v>
      </c>
      <c r="B58" s="28" t="s">
        <v>188</v>
      </c>
      <c r="C58" s="29">
        <v>1.0249999999999999</v>
      </c>
      <c r="D58" s="29">
        <v>1.0249999999999999</v>
      </c>
      <c r="E58" s="29">
        <v>1.0249999999999999</v>
      </c>
      <c r="F58" s="29">
        <v>1.0249999999999999</v>
      </c>
      <c r="G58" s="29">
        <v>1.0249999999999999</v>
      </c>
      <c r="H58" s="29">
        <v>1.0249999999999999</v>
      </c>
      <c r="I58" s="29">
        <v>1.0249999999999999</v>
      </c>
      <c r="J58" s="29">
        <v>1.0249999999999999</v>
      </c>
      <c r="K58" s="29">
        <v>1.0249999999999999</v>
      </c>
      <c r="L58" s="29">
        <v>1.0249999999999999</v>
      </c>
      <c r="M58" s="29">
        <v>1.0249999999999999</v>
      </c>
      <c r="N58" s="29">
        <v>1.0249999999999999</v>
      </c>
      <c r="O58" s="29">
        <v>1.0249999999999999</v>
      </c>
      <c r="P58" s="29">
        <v>1.0249999999999999</v>
      </c>
      <c r="Q58" s="29">
        <v>1.0249999999999999</v>
      </c>
      <c r="R58" s="29">
        <v>1.0249999999999999</v>
      </c>
      <c r="S58" s="29">
        <v>1.0249999999999999</v>
      </c>
      <c r="T58" s="29">
        <v>1.0249999999999999</v>
      </c>
      <c r="U58" s="29">
        <v>1.0249999999999999</v>
      </c>
      <c r="V58" s="29">
        <v>1.0249999999999999</v>
      </c>
      <c r="W58" s="29">
        <v>1.0249999999999999</v>
      </c>
      <c r="X58" s="29">
        <v>1.0249999999999999</v>
      </c>
      <c r="Y58" s="29">
        <v>1.0249999999999999</v>
      </c>
      <c r="Z58" s="29">
        <v>1.0249999999999999</v>
      </c>
      <c r="AA58" s="29">
        <v>1.0249999999999999</v>
      </c>
      <c r="AB58" s="29">
        <v>1.0249999999999999</v>
      </c>
      <c r="AC58" s="29">
        <v>1.0249999999999999</v>
      </c>
      <c r="AD58" s="29">
        <v>1.0249999999999999</v>
      </c>
      <c r="AE58" s="29">
        <v>1.0249999999999999</v>
      </c>
      <c r="AF58" s="29">
        <v>1.0249999999999999</v>
      </c>
      <c r="AG58" s="29">
        <v>1.0249999999999999</v>
      </c>
      <c r="AH58" s="29">
        <v>1.0249999999999999</v>
      </c>
      <c r="AI58" s="29">
        <v>1.0249999999999999</v>
      </c>
      <c r="AJ58" s="29">
        <v>1.0249999999999999</v>
      </c>
      <c r="AK58" s="30">
        <v>0</v>
      </c>
    </row>
    <row r="59" spans="1:37" ht="15" customHeight="1" x14ac:dyDescent="0.25">
      <c r="A59" s="24" t="s">
        <v>189</v>
      </c>
      <c r="B59" s="28" t="s">
        <v>190</v>
      </c>
      <c r="C59" s="29">
        <v>1.0089999999999999</v>
      </c>
      <c r="D59" s="29">
        <v>1.0089999999999999</v>
      </c>
      <c r="E59" s="29">
        <v>1.0089999999999999</v>
      </c>
      <c r="F59" s="29">
        <v>1.0089999999999999</v>
      </c>
      <c r="G59" s="29">
        <v>1.0089999999999999</v>
      </c>
      <c r="H59" s="29">
        <v>1.0089999999999999</v>
      </c>
      <c r="I59" s="29">
        <v>1.0089999999999999</v>
      </c>
      <c r="J59" s="29">
        <v>1.0089999999999999</v>
      </c>
      <c r="K59" s="29">
        <v>1.0089999999999999</v>
      </c>
      <c r="L59" s="29">
        <v>1.0089999999999999</v>
      </c>
      <c r="M59" s="29">
        <v>1.0089999999999999</v>
      </c>
      <c r="N59" s="29">
        <v>1.0089999999999999</v>
      </c>
      <c r="O59" s="29">
        <v>1.0089999999999999</v>
      </c>
      <c r="P59" s="29">
        <v>1.0089999999999999</v>
      </c>
      <c r="Q59" s="29">
        <v>1.0089999999999999</v>
      </c>
      <c r="R59" s="29">
        <v>1.0089999999999999</v>
      </c>
      <c r="S59" s="29">
        <v>1.0089999999999999</v>
      </c>
      <c r="T59" s="29">
        <v>1.0089999999999999</v>
      </c>
      <c r="U59" s="29">
        <v>1.0089999999999999</v>
      </c>
      <c r="V59" s="29">
        <v>1.0089999999999999</v>
      </c>
      <c r="W59" s="29">
        <v>1.0089999999999999</v>
      </c>
      <c r="X59" s="29">
        <v>1.0089999999999999</v>
      </c>
      <c r="Y59" s="29">
        <v>1.0089999999999999</v>
      </c>
      <c r="Z59" s="29">
        <v>1.0089999999999999</v>
      </c>
      <c r="AA59" s="29">
        <v>1.0089999999999999</v>
      </c>
      <c r="AB59" s="29">
        <v>1.0089999999999999</v>
      </c>
      <c r="AC59" s="29">
        <v>1.0089999999999999</v>
      </c>
      <c r="AD59" s="29">
        <v>1.0089999999999999</v>
      </c>
      <c r="AE59" s="29">
        <v>1.0089999999999999</v>
      </c>
      <c r="AF59" s="29">
        <v>1.0089999999999999</v>
      </c>
      <c r="AG59" s="29">
        <v>1.0089999999999999</v>
      </c>
      <c r="AH59" s="29">
        <v>1.0089999999999999</v>
      </c>
      <c r="AI59" s="29">
        <v>1.0089999999999999</v>
      </c>
      <c r="AJ59" s="29">
        <v>1.0089999999999999</v>
      </c>
      <c r="AK59" s="30">
        <v>0</v>
      </c>
    </row>
    <row r="60" spans="1:37" ht="15" customHeight="1" x14ac:dyDescent="0.25">
      <c r="A60" s="24" t="s">
        <v>191</v>
      </c>
      <c r="B60" s="28" t="s">
        <v>192</v>
      </c>
      <c r="C60" s="29">
        <v>0.96</v>
      </c>
      <c r="D60" s="29">
        <v>0.96</v>
      </c>
      <c r="E60" s="29">
        <v>0.96</v>
      </c>
      <c r="F60" s="29">
        <v>0.96</v>
      </c>
      <c r="G60" s="29">
        <v>0.96</v>
      </c>
      <c r="H60" s="29">
        <v>0.96</v>
      </c>
      <c r="I60" s="29">
        <v>0.96</v>
      </c>
      <c r="J60" s="29">
        <v>0.96</v>
      </c>
      <c r="K60" s="29">
        <v>0.96</v>
      </c>
      <c r="L60" s="29">
        <v>0.96</v>
      </c>
      <c r="M60" s="29">
        <v>0.96</v>
      </c>
      <c r="N60" s="29">
        <v>0.96</v>
      </c>
      <c r="O60" s="29">
        <v>0.96</v>
      </c>
      <c r="P60" s="29">
        <v>0.96</v>
      </c>
      <c r="Q60" s="29">
        <v>0.96</v>
      </c>
      <c r="R60" s="29">
        <v>0.96</v>
      </c>
      <c r="S60" s="29">
        <v>0.96</v>
      </c>
      <c r="T60" s="29">
        <v>0.96</v>
      </c>
      <c r="U60" s="29">
        <v>0.96</v>
      </c>
      <c r="V60" s="29">
        <v>0.96</v>
      </c>
      <c r="W60" s="29">
        <v>0.96</v>
      </c>
      <c r="X60" s="29">
        <v>0.96</v>
      </c>
      <c r="Y60" s="29">
        <v>0.96</v>
      </c>
      <c r="Z60" s="29">
        <v>0.96</v>
      </c>
      <c r="AA60" s="29">
        <v>0.96</v>
      </c>
      <c r="AB60" s="29">
        <v>0.96</v>
      </c>
      <c r="AC60" s="29">
        <v>0.96</v>
      </c>
      <c r="AD60" s="29">
        <v>0.96</v>
      </c>
      <c r="AE60" s="29">
        <v>0.96</v>
      </c>
      <c r="AF60" s="29">
        <v>0.96</v>
      </c>
      <c r="AG60" s="29">
        <v>0.96</v>
      </c>
      <c r="AH60" s="29">
        <v>0.96</v>
      </c>
      <c r="AI60" s="29">
        <v>0.96</v>
      </c>
      <c r="AJ60" s="29">
        <v>0.96</v>
      </c>
      <c r="AK60" s="30">
        <v>0</v>
      </c>
    </row>
    <row r="62" spans="1:37" ht="15" customHeight="1" x14ac:dyDescent="0.2">
      <c r="B62" s="27" t="s">
        <v>193</v>
      </c>
    </row>
    <row r="63" spans="1:37" ht="15" customHeight="1" x14ac:dyDescent="0.25">
      <c r="A63" s="24" t="s">
        <v>194</v>
      </c>
      <c r="B63" s="28" t="s">
        <v>186</v>
      </c>
      <c r="C63" s="32">
        <v>20.537140000000001</v>
      </c>
      <c r="D63" s="32">
        <v>20.439444999999999</v>
      </c>
      <c r="E63" s="32">
        <v>20.349045</v>
      </c>
      <c r="F63" s="32">
        <v>20.466270000000002</v>
      </c>
      <c r="G63" s="32">
        <v>20.363602</v>
      </c>
      <c r="H63" s="32">
        <v>20.554328999999999</v>
      </c>
      <c r="I63" s="32">
        <v>20.653105</v>
      </c>
      <c r="J63" s="32">
        <v>20.626196</v>
      </c>
      <c r="K63" s="32">
        <v>20.621486999999998</v>
      </c>
      <c r="L63" s="32">
        <v>20.64123</v>
      </c>
      <c r="M63" s="32">
        <v>20.627844</v>
      </c>
      <c r="N63" s="32">
        <v>20.536940000000001</v>
      </c>
      <c r="O63" s="32">
        <v>20.501505000000002</v>
      </c>
      <c r="P63" s="32">
        <v>20.413281999999999</v>
      </c>
      <c r="Q63" s="32">
        <v>20.399070999999999</v>
      </c>
      <c r="R63" s="32">
        <v>20.458255999999999</v>
      </c>
      <c r="S63" s="32">
        <v>20.429285</v>
      </c>
      <c r="T63" s="32">
        <v>20.364529000000001</v>
      </c>
      <c r="U63" s="32">
        <v>20.373262</v>
      </c>
      <c r="V63" s="32">
        <v>20.367173999999999</v>
      </c>
      <c r="W63" s="32">
        <v>20.397617</v>
      </c>
      <c r="X63" s="32">
        <v>20.405455</v>
      </c>
      <c r="Y63" s="32">
        <v>20.39472</v>
      </c>
      <c r="Z63" s="32">
        <v>20.372592999999998</v>
      </c>
      <c r="AA63" s="32">
        <v>20.382771999999999</v>
      </c>
      <c r="AB63" s="32">
        <v>20.366734000000001</v>
      </c>
      <c r="AC63" s="32">
        <v>20.354519</v>
      </c>
      <c r="AD63" s="32">
        <v>20.355229999999999</v>
      </c>
      <c r="AE63" s="32">
        <v>20.386980000000001</v>
      </c>
      <c r="AF63" s="32">
        <v>20.356945</v>
      </c>
      <c r="AG63" s="32">
        <v>20.336355000000001</v>
      </c>
      <c r="AH63" s="32">
        <v>20.357395</v>
      </c>
      <c r="AI63" s="32">
        <v>20.34404</v>
      </c>
      <c r="AJ63" s="32">
        <v>20.347266999999999</v>
      </c>
      <c r="AK63" s="30">
        <v>-1.4100000000000001E-4</v>
      </c>
    </row>
    <row r="64" spans="1:37" ht="15" customHeight="1" x14ac:dyDescent="0.25">
      <c r="A64" s="24" t="s">
        <v>195</v>
      </c>
      <c r="B64" s="28" t="s">
        <v>196</v>
      </c>
      <c r="C64" s="32">
        <v>25.416302000000002</v>
      </c>
      <c r="D64" s="32">
        <v>25.057079000000002</v>
      </c>
      <c r="E64" s="32">
        <v>25.074783</v>
      </c>
      <c r="F64" s="32">
        <v>25.042176999999999</v>
      </c>
      <c r="G64" s="32">
        <v>24.938278</v>
      </c>
      <c r="H64" s="32">
        <v>24.964016000000001</v>
      </c>
      <c r="I64" s="32">
        <v>24.911818</v>
      </c>
      <c r="J64" s="32">
        <v>24.91433</v>
      </c>
      <c r="K64" s="32">
        <v>24.898243000000001</v>
      </c>
      <c r="L64" s="32">
        <v>24.920572</v>
      </c>
      <c r="M64" s="32">
        <v>24.903048999999999</v>
      </c>
      <c r="N64" s="32">
        <v>24.81945</v>
      </c>
      <c r="O64" s="32">
        <v>24.850802999999999</v>
      </c>
      <c r="P64" s="32">
        <v>24.769541</v>
      </c>
      <c r="Q64" s="32">
        <v>24.735579000000001</v>
      </c>
      <c r="R64" s="32">
        <v>24.729203999999999</v>
      </c>
      <c r="S64" s="32">
        <v>24.688946000000001</v>
      </c>
      <c r="T64" s="32">
        <v>24.612100999999999</v>
      </c>
      <c r="U64" s="32">
        <v>24.600828</v>
      </c>
      <c r="V64" s="32">
        <v>24.592124999999999</v>
      </c>
      <c r="W64" s="32">
        <v>24.569109000000001</v>
      </c>
      <c r="X64" s="32">
        <v>24.53866</v>
      </c>
      <c r="Y64" s="32">
        <v>24.501373000000001</v>
      </c>
      <c r="Z64" s="32">
        <v>24.474423999999999</v>
      </c>
      <c r="AA64" s="32">
        <v>24.491461000000001</v>
      </c>
      <c r="AB64" s="32">
        <v>24.462054999999999</v>
      </c>
      <c r="AC64" s="32">
        <v>24.426752</v>
      </c>
      <c r="AD64" s="32">
        <v>24.399635</v>
      </c>
      <c r="AE64" s="32">
        <v>24.407730000000001</v>
      </c>
      <c r="AF64" s="32">
        <v>24.328617000000001</v>
      </c>
      <c r="AG64" s="32">
        <v>24.285736</v>
      </c>
      <c r="AH64" s="32">
        <v>24.280874000000001</v>
      </c>
      <c r="AI64" s="32">
        <v>24.244130999999999</v>
      </c>
      <c r="AJ64" s="32">
        <v>24.256340000000002</v>
      </c>
      <c r="AK64" s="30">
        <v>-1.0139999999999999E-3</v>
      </c>
    </row>
    <row r="65" spans="1:37" ht="15" customHeight="1" x14ac:dyDescent="0.25">
      <c r="A65" s="24" t="s">
        <v>197</v>
      </c>
      <c r="B65" s="28" t="s">
        <v>198</v>
      </c>
      <c r="C65" s="32">
        <v>17.234355999999998</v>
      </c>
      <c r="D65" s="32">
        <v>17.205303000000001</v>
      </c>
      <c r="E65" s="32">
        <v>17.117476</v>
      </c>
      <c r="F65" s="32">
        <v>17.06934</v>
      </c>
      <c r="G65" s="32">
        <v>16.988295000000001</v>
      </c>
      <c r="H65" s="32">
        <v>17.022928</v>
      </c>
      <c r="I65" s="32">
        <v>17.071612999999999</v>
      </c>
      <c r="J65" s="32">
        <v>17.059359000000001</v>
      </c>
      <c r="K65" s="32">
        <v>17.037023999999999</v>
      </c>
      <c r="L65" s="32">
        <v>17.056746</v>
      </c>
      <c r="M65" s="32">
        <v>17.031739999999999</v>
      </c>
      <c r="N65" s="32">
        <v>16.978151</v>
      </c>
      <c r="O65" s="32">
        <v>16.968306999999999</v>
      </c>
      <c r="P65" s="32">
        <v>16.998640000000002</v>
      </c>
      <c r="Q65" s="32">
        <v>16.972049999999999</v>
      </c>
      <c r="R65" s="32">
        <v>17.002645000000001</v>
      </c>
      <c r="S65" s="32">
        <v>17.003274999999999</v>
      </c>
      <c r="T65" s="32">
        <v>17.003226999999999</v>
      </c>
      <c r="U65" s="32">
        <v>17.012267999999999</v>
      </c>
      <c r="V65" s="32">
        <v>17.012785000000001</v>
      </c>
      <c r="W65" s="32">
        <v>17.036083000000001</v>
      </c>
      <c r="X65" s="32">
        <v>17.044588000000001</v>
      </c>
      <c r="Y65" s="32">
        <v>17.050751000000002</v>
      </c>
      <c r="Z65" s="32">
        <v>17.064136999999999</v>
      </c>
      <c r="AA65" s="32">
        <v>17.081581</v>
      </c>
      <c r="AB65" s="32">
        <v>17.08465</v>
      </c>
      <c r="AC65" s="32">
        <v>17.087126000000001</v>
      </c>
      <c r="AD65" s="32">
        <v>17.088546999999998</v>
      </c>
      <c r="AE65" s="32">
        <v>17.086746000000002</v>
      </c>
      <c r="AF65" s="32">
        <v>17.085443000000001</v>
      </c>
      <c r="AG65" s="32">
        <v>17.080282</v>
      </c>
      <c r="AH65" s="32">
        <v>17.077895999999999</v>
      </c>
      <c r="AI65" s="32">
        <v>17.084911000000002</v>
      </c>
      <c r="AJ65" s="32">
        <v>17.086425999999999</v>
      </c>
      <c r="AK65" s="30">
        <v>-2.1699999999999999E-4</v>
      </c>
    </row>
    <row r="66" spans="1:37" ht="15" customHeight="1" x14ac:dyDescent="0.25">
      <c r="A66" s="24" t="s">
        <v>199</v>
      </c>
      <c r="B66" s="28" t="s">
        <v>180</v>
      </c>
      <c r="C66" s="32">
        <v>19.437477000000001</v>
      </c>
      <c r="D66" s="32">
        <v>19.706896</v>
      </c>
      <c r="E66" s="32">
        <v>19.588093000000001</v>
      </c>
      <c r="F66" s="32">
        <v>19.676338000000001</v>
      </c>
      <c r="G66" s="32">
        <v>19.593861</v>
      </c>
      <c r="H66" s="32">
        <v>19.763271</v>
      </c>
      <c r="I66" s="32">
        <v>19.874037000000001</v>
      </c>
      <c r="J66" s="32">
        <v>19.832982999999999</v>
      </c>
      <c r="K66" s="32">
        <v>19.854051999999999</v>
      </c>
      <c r="L66" s="32">
        <v>19.849159</v>
      </c>
      <c r="M66" s="32">
        <v>19.841605999999999</v>
      </c>
      <c r="N66" s="32">
        <v>19.838450999999999</v>
      </c>
      <c r="O66" s="32">
        <v>19.782232</v>
      </c>
      <c r="P66" s="32">
        <v>19.750865999999998</v>
      </c>
      <c r="Q66" s="32">
        <v>19.757529999999999</v>
      </c>
      <c r="R66" s="32">
        <v>19.792145000000001</v>
      </c>
      <c r="S66" s="32">
        <v>19.787579999999998</v>
      </c>
      <c r="T66" s="32">
        <v>19.792100999999999</v>
      </c>
      <c r="U66" s="32">
        <v>19.801369000000001</v>
      </c>
      <c r="V66" s="32">
        <v>19.790552000000002</v>
      </c>
      <c r="W66" s="32">
        <v>19.813770000000002</v>
      </c>
      <c r="X66" s="32">
        <v>19.823812</v>
      </c>
      <c r="Y66" s="32">
        <v>19.819962</v>
      </c>
      <c r="Z66" s="32">
        <v>19.817592999999999</v>
      </c>
      <c r="AA66" s="32">
        <v>19.814734000000001</v>
      </c>
      <c r="AB66" s="32">
        <v>19.808729</v>
      </c>
      <c r="AC66" s="32">
        <v>19.816939999999999</v>
      </c>
      <c r="AD66" s="32">
        <v>19.822158999999999</v>
      </c>
      <c r="AE66" s="32">
        <v>19.832388000000002</v>
      </c>
      <c r="AF66" s="32">
        <v>19.856539000000001</v>
      </c>
      <c r="AG66" s="32">
        <v>19.880623</v>
      </c>
      <c r="AH66" s="32">
        <v>19.899242000000001</v>
      </c>
      <c r="AI66" s="32">
        <v>19.884989000000001</v>
      </c>
      <c r="AJ66" s="32">
        <v>19.887484000000001</v>
      </c>
      <c r="AK66" s="30">
        <v>2.8499999999999999E-4</v>
      </c>
    </row>
    <row r="67" spans="1:37" ht="15" customHeight="1" x14ac:dyDescent="0.25">
      <c r="A67" s="24" t="s">
        <v>200</v>
      </c>
      <c r="B67" s="28" t="s">
        <v>201</v>
      </c>
      <c r="C67" s="32">
        <v>20.319486999999999</v>
      </c>
      <c r="D67" s="32">
        <v>19.866795</v>
      </c>
      <c r="E67" s="32">
        <v>19.877953000000002</v>
      </c>
      <c r="F67" s="32">
        <v>19.862864999999999</v>
      </c>
      <c r="G67" s="32">
        <v>19.866108000000001</v>
      </c>
      <c r="H67" s="32">
        <v>19.864163999999999</v>
      </c>
      <c r="I67" s="32">
        <v>19.86232</v>
      </c>
      <c r="J67" s="32">
        <v>19.858194000000001</v>
      </c>
      <c r="K67" s="32">
        <v>19.854407999999999</v>
      </c>
      <c r="L67" s="32">
        <v>19.851212</v>
      </c>
      <c r="M67" s="32">
        <v>19.848103999999999</v>
      </c>
      <c r="N67" s="32">
        <v>19.846712</v>
      </c>
      <c r="O67" s="32">
        <v>19.844584000000001</v>
      </c>
      <c r="P67" s="32">
        <v>19.843212000000001</v>
      </c>
      <c r="Q67" s="32">
        <v>19.839586000000001</v>
      </c>
      <c r="R67" s="32">
        <v>19.837956999999999</v>
      </c>
      <c r="S67" s="32">
        <v>19.837420999999999</v>
      </c>
      <c r="T67" s="32">
        <v>19.835992999999998</v>
      </c>
      <c r="U67" s="32">
        <v>19.833931</v>
      </c>
      <c r="V67" s="32">
        <v>19.832113</v>
      </c>
      <c r="W67" s="32">
        <v>19.829879999999999</v>
      </c>
      <c r="X67" s="32">
        <v>19.827466999999999</v>
      </c>
      <c r="Y67" s="32">
        <v>19.826221</v>
      </c>
      <c r="Z67" s="32">
        <v>19.825344000000001</v>
      </c>
      <c r="AA67" s="32">
        <v>19.824635000000001</v>
      </c>
      <c r="AB67" s="32">
        <v>19.824231999999999</v>
      </c>
      <c r="AC67" s="32">
        <v>19.824038999999999</v>
      </c>
      <c r="AD67" s="32">
        <v>19.823008999999999</v>
      </c>
      <c r="AE67" s="32">
        <v>19.821570999999999</v>
      </c>
      <c r="AF67" s="32">
        <v>19.888694999999998</v>
      </c>
      <c r="AG67" s="32">
        <v>19.887025999999999</v>
      </c>
      <c r="AH67" s="32">
        <v>19.885117999999999</v>
      </c>
      <c r="AI67" s="32">
        <v>19.883326</v>
      </c>
      <c r="AJ67" s="32">
        <v>19.881367000000001</v>
      </c>
      <c r="AK67" s="30">
        <v>2.3E-5</v>
      </c>
    </row>
    <row r="68" spans="1:37" ht="15" customHeight="1" x14ac:dyDescent="0.25">
      <c r="A68" s="24" t="s">
        <v>202</v>
      </c>
      <c r="B68" s="28" t="s">
        <v>203</v>
      </c>
      <c r="C68" s="32">
        <v>20.775822000000002</v>
      </c>
      <c r="D68" s="32">
        <v>20.838132999999999</v>
      </c>
      <c r="E68" s="32">
        <v>20.733785999999998</v>
      </c>
      <c r="F68" s="32">
        <v>20.902740000000001</v>
      </c>
      <c r="G68" s="32">
        <v>20.866161000000002</v>
      </c>
      <c r="H68" s="32">
        <v>20.867376</v>
      </c>
      <c r="I68" s="32">
        <v>20.866620999999999</v>
      </c>
      <c r="J68" s="32">
        <v>20.916288000000002</v>
      </c>
      <c r="K68" s="32">
        <v>20.915384</v>
      </c>
      <c r="L68" s="32">
        <v>20.913564999999998</v>
      </c>
      <c r="M68" s="32">
        <v>20.910665999999999</v>
      </c>
      <c r="N68" s="32">
        <v>20.907888</v>
      </c>
      <c r="O68" s="32">
        <v>20.903262999999999</v>
      </c>
      <c r="P68" s="32">
        <v>20.898401</v>
      </c>
      <c r="Q68" s="32">
        <v>20.889793000000001</v>
      </c>
      <c r="R68" s="32">
        <v>20.836566999999999</v>
      </c>
      <c r="S68" s="32">
        <v>20.829412000000001</v>
      </c>
      <c r="T68" s="32">
        <v>20.823454000000002</v>
      </c>
      <c r="U68" s="32">
        <v>20.814209000000002</v>
      </c>
      <c r="V68" s="32">
        <v>20.812381999999999</v>
      </c>
      <c r="W68" s="32">
        <v>20.811678000000001</v>
      </c>
      <c r="X68" s="32">
        <v>20.809002</v>
      </c>
      <c r="Y68" s="32">
        <v>20.807103999999999</v>
      </c>
      <c r="Z68" s="32">
        <v>20.806034</v>
      </c>
      <c r="AA68" s="32">
        <v>20.806111999999999</v>
      </c>
      <c r="AB68" s="32">
        <v>20.804993</v>
      </c>
      <c r="AC68" s="32">
        <v>20.804296000000001</v>
      </c>
      <c r="AD68" s="32">
        <v>20.804532999999999</v>
      </c>
      <c r="AE68" s="32">
        <v>20.804535000000001</v>
      </c>
      <c r="AF68" s="32">
        <v>20.801072999999999</v>
      </c>
      <c r="AG68" s="32">
        <v>20.800825</v>
      </c>
      <c r="AH68" s="32">
        <v>20.800813999999999</v>
      </c>
      <c r="AI68" s="32">
        <v>20.801849000000001</v>
      </c>
      <c r="AJ68" s="32">
        <v>20.801618999999999</v>
      </c>
      <c r="AK68" s="30">
        <v>-5.5000000000000002E-5</v>
      </c>
    </row>
    <row r="69" spans="1:37" ht="15" customHeight="1" x14ac:dyDescent="0.25">
      <c r="A69" s="24" t="s">
        <v>204</v>
      </c>
      <c r="B69" s="28" t="s">
        <v>205</v>
      </c>
      <c r="C69" s="32">
        <v>28.674879000000001</v>
      </c>
      <c r="D69" s="32">
        <v>28.554435999999999</v>
      </c>
      <c r="E69" s="32">
        <v>28.562546000000001</v>
      </c>
      <c r="F69" s="32">
        <v>28.504807</v>
      </c>
      <c r="G69" s="32">
        <v>28.443207000000001</v>
      </c>
      <c r="H69" s="32">
        <v>28.442011000000001</v>
      </c>
      <c r="I69" s="32">
        <v>28.435804000000001</v>
      </c>
      <c r="J69" s="32">
        <v>28.436997999999999</v>
      </c>
      <c r="K69" s="32">
        <v>28.439364999999999</v>
      </c>
      <c r="L69" s="32">
        <v>28.441151000000001</v>
      </c>
      <c r="M69" s="32">
        <v>28.441541999999998</v>
      </c>
      <c r="N69" s="32">
        <v>28.444378</v>
      </c>
      <c r="O69" s="32">
        <v>28.445307</v>
      </c>
      <c r="P69" s="32">
        <v>28.448008000000002</v>
      </c>
      <c r="Q69" s="32">
        <v>28.451091999999999</v>
      </c>
      <c r="R69" s="32">
        <v>28.453724000000001</v>
      </c>
      <c r="S69" s="32">
        <v>28.456078999999999</v>
      </c>
      <c r="T69" s="32">
        <v>28.459067999999998</v>
      </c>
      <c r="U69" s="32">
        <v>28.461366999999999</v>
      </c>
      <c r="V69" s="32">
        <v>28.462769000000002</v>
      </c>
      <c r="W69" s="32">
        <v>28.465333999999999</v>
      </c>
      <c r="X69" s="32">
        <v>28.467545999999999</v>
      </c>
      <c r="Y69" s="32">
        <v>28.468142</v>
      </c>
      <c r="Z69" s="32">
        <v>28.467697000000001</v>
      </c>
      <c r="AA69" s="32">
        <v>28.468544000000001</v>
      </c>
      <c r="AB69" s="32">
        <v>28.468433000000001</v>
      </c>
      <c r="AC69" s="32">
        <v>28.468116999999999</v>
      </c>
      <c r="AD69" s="32">
        <v>28.467950999999999</v>
      </c>
      <c r="AE69" s="32">
        <v>28.468955999999999</v>
      </c>
      <c r="AF69" s="32">
        <v>28.468081999999999</v>
      </c>
      <c r="AG69" s="32">
        <v>28.468615</v>
      </c>
      <c r="AH69" s="32">
        <v>28.468512</v>
      </c>
      <c r="AI69" s="32">
        <v>28.468487</v>
      </c>
      <c r="AJ69" s="32">
        <v>28.468031</v>
      </c>
      <c r="AK69" s="30">
        <v>-9.5000000000000005E-5</v>
      </c>
    </row>
    <row r="70" spans="1:37" ht="15" customHeight="1" x14ac:dyDescent="0.25">
      <c r="A70" s="24" t="s">
        <v>206</v>
      </c>
      <c r="B70" s="28" t="s">
        <v>207</v>
      </c>
      <c r="C70" s="32">
        <v>18.994087</v>
      </c>
      <c r="D70" s="32">
        <v>19.243162000000002</v>
      </c>
      <c r="E70" s="32">
        <v>19.070353000000001</v>
      </c>
      <c r="F70" s="32">
        <v>19.169922</v>
      </c>
      <c r="G70" s="32">
        <v>19.089600000000001</v>
      </c>
      <c r="H70" s="32">
        <v>19.276790999999999</v>
      </c>
      <c r="I70" s="32">
        <v>19.411289</v>
      </c>
      <c r="J70" s="32">
        <v>19.366067999999999</v>
      </c>
      <c r="K70" s="32">
        <v>19.385352999999999</v>
      </c>
      <c r="L70" s="32">
        <v>19.372706999999998</v>
      </c>
      <c r="M70" s="32">
        <v>19.360990999999999</v>
      </c>
      <c r="N70" s="32">
        <v>19.352909</v>
      </c>
      <c r="O70" s="32">
        <v>19.300653000000001</v>
      </c>
      <c r="P70" s="32">
        <v>19.265913000000001</v>
      </c>
      <c r="Q70" s="32">
        <v>19.264596999999998</v>
      </c>
      <c r="R70" s="32">
        <v>19.290289000000001</v>
      </c>
      <c r="S70" s="32">
        <v>19.284327000000001</v>
      </c>
      <c r="T70" s="32">
        <v>19.280676</v>
      </c>
      <c r="U70" s="32">
        <v>19.290565000000001</v>
      </c>
      <c r="V70" s="32">
        <v>19.277930999999999</v>
      </c>
      <c r="W70" s="32">
        <v>19.296233999999998</v>
      </c>
      <c r="X70" s="32">
        <v>19.305914000000001</v>
      </c>
      <c r="Y70" s="32">
        <v>19.302322</v>
      </c>
      <c r="Z70" s="32">
        <v>19.303664999999999</v>
      </c>
      <c r="AA70" s="32">
        <v>19.298279000000001</v>
      </c>
      <c r="AB70" s="32">
        <v>19.294079</v>
      </c>
      <c r="AC70" s="32">
        <v>19.303532000000001</v>
      </c>
      <c r="AD70" s="32">
        <v>19.313279999999999</v>
      </c>
      <c r="AE70" s="32">
        <v>19.326996000000001</v>
      </c>
      <c r="AF70" s="32">
        <v>19.356915000000001</v>
      </c>
      <c r="AG70" s="32">
        <v>19.385812999999999</v>
      </c>
      <c r="AH70" s="32">
        <v>19.410371999999999</v>
      </c>
      <c r="AI70" s="32">
        <v>19.396623999999999</v>
      </c>
      <c r="AJ70" s="32">
        <v>19.402521</v>
      </c>
      <c r="AK70" s="30">
        <v>2.5799999999999998E-4</v>
      </c>
    </row>
    <row r="71" spans="1:37" ht="15" customHeight="1" x14ac:dyDescent="0.25">
      <c r="A71" s="24" t="s">
        <v>208</v>
      </c>
      <c r="B71" s="28" t="s">
        <v>188</v>
      </c>
      <c r="C71" s="32">
        <v>22.116496999999999</v>
      </c>
      <c r="D71" s="32">
        <v>23.789541</v>
      </c>
      <c r="E71" s="32">
        <v>23.796752999999999</v>
      </c>
      <c r="F71" s="32">
        <v>23.826194999999998</v>
      </c>
      <c r="G71" s="32">
        <v>23.907088999999999</v>
      </c>
      <c r="H71" s="32">
        <v>23.930762999999999</v>
      </c>
      <c r="I71" s="32">
        <v>23.957257999999999</v>
      </c>
      <c r="J71" s="32">
        <v>23.986702000000001</v>
      </c>
      <c r="K71" s="32">
        <v>24.019024000000002</v>
      </c>
      <c r="L71" s="32">
        <v>24.054967999999999</v>
      </c>
      <c r="M71" s="32">
        <v>24.094473000000001</v>
      </c>
      <c r="N71" s="32">
        <v>24.137136000000002</v>
      </c>
      <c r="O71" s="32">
        <v>24.18609</v>
      </c>
      <c r="P71" s="32">
        <v>24.239874</v>
      </c>
      <c r="Q71" s="32">
        <v>24.258429</v>
      </c>
      <c r="R71" s="32">
        <v>24.257082</v>
      </c>
      <c r="S71" s="32">
        <v>24.255732999999999</v>
      </c>
      <c r="T71" s="32">
        <v>24.254387000000001</v>
      </c>
      <c r="U71" s="32">
        <v>24.253038</v>
      </c>
      <c r="V71" s="32">
        <v>24.25169</v>
      </c>
      <c r="W71" s="32">
        <v>24.250340999999999</v>
      </c>
      <c r="X71" s="32">
        <v>24.248991</v>
      </c>
      <c r="Y71" s="32">
        <v>24.247643</v>
      </c>
      <c r="Z71" s="32">
        <v>24.246292</v>
      </c>
      <c r="AA71" s="32">
        <v>24.244942000000002</v>
      </c>
      <c r="AB71" s="32">
        <v>24.243590999999999</v>
      </c>
      <c r="AC71" s="32">
        <v>24.242241</v>
      </c>
      <c r="AD71" s="32">
        <v>24.240888999999999</v>
      </c>
      <c r="AE71" s="32">
        <v>24.239538</v>
      </c>
      <c r="AF71" s="32">
        <v>24.238185999999999</v>
      </c>
      <c r="AG71" s="32">
        <v>24.236834000000002</v>
      </c>
      <c r="AH71" s="32">
        <v>24.235481</v>
      </c>
      <c r="AI71" s="32">
        <v>24.234128999999999</v>
      </c>
      <c r="AJ71" s="32">
        <v>24.232776999999999</v>
      </c>
      <c r="AK71" s="30">
        <v>5.7700000000000004E-4</v>
      </c>
    </row>
    <row r="72" spans="1:37" ht="15" customHeight="1" x14ac:dyDescent="0.25">
      <c r="A72" s="24" t="s">
        <v>209</v>
      </c>
      <c r="B72" s="28" t="s">
        <v>190</v>
      </c>
      <c r="C72" s="32">
        <v>26.218889000000001</v>
      </c>
      <c r="D72" s="32">
        <v>25.447502</v>
      </c>
      <c r="E72" s="32">
        <v>25.630147999999998</v>
      </c>
      <c r="F72" s="32">
        <v>25.765919</v>
      </c>
      <c r="G72" s="32">
        <v>26.388355000000001</v>
      </c>
      <c r="H72" s="32">
        <v>26.396355</v>
      </c>
      <c r="I72" s="32">
        <v>26.389751</v>
      </c>
      <c r="J72" s="32">
        <v>26.391817</v>
      </c>
      <c r="K72" s="32">
        <v>26.385069000000001</v>
      </c>
      <c r="L72" s="32">
        <v>26.391817</v>
      </c>
      <c r="M72" s="32">
        <v>26.385069000000001</v>
      </c>
      <c r="N72" s="32">
        <v>26.175567999999998</v>
      </c>
      <c r="O72" s="32">
        <v>26.169689000000002</v>
      </c>
      <c r="P72" s="32">
        <v>25.926773000000001</v>
      </c>
      <c r="Q72" s="32">
        <v>25.745951000000002</v>
      </c>
      <c r="R72" s="32">
        <v>25.671246</v>
      </c>
      <c r="S72" s="32">
        <v>25.497976000000001</v>
      </c>
      <c r="T72" s="32">
        <v>25.343997999999999</v>
      </c>
      <c r="U72" s="32">
        <v>25.256226000000002</v>
      </c>
      <c r="V72" s="32">
        <v>25.173838</v>
      </c>
      <c r="W72" s="32">
        <v>25.175093</v>
      </c>
      <c r="X72" s="32">
        <v>25.077670999999999</v>
      </c>
      <c r="Y72" s="32">
        <v>24.968132000000001</v>
      </c>
      <c r="Z72" s="32">
        <v>24.865974000000001</v>
      </c>
      <c r="AA72" s="32">
        <v>24.881556</v>
      </c>
      <c r="AB72" s="32">
        <v>24.859068000000001</v>
      </c>
      <c r="AC72" s="32">
        <v>24.773596000000001</v>
      </c>
      <c r="AD72" s="32">
        <v>24.759015999999999</v>
      </c>
      <c r="AE72" s="32">
        <v>24.856954999999999</v>
      </c>
      <c r="AF72" s="32">
        <v>24.625306999999999</v>
      </c>
      <c r="AG72" s="32">
        <v>24.423266999999999</v>
      </c>
      <c r="AH72" s="32">
        <v>24.423266999999999</v>
      </c>
      <c r="AI72" s="32">
        <v>24.423266999999999</v>
      </c>
      <c r="AJ72" s="32">
        <v>24.423266999999999</v>
      </c>
      <c r="AK72" s="30">
        <v>-1.2830000000000001E-3</v>
      </c>
    </row>
    <row r="73" spans="1:37" ht="15" customHeight="1" x14ac:dyDescent="0.25">
      <c r="A73" s="24" t="s">
        <v>210</v>
      </c>
      <c r="B73" s="28" t="s">
        <v>211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0" t="s">
        <v>212</v>
      </c>
    </row>
    <row r="74" spans="1:37" ht="15" customHeight="1" x14ac:dyDescent="0.25">
      <c r="A74" s="24" t="s">
        <v>213</v>
      </c>
      <c r="B74" s="28" t="s">
        <v>214</v>
      </c>
      <c r="C74" s="32">
        <v>12.941471999999999</v>
      </c>
      <c r="D74" s="32">
        <v>11.314271</v>
      </c>
      <c r="E74" s="32">
        <v>11.31427</v>
      </c>
      <c r="F74" s="32">
        <v>11.31427</v>
      </c>
      <c r="G74" s="32">
        <v>11.31427</v>
      </c>
      <c r="H74" s="32">
        <v>11.31427</v>
      </c>
      <c r="I74" s="32">
        <v>11.31427</v>
      </c>
      <c r="J74" s="32">
        <v>11.31427</v>
      </c>
      <c r="K74" s="32">
        <v>11.314271</v>
      </c>
      <c r="L74" s="32">
        <v>11.314271</v>
      </c>
      <c r="M74" s="32">
        <v>11.31427</v>
      </c>
      <c r="N74" s="32">
        <v>11.31427</v>
      </c>
      <c r="O74" s="32">
        <v>11.31427</v>
      </c>
      <c r="P74" s="32">
        <v>11.314271</v>
      </c>
      <c r="Q74" s="32">
        <v>11.314271</v>
      </c>
      <c r="R74" s="32">
        <v>11.31427</v>
      </c>
      <c r="S74" s="32">
        <v>11.31427</v>
      </c>
      <c r="T74" s="32">
        <v>11.31427</v>
      </c>
      <c r="U74" s="32">
        <v>11.314271</v>
      </c>
      <c r="V74" s="32">
        <v>11.31427</v>
      </c>
      <c r="W74" s="32">
        <v>11.31427</v>
      </c>
      <c r="X74" s="32">
        <v>11.314271</v>
      </c>
      <c r="Y74" s="32">
        <v>11.314271</v>
      </c>
      <c r="Z74" s="32">
        <v>11.31427</v>
      </c>
      <c r="AA74" s="32">
        <v>11.314271</v>
      </c>
      <c r="AB74" s="32">
        <v>11.314271</v>
      </c>
      <c r="AC74" s="32">
        <v>11.31427</v>
      </c>
      <c r="AD74" s="32">
        <v>11.314271</v>
      </c>
      <c r="AE74" s="32">
        <v>11.31427</v>
      </c>
      <c r="AF74" s="32">
        <v>11.31427</v>
      </c>
      <c r="AG74" s="32">
        <v>11.31427</v>
      </c>
      <c r="AH74" s="32">
        <v>11.314271</v>
      </c>
      <c r="AI74" s="32">
        <v>11.314271</v>
      </c>
      <c r="AJ74" s="32">
        <v>11.314271</v>
      </c>
      <c r="AK74" s="30">
        <v>0</v>
      </c>
    </row>
    <row r="76" spans="1:37" ht="15" customHeight="1" x14ac:dyDescent="0.2">
      <c r="A76" s="24" t="s">
        <v>215</v>
      </c>
      <c r="B76" s="27" t="s">
        <v>216</v>
      </c>
      <c r="C76" s="33">
        <v>3412</v>
      </c>
      <c r="D76" s="33">
        <v>3412</v>
      </c>
      <c r="E76" s="33">
        <v>3412</v>
      </c>
      <c r="F76" s="33">
        <v>3412</v>
      </c>
      <c r="G76" s="33">
        <v>3412</v>
      </c>
      <c r="H76" s="33">
        <v>3412</v>
      </c>
      <c r="I76" s="33">
        <v>3412</v>
      </c>
      <c r="J76" s="33">
        <v>3412</v>
      </c>
      <c r="K76" s="33">
        <v>3412</v>
      </c>
      <c r="L76" s="33">
        <v>3412</v>
      </c>
      <c r="M76" s="33">
        <v>3412</v>
      </c>
      <c r="N76" s="33">
        <v>3412</v>
      </c>
      <c r="O76" s="33">
        <v>3412</v>
      </c>
      <c r="P76" s="33">
        <v>3412</v>
      </c>
      <c r="Q76" s="33">
        <v>3412</v>
      </c>
      <c r="R76" s="33">
        <v>3412</v>
      </c>
      <c r="S76" s="33">
        <v>3412</v>
      </c>
      <c r="T76" s="33">
        <v>3412</v>
      </c>
      <c r="U76" s="33">
        <v>3412</v>
      </c>
      <c r="V76" s="33">
        <v>3412</v>
      </c>
      <c r="W76" s="33">
        <v>3412</v>
      </c>
      <c r="X76" s="33">
        <v>3412</v>
      </c>
      <c r="Y76" s="33">
        <v>3412</v>
      </c>
      <c r="Z76" s="33">
        <v>3412</v>
      </c>
      <c r="AA76" s="33">
        <v>3412</v>
      </c>
      <c r="AB76" s="33">
        <v>3412</v>
      </c>
      <c r="AC76" s="33">
        <v>3412</v>
      </c>
      <c r="AD76" s="33">
        <v>3412</v>
      </c>
      <c r="AE76" s="33">
        <v>3412</v>
      </c>
      <c r="AF76" s="33">
        <v>3412</v>
      </c>
      <c r="AG76" s="33">
        <v>3412</v>
      </c>
      <c r="AH76" s="33">
        <v>3412</v>
      </c>
      <c r="AI76" s="33">
        <v>3412</v>
      </c>
      <c r="AJ76" s="33">
        <v>3412</v>
      </c>
      <c r="AK76" s="34">
        <v>0</v>
      </c>
    </row>
    <row r="77" spans="1:37" ht="15" customHeight="1" thickBot="1" x14ac:dyDescent="0.25"/>
    <row r="78" spans="1:37" ht="15" customHeight="1" x14ac:dyDescent="0.2">
      <c r="B78" s="35" t="s">
        <v>217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1:37" ht="15" customHeight="1" x14ac:dyDescent="0.2">
      <c r="B79" s="36" t="s">
        <v>218</v>
      </c>
    </row>
    <row r="80" spans="1:37" ht="15" customHeight="1" x14ac:dyDescent="0.2">
      <c r="B80" s="36" t="s">
        <v>219</v>
      </c>
    </row>
    <row r="81" spans="2:2" ht="15" customHeight="1" x14ac:dyDescent="0.2">
      <c r="B81" s="36" t="s">
        <v>220</v>
      </c>
    </row>
    <row r="82" spans="2:2" ht="15" customHeight="1" x14ac:dyDescent="0.2">
      <c r="B82" s="36" t="s">
        <v>221</v>
      </c>
    </row>
    <row r="83" spans="2:2" ht="15" customHeight="1" x14ac:dyDescent="0.2">
      <c r="B83" s="36" t="s">
        <v>222</v>
      </c>
    </row>
    <row r="84" spans="2:2" ht="15" customHeight="1" x14ac:dyDescent="0.2">
      <c r="B84" s="36" t="s">
        <v>223</v>
      </c>
    </row>
    <row r="85" spans="2:2" ht="15" customHeight="1" x14ac:dyDescent="0.2">
      <c r="B85" s="36" t="s">
        <v>224</v>
      </c>
    </row>
  </sheetData>
  <mergeCells count="1">
    <mergeCell ref="B78:AK7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workbookViewId="0"/>
  </sheetViews>
  <sheetFormatPr defaultRowHeight="15" x14ac:dyDescent="0.25"/>
  <cols>
    <col min="1" max="1" width="39.5703125" customWidth="1"/>
  </cols>
  <sheetData>
    <row r="1" spans="1:35" s="5" customFormat="1" x14ac:dyDescent="0.25">
      <c r="A1" s="7" t="s">
        <v>22</v>
      </c>
    </row>
    <row r="2" spans="1:35" s="8" customFormat="1" x14ac:dyDescent="0.25">
      <c r="A2" s="8" t="s">
        <v>30</v>
      </c>
      <c r="B2" s="8">
        <v>2017</v>
      </c>
      <c r="C2" s="8">
        <v>2018</v>
      </c>
      <c r="D2" s="8">
        <v>2019</v>
      </c>
      <c r="E2" s="8">
        <v>2020</v>
      </c>
      <c r="F2" s="8">
        <v>2021</v>
      </c>
      <c r="G2" s="8">
        <v>2022</v>
      </c>
      <c r="H2" s="8">
        <v>2023</v>
      </c>
      <c r="I2" s="8">
        <v>2024</v>
      </c>
      <c r="J2" s="8">
        <v>2025</v>
      </c>
      <c r="K2" s="8">
        <v>2026</v>
      </c>
      <c r="L2" s="8">
        <v>2027</v>
      </c>
      <c r="M2" s="8">
        <v>2028</v>
      </c>
      <c r="N2" s="8">
        <v>2029</v>
      </c>
      <c r="O2" s="8">
        <v>2030</v>
      </c>
      <c r="P2" s="8">
        <v>2031</v>
      </c>
      <c r="Q2" s="8">
        <v>2032</v>
      </c>
      <c r="R2" s="8">
        <v>2033</v>
      </c>
      <c r="S2" s="8">
        <v>2034</v>
      </c>
      <c r="T2" s="8">
        <v>2035</v>
      </c>
      <c r="U2" s="8">
        <v>2036</v>
      </c>
      <c r="V2" s="8">
        <v>2037</v>
      </c>
      <c r="W2" s="8">
        <v>2038</v>
      </c>
      <c r="X2" s="8">
        <v>2039</v>
      </c>
      <c r="Y2" s="8">
        <v>2040</v>
      </c>
      <c r="Z2" s="8">
        <v>2041</v>
      </c>
      <c r="AA2" s="8">
        <v>2042</v>
      </c>
      <c r="AB2" s="8">
        <v>2043</v>
      </c>
      <c r="AC2" s="8">
        <v>2044</v>
      </c>
      <c r="AD2" s="8">
        <v>2045</v>
      </c>
      <c r="AE2" s="8">
        <v>2046</v>
      </c>
      <c r="AF2" s="8">
        <v>2047</v>
      </c>
      <c r="AG2" s="8">
        <v>2048</v>
      </c>
      <c r="AH2" s="8">
        <v>2049</v>
      </c>
      <c r="AI2" s="8">
        <v>2050</v>
      </c>
    </row>
    <row r="3" spans="1:35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24</v>
      </c>
      <c r="B4">
        <v>1.9200826585501509E-6</v>
      </c>
      <c r="C4">
        <v>1.9309988436666661E-6</v>
      </c>
      <c r="D4">
        <v>1.921973268426213E-6</v>
      </c>
      <c r="E4">
        <v>1.9216402789138352E-6</v>
      </c>
      <c r="F4">
        <v>2.0067993653933804E-6</v>
      </c>
      <c r="G4">
        <v>2.0131050676195094E-6</v>
      </c>
      <c r="H4">
        <v>2.0145241716846564E-6</v>
      </c>
      <c r="I4">
        <v>1.9805592414221269E-6</v>
      </c>
      <c r="J4">
        <v>1.9913525047902713E-6</v>
      </c>
      <c r="K4">
        <v>1.9869410817461262E-6</v>
      </c>
      <c r="L4">
        <v>1.9918597863339211E-6</v>
      </c>
      <c r="M4">
        <v>1.9957272347752009E-6</v>
      </c>
      <c r="N4">
        <v>2.0168615195566633E-6</v>
      </c>
      <c r="O4">
        <v>2.0340824895728264E-6</v>
      </c>
      <c r="P4">
        <v>2.0300563436504408E-6</v>
      </c>
      <c r="Q4">
        <v>2.0185732507690511E-6</v>
      </c>
      <c r="R4">
        <v>2.020906012008656E-6</v>
      </c>
      <c r="S4">
        <v>2.0183971240848182E-6</v>
      </c>
      <c r="T4">
        <v>2.0243496556160001E-6</v>
      </c>
      <c r="U4">
        <v>2.0303599787154463E-6</v>
      </c>
      <c r="V4">
        <v>2.0353520694216713E-6</v>
      </c>
      <c r="W4">
        <v>2.0405468892800604E-6</v>
      </c>
      <c r="X4">
        <v>2.045951776902456E-6</v>
      </c>
      <c r="Y4">
        <v>2.0492183764990874E-6</v>
      </c>
      <c r="Z4">
        <v>2.0498632570147939E-6</v>
      </c>
      <c r="AA4">
        <v>2.0494954090961622E-6</v>
      </c>
      <c r="AB4">
        <v>2.0477194650301473E-6</v>
      </c>
      <c r="AC4">
        <v>2.0464361252840962E-6</v>
      </c>
      <c r="AD4">
        <v>2.0472809829725261E-6</v>
      </c>
      <c r="AE4">
        <v>2.0477634967012055E-6</v>
      </c>
      <c r="AF4">
        <v>2.0454619245619332E-6</v>
      </c>
      <c r="AG4">
        <v>2.0462168842552854E-6</v>
      </c>
      <c r="AH4">
        <v>2.0476378229733936E-6</v>
      </c>
      <c r="AI4">
        <v>2.0477634967012055E-6</v>
      </c>
    </row>
    <row r="5" spans="1:35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27</v>
      </c>
      <c r="B7">
        <v>3.3366807140683847E-6</v>
      </c>
      <c r="C7">
        <v>3.8828610656292297E-6</v>
      </c>
      <c r="D7">
        <v>3.7700807200587562E-6</v>
      </c>
      <c r="E7">
        <v>3.7454719118854008E-6</v>
      </c>
      <c r="F7">
        <v>3.6280074768803021E-6</v>
      </c>
      <c r="G7">
        <v>3.6010025309560283E-6</v>
      </c>
      <c r="H7">
        <v>3.5775782489518555E-6</v>
      </c>
      <c r="I7">
        <v>3.57650238165868E-6</v>
      </c>
      <c r="J7">
        <v>3.5966850736844447E-6</v>
      </c>
      <c r="K7">
        <v>3.617606824274601E-6</v>
      </c>
      <c r="L7">
        <v>3.6401557656063247E-6</v>
      </c>
      <c r="M7">
        <v>3.6531821312347782E-6</v>
      </c>
      <c r="N7">
        <v>3.6789454419927968E-6</v>
      </c>
      <c r="O7">
        <v>3.7026602442336667E-6</v>
      </c>
      <c r="P7">
        <v>3.7293161529833779E-6</v>
      </c>
      <c r="Q7">
        <v>3.7458608594983294E-6</v>
      </c>
      <c r="R7">
        <v>3.7551362960753955E-6</v>
      </c>
      <c r="S7">
        <v>3.76767977941768E-6</v>
      </c>
      <c r="T7">
        <v>3.7709725136246255E-6</v>
      </c>
      <c r="U7">
        <v>3.7871609068460637E-6</v>
      </c>
      <c r="V7">
        <v>3.7988628155304854E-6</v>
      </c>
      <c r="W7">
        <v>3.810728331358171E-6</v>
      </c>
      <c r="X7">
        <v>3.8184063580696542E-6</v>
      </c>
      <c r="Y7">
        <v>3.8221363006023168E-6</v>
      </c>
      <c r="Z7">
        <v>3.8304174662192471E-6</v>
      </c>
      <c r="AA7">
        <v>3.8379894143046001E-6</v>
      </c>
      <c r="AB7">
        <v>3.8441244588575927E-6</v>
      </c>
      <c r="AC7">
        <v>3.8532554033323572E-6</v>
      </c>
      <c r="AD7">
        <v>3.8693192675865772E-6</v>
      </c>
      <c r="AE7">
        <v>3.87568620803071E-6</v>
      </c>
      <c r="AF7">
        <v>3.8841184433989304E-6</v>
      </c>
      <c r="AG7">
        <v>3.8925808909711001E-6</v>
      </c>
      <c r="AH7">
        <v>3.9003409270086809E-6</v>
      </c>
      <c r="AI7">
        <v>3.9079957744775265E-6</v>
      </c>
    </row>
    <row r="8" spans="1:35" x14ac:dyDescent="0.25">
      <c r="A8" t="s">
        <v>28</v>
      </c>
      <c r="B8">
        <v>1.9200826585501509E-6</v>
      </c>
      <c r="C8">
        <v>1.9309988436666661E-6</v>
      </c>
      <c r="D8">
        <v>1.921973268426213E-6</v>
      </c>
      <c r="E8">
        <v>1.9216402789138352E-6</v>
      </c>
      <c r="F8">
        <v>2.0067993653933804E-6</v>
      </c>
      <c r="G8">
        <v>2.0131050676195094E-6</v>
      </c>
      <c r="H8">
        <v>2.0145241716846564E-6</v>
      </c>
      <c r="I8">
        <v>1.9805592414221269E-6</v>
      </c>
      <c r="J8">
        <v>1.9913525047902713E-6</v>
      </c>
      <c r="K8">
        <v>1.9869410817461262E-6</v>
      </c>
      <c r="L8">
        <v>1.9918597863339211E-6</v>
      </c>
      <c r="M8">
        <v>1.9957272347752009E-6</v>
      </c>
      <c r="N8">
        <v>2.0168615195566633E-6</v>
      </c>
      <c r="O8">
        <v>2.0340824895728264E-6</v>
      </c>
      <c r="P8">
        <v>2.0300563436504408E-6</v>
      </c>
      <c r="Q8">
        <v>2.0185732507690511E-6</v>
      </c>
      <c r="R8">
        <v>2.020906012008656E-6</v>
      </c>
      <c r="S8">
        <v>2.0183971240848182E-6</v>
      </c>
      <c r="T8">
        <v>2.0243496556160001E-6</v>
      </c>
      <c r="U8">
        <v>2.0303599787154463E-6</v>
      </c>
      <c r="V8">
        <v>2.0353520694216713E-6</v>
      </c>
      <c r="W8">
        <v>2.0405468892800604E-6</v>
      </c>
      <c r="X8">
        <v>2.045951776902456E-6</v>
      </c>
      <c r="Y8">
        <v>2.0492183764990874E-6</v>
      </c>
      <c r="Z8">
        <v>2.0498632570147939E-6</v>
      </c>
      <c r="AA8">
        <v>2.0494954090961622E-6</v>
      </c>
      <c r="AB8">
        <v>2.0477194650301473E-6</v>
      </c>
      <c r="AC8">
        <v>2.0464361252840962E-6</v>
      </c>
      <c r="AD8">
        <v>2.0472809829725261E-6</v>
      </c>
      <c r="AE8">
        <v>2.0477634967012055E-6</v>
      </c>
      <c r="AF8">
        <v>2.0454619245619332E-6</v>
      </c>
      <c r="AG8">
        <v>2.0462168842552854E-6</v>
      </c>
      <c r="AH8">
        <v>2.0476378229733936E-6</v>
      </c>
      <c r="AI8">
        <v>2.0477634967012055E-6</v>
      </c>
    </row>
    <row r="9" spans="1:35" x14ac:dyDescent="0.2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s="5" customFormat="1" x14ac:dyDescent="0.25">
      <c r="A10" s="7" t="s">
        <v>31</v>
      </c>
    </row>
    <row r="11" spans="1:35" x14ac:dyDescent="0.25">
      <c r="A11" t="s">
        <v>30</v>
      </c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>
        <v>2023</v>
      </c>
      <c r="I11">
        <v>2024</v>
      </c>
      <c r="J11">
        <v>2025</v>
      </c>
      <c r="K11">
        <v>2026</v>
      </c>
      <c r="L11">
        <v>2027</v>
      </c>
      <c r="M11">
        <v>2028</v>
      </c>
      <c r="N11">
        <v>2029</v>
      </c>
      <c r="O11">
        <v>2030</v>
      </c>
      <c r="P11">
        <v>2031</v>
      </c>
      <c r="Q11">
        <v>2032</v>
      </c>
      <c r="R11">
        <v>2033</v>
      </c>
      <c r="S11">
        <v>2034</v>
      </c>
      <c r="T11">
        <v>2035</v>
      </c>
      <c r="U11">
        <v>2036</v>
      </c>
      <c r="V11">
        <v>2037</v>
      </c>
      <c r="W11">
        <v>2038</v>
      </c>
      <c r="X11">
        <v>2039</v>
      </c>
      <c r="Y11">
        <v>2040</v>
      </c>
      <c r="Z11">
        <v>2041</v>
      </c>
      <c r="AA11">
        <v>2042</v>
      </c>
      <c r="AB11">
        <v>2043</v>
      </c>
      <c r="AC11">
        <v>2044</v>
      </c>
      <c r="AD11">
        <v>2045</v>
      </c>
      <c r="AE11">
        <v>2046</v>
      </c>
      <c r="AF11">
        <v>2047</v>
      </c>
      <c r="AG11">
        <v>2048</v>
      </c>
      <c r="AH11">
        <v>2049</v>
      </c>
      <c r="AI11">
        <v>2050</v>
      </c>
    </row>
    <row r="12" spans="1:35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24</v>
      </c>
      <c r="B13">
        <v>1.2500000000000001E-6</v>
      </c>
      <c r="C13">
        <v>1.2500000000000001E-6</v>
      </c>
      <c r="D13">
        <v>1.2500000000000001E-6</v>
      </c>
      <c r="E13">
        <v>1.2500000000000001E-6</v>
      </c>
      <c r="F13">
        <v>1.2500000000000001E-6</v>
      </c>
      <c r="G13">
        <v>1.2500000000000001E-6</v>
      </c>
      <c r="H13">
        <v>1.2500000000000001E-6</v>
      </c>
      <c r="I13">
        <v>1.2500000000000001E-6</v>
      </c>
      <c r="J13">
        <v>1.2500000000000001E-6</v>
      </c>
      <c r="K13">
        <v>1.2500000000000001E-6</v>
      </c>
      <c r="L13">
        <v>1.2500000000000001E-6</v>
      </c>
      <c r="M13">
        <v>1.2500000000000001E-6</v>
      </c>
      <c r="N13">
        <v>1.2500000000000001E-6</v>
      </c>
      <c r="O13">
        <v>1.2500000000000001E-6</v>
      </c>
      <c r="P13">
        <v>1.2500000000000001E-6</v>
      </c>
      <c r="Q13">
        <v>1.2500000000000001E-6</v>
      </c>
      <c r="R13">
        <v>1.2500000000000001E-6</v>
      </c>
      <c r="S13">
        <v>1.2500000000000001E-6</v>
      </c>
      <c r="T13">
        <v>1.2500000000000001E-6</v>
      </c>
      <c r="U13">
        <v>1.2500000000000001E-6</v>
      </c>
      <c r="V13">
        <v>1.2500000000000001E-6</v>
      </c>
      <c r="W13">
        <v>1.2500000000000001E-6</v>
      </c>
      <c r="X13">
        <v>1.2500000000000001E-6</v>
      </c>
      <c r="Y13">
        <v>1.2500000000000001E-6</v>
      </c>
      <c r="Z13">
        <v>1.2500000000000001E-6</v>
      </c>
      <c r="AA13">
        <v>1.2500000000000001E-6</v>
      </c>
      <c r="AB13">
        <v>1.2500000000000001E-6</v>
      </c>
      <c r="AC13">
        <v>1.2500000000000001E-6</v>
      </c>
      <c r="AD13">
        <v>1.2500000000000001E-6</v>
      </c>
      <c r="AE13">
        <v>1.2500000000000001E-6</v>
      </c>
      <c r="AF13">
        <v>1.2500000000000001E-6</v>
      </c>
      <c r="AG13">
        <v>1.2500000000000001E-6</v>
      </c>
      <c r="AH13">
        <v>1.2500000000000001E-6</v>
      </c>
      <c r="AI13">
        <v>1.2500000000000001E-6</v>
      </c>
    </row>
    <row r="14" spans="1:35" x14ac:dyDescent="0.25">
      <c r="A14" t="s">
        <v>25</v>
      </c>
      <c r="B14">
        <v>1.2500000000000001E-6</v>
      </c>
      <c r="C14">
        <v>1.2500000000000001E-6</v>
      </c>
      <c r="D14">
        <v>1.2500000000000001E-6</v>
      </c>
      <c r="E14">
        <v>1.2500000000000001E-6</v>
      </c>
      <c r="F14">
        <v>1.2500000000000001E-6</v>
      </c>
      <c r="G14">
        <v>1.2500000000000001E-6</v>
      </c>
      <c r="H14">
        <v>1.2500000000000001E-6</v>
      </c>
      <c r="I14">
        <v>1.2500000000000001E-6</v>
      </c>
      <c r="J14">
        <v>1.2500000000000001E-6</v>
      </c>
      <c r="K14">
        <v>1.2500000000000001E-6</v>
      </c>
      <c r="L14">
        <v>1.2500000000000001E-6</v>
      </c>
      <c r="M14">
        <v>1.2500000000000001E-6</v>
      </c>
      <c r="N14">
        <v>1.2500000000000001E-6</v>
      </c>
      <c r="O14">
        <v>1.2500000000000001E-6</v>
      </c>
      <c r="P14">
        <v>1.2500000000000001E-6</v>
      </c>
      <c r="Q14">
        <v>1.2500000000000001E-6</v>
      </c>
      <c r="R14">
        <v>1.2500000000000001E-6</v>
      </c>
      <c r="S14">
        <v>1.2500000000000001E-6</v>
      </c>
      <c r="T14">
        <v>1.2500000000000001E-6</v>
      </c>
      <c r="U14">
        <v>1.2500000000000001E-6</v>
      </c>
      <c r="V14">
        <v>1.2500000000000001E-6</v>
      </c>
      <c r="W14">
        <v>1.2500000000000001E-6</v>
      </c>
      <c r="X14">
        <v>1.2500000000000001E-6</v>
      </c>
      <c r="Y14">
        <v>1.2500000000000001E-6</v>
      </c>
      <c r="Z14">
        <v>1.2500000000000001E-6</v>
      </c>
      <c r="AA14">
        <v>1.2500000000000001E-6</v>
      </c>
      <c r="AB14">
        <v>1.2500000000000001E-6</v>
      </c>
      <c r="AC14">
        <v>1.2500000000000001E-6</v>
      </c>
      <c r="AD14">
        <v>1.2500000000000001E-6</v>
      </c>
      <c r="AE14">
        <v>1.2500000000000001E-6</v>
      </c>
      <c r="AF14">
        <v>1.2500000000000001E-6</v>
      </c>
      <c r="AG14">
        <v>1.2500000000000001E-6</v>
      </c>
      <c r="AH14">
        <v>1.2500000000000001E-6</v>
      </c>
      <c r="AI14">
        <v>1.2500000000000001E-6</v>
      </c>
    </row>
    <row r="15" spans="1:35" x14ac:dyDescent="0.25">
      <c r="A15" t="s">
        <v>26</v>
      </c>
      <c r="B15">
        <v>1.2500000000000001E-6</v>
      </c>
      <c r="C15">
        <v>1.2500000000000001E-6</v>
      </c>
      <c r="D15">
        <v>1.2500000000000001E-6</v>
      </c>
      <c r="E15">
        <v>1.2500000000000001E-6</v>
      </c>
      <c r="F15">
        <v>1.2500000000000001E-6</v>
      </c>
      <c r="G15">
        <v>1.2500000000000001E-6</v>
      </c>
      <c r="H15">
        <v>1.2500000000000001E-6</v>
      </c>
      <c r="I15">
        <v>1.2500000000000001E-6</v>
      </c>
      <c r="J15">
        <v>1.2500000000000001E-6</v>
      </c>
      <c r="K15">
        <v>1.2500000000000001E-6</v>
      </c>
      <c r="L15">
        <v>1.2500000000000001E-6</v>
      </c>
      <c r="M15">
        <v>1.2500000000000001E-6</v>
      </c>
      <c r="N15">
        <v>1.2500000000000001E-6</v>
      </c>
      <c r="O15">
        <v>1.2500000000000001E-6</v>
      </c>
      <c r="P15">
        <v>1.2500000000000001E-6</v>
      </c>
      <c r="Q15">
        <v>1.2500000000000001E-6</v>
      </c>
      <c r="R15">
        <v>1.2500000000000001E-6</v>
      </c>
      <c r="S15">
        <v>1.2500000000000001E-6</v>
      </c>
      <c r="T15">
        <v>1.2500000000000001E-6</v>
      </c>
      <c r="U15">
        <v>1.2500000000000001E-6</v>
      </c>
      <c r="V15">
        <v>1.2500000000000001E-6</v>
      </c>
      <c r="W15">
        <v>1.2500000000000001E-6</v>
      </c>
      <c r="X15">
        <v>1.2500000000000001E-6</v>
      </c>
      <c r="Y15">
        <v>1.2500000000000001E-6</v>
      </c>
      <c r="Z15">
        <v>1.2500000000000001E-6</v>
      </c>
      <c r="AA15">
        <v>1.2500000000000001E-6</v>
      </c>
      <c r="AB15">
        <v>1.2500000000000001E-6</v>
      </c>
      <c r="AC15">
        <v>1.2500000000000001E-6</v>
      </c>
      <c r="AD15">
        <v>1.2500000000000001E-6</v>
      </c>
      <c r="AE15">
        <v>1.2500000000000001E-6</v>
      </c>
      <c r="AF15">
        <v>1.2500000000000001E-6</v>
      </c>
      <c r="AG15">
        <v>1.2500000000000001E-6</v>
      </c>
      <c r="AH15">
        <v>1.2500000000000001E-6</v>
      </c>
      <c r="AI15">
        <v>1.2500000000000001E-6</v>
      </c>
    </row>
    <row r="16" spans="1:35" x14ac:dyDescent="0.25">
      <c r="A16" t="s">
        <v>27</v>
      </c>
      <c r="B16">
        <v>1.2500000000000001E-6</v>
      </c>
      <c r="C16">
        <v>1.2500000000000001E-6</v>
      </c>
      <c r="D16">
        <v>1.2500000000000001E-6</v>
      </c>
      <c r="E16">
        <v>1.2500000000000001E-6</v>
      </c>
      <c r="F16">
        <v>1.2500000000000001E-6</v>
      </c>
      <c r="G16">
        <v>1.2500000000000001E-6</v>
      </c>
      <c r="H16">
        <v>1.2500000000000001E-6</v>
      </c>
      <c r="I16">
        <v>1.2500000000000001E-6</v>
      </c>
      <c r="J16">
        <v>1.2500000000000001E-6</v>
      </c>
      <c r="K16">
        <v>1.2500000000000001E-6</v>
      </c>
      <c r="L16">
        <v>1.2500000000000001E-6</v>
      </c>
      <c r="M16">
        <v>1.2500000000000001E-6</v>
      </c>
      <c r="N16">
        <v>1.2500000000000001E-6</v>
      </c>
      <c r="O16">
        <v>1.2500000000000001E-6</v>
      </c>
      <c r="P16">
        <v>1.2500000000000001E-6</v>
      </c>
      <c r="Q16">
        <v>1.2500000000000001E-6</v>
      </c>
      <c r="R16">
        <v>1.2500000000000001E-6</v>
      </c>
      <c r="S16">
        <v>1.2500000000000001E-6</v>
      </c>
      <c r="T16">
        <v>1.2500000000000001E-6</v>
      </c>
      <c r="U16">
        <v>1.2500000000000001E-6</v>
      </c>
      <c r="V16">
        <v>1.2500000000000001E-6</v>
      </c>
      <c r="W16">
        <v>1.2500000000000001E-6</v>
      </c>
      <c r="X16">
        <v>1.2500000000000001E-6</v>
      </c>
      <c r="Y16">
        <v>1.2500000000000001E-6</v>
      </c>
      <c r="Z16">
        <v>1.2500000000000001E-6</v>
      </c>
      <c r="AA16">
        <v>1.2500000000000001E-6</v>
      </c>
      <c r="AB16">
        <v>1.2500000000000001E-6</v>
      </c>
      <c r="AC16">
        <v>1.2500000000000001E-6</v>
      </c>
      <c r="AD16">
        <v>1.2500000000000001E-6</v>
      </c>
      <c r="AE16">
        <v>1.2500000000000001E-6</v>
      </c>
      <c r="AF16">
        <v>1.2500000000000001E-6</v>
      </c>
      <c r="AG16">
        <v>1.2500000000000001E-6</v>
      </c>
      <c r="AH16">
        <v>1.2500000000000001E-6</v>
      </c>
      <c r="AI16">
        <v>1.2500000000000001E-6</v>
      </c>
    </row>
    <row r="17" spans="1:35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s="5" customFormat="1" x14ac:dyDescent="0.25">
      <c r="A19" s="7" t="s">
        <v>32</v>
      </c>
    </row>
    <row r="20" spans="1:35" x14ac:dyDescent="0.25">
      <c r="A20" t="s">
        <v>30</v>
      </c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>
        <v>2023</v>
      </c>
      <c r="I20">
        <v>2024</v>
      </c>
      <c r="J20">
        <v>2025</v>
      </c>
      <c r="K20">
        <v>2026</v>
      </c>
      <c r="L20">
        <v>2027</v>
      </c>
      <c r="M20">
        <v>2028</v>
      </c>
      <c r="N20">
        <v>2029</v>
      </c>
      <c r="O20">
        <v>2030</v>
      </c>
      <c r="P20">
        <v>2031</v>
      </c>
      <c r="Q20">
        <v>2032</v>
      </c>
      <c r="R20">
        <v>2033</v>
      </c>
      <c r="S20">
        <v>2034</v>
      </c>
      <c r="T20">
        <v>2035</v>
      </c>
      <c r="U20">
        <v>2036</v>
      </c>
      <c r="V20">
        <v>2037</v>
      </c>
      <c r="W20">
        <v>2038</v>
      </c>
      <c r="X20">
        <v>2039</v>
      </c>
      <c r="Y20">
        <v>2040</v>
      </c>
      <c r="Z20">
        <v>2041</v>
      </c>
      <c r="AA20">
        <v>2042</v>
      </c>
      <c r="AB20">
        <v>2043</v>
      </c>
      <c r="AC20">
        <v>2044</v>
      </c>
      <c r="AD20">
        <v>2045</v>
      </c>
      <c r="AE20">
        <v>2046</v>
      </c>
      <c r="AF20">
        <v>2047</v>
      </c>
      <c r="AG20">
        <v>2048</v>
      </c>
      <c r="AH20">
        <v>2049</v>
      </c>
      <c r="AI20">
        <v>2050</v>
      </c>
    </row>
    <row r="21" spans="1:35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t="s">
        <v>24</v>
      </c>
      <c r="B22">
        <v>6.6989999999999993E-7</v>
      </c>
      <c r="C22">
        <v>6.6989999999999993E-7</v>
      </c>
      <c r="D22">
        <v>6.6989999999999993E-7</v>
      </c>
      <c r="E22">
        <v>6.6989999999999993E-7</v>
      </c>
      <c r="F22">
        <v>6.6989999999999993E-7</v>
      </c>
      <c r="G22">
        <v>6.6989999999999993E-7</v>
      </c>
      <c r="H22">
        <v>6.6989999999999993E-7</v>
      </c>
      <c r="I22">
        <v>6.6989999999999993E-7</v>
      </c>
      <c r="J22">
        <v>6.6989999999999993E-7</v>
      </c>
      <c r="K22">
        <v>6.6989999999999993E-7</v>
      </c>
      <c r="L22">
        <v>6.6989999999999993E-7</v>
      </c>
      <c r="M22">
        <v>6.6989999999999993E-7</v>
      </c>
      <c r="N22">
        <v>6.6989999999999993E-7</v>
      </c>
      <c r="O22">
        <v>6.6989999999999993E-7</v>
      </c>
      <c r="P22">
        <v>6.6989999999999993E-7</v>
      </c>
      <c r="Q22">
        <v>6.6989999999999993E-7</v>
      </c>
      <c r="R22">
        <v>6.6989999999999993E-7</v>
      </c>
      <c r="S22">
        <v>6.6989999999999993E-7</v>
      </c>
      <c r="T22">
        <v>6.6989999999999993E-7</v>
      </c>
      <c r="U22">
        <v>6.6989999999999993E-7</v>
      </c>
      <c r="V22">
        <v>6.6989999999999993E-7</v>
      </c>
      <c r="W22">
        <v>6.6989999999999993E-7</v>
      </c>
      <c r="X22">
        <v>6.6989999999999993E-7</v>
      </c>
      <c r="Y22">
        <v>6.6989999999999993E-7</v>
      </c>
      <c r="Z22">
        <v>6.6989999999999993E-7</v>
      </c>
      <c r="AA22">
        <v>6.6989999999999993E-7</v>
      </c>
      <c r="AB22">
        <v>6.6989999999999993E-7</v>
      </c>
      <c r="AC22">
        <v>6.6989999999999993E-7</v>
      </c>
      <c r="AD22">
        <v>6.6989999999999993E-7</v>
      </c>
      <c r="AE22">
        <v>6.6989999999999993E-7</v>
      </c>
      <c r="AF22">
        <v>6.6989999999999993E-7</v>
      </c>
      <c r="AG22">
        <v>6.6989999999999993E-7</v>
      </c>
      <c r="AH22">
        <v>6.6989999999999993E-7</v>
      </c>
      <c r="AI22">
        <v>6.6989999999999993E-7</v>
      </c>
    </row>
    <row r="23" spans="1:35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s="5" customFormat="1" x14ac:dyDescent="0.25">
      <c r="A28" s="7" t="s">
        <v>33</v>
      </c>
    </row>
    <row r="29" spans="1:35" x14ac:dyDescent="0.25">
      <c r="A29" t="s">
        <v>30</v>
      </c>
      <c r="B29">
        <v>2017</v>
      </c>
      <c r="C29">
        <v>2018</v>
      </c>
      <c r="D29">
        <v>2019</v>
      </c>
      <c r="E29">
        <v>2020</v>
      </c>
      <c r="F29">
        <v>2021</v>
      </c>
      <c r="G29">
        <v>2022</v>
      </c>
      <c r="H29">
        <v>2023</v>
      </c>
      <c r="I29">
        <v>2024</v>
      </c>
      <c r="J29">
        <v>2025</v>
      </c>
      <c r="K29">
        <v>2026</v>
      </c>
      <c r="L29">
        <v>2027</v>
      </c>
      <c r="M29">
        <v>2028</v>
      </c>
      <c r="N29">
        <v>2029</v>
      </c>
      <c r="O29">
        <v>2030</v>
      </c>
      <c r="P29">
        <v>2031</v>
      </c>
      <c r="Q29">
        <v>2032</v>
      </c>
      <c r="R29">
        <v>2033</v>
      </c>
      <c r="S29">
        <v>2034</v>
      </c>
      <c r="T29">
        <v>2035</v>
      </c>
      <c r="U29">
        <v>2036</v>
      </c>
      <c r="V29">
        <v>2037</v>
      </c>
      <c r="W29">
        <v>2038</v>
      </c>
      <c r="X29">
        <v>2039</v>
      </c>
      <c r="Y29">
        <v>2040</v>
      </c>
      <c r="Z29">
        <v>2041</v>
      </c>
      <c r="AA29">
        <v>2042</v>
      </c>
      <c r="AB29">
        <v>2043</v>
      </c>
      <c r="AC29">
        <v>2044</v>
      </c>
      <c r="AD29">
        <v>2045</v>
      </c>
      <c r="AE29">
        <v>2046</v>
      </c>
      <c r="AF29">
        <v>2047</v>
      </c>
      <c r="AG29">
        <v>2048</v>
      </c>
      <c r="AH29">
        <v>2049</v>
      </c>
      <c r="AI29">
        <v>2050</v>
      </c>
    </row>
    <row r="30" spans="1:35" x14ac:dyDescent="0.25">
      <c r="A30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 t="s">
        <v>24</v>
      </c>
      <c r="B31">
        <v>2.2011E-6</v>
      </c>
      <c r="C31">
        <v>2.2011E-6</v>
      </c>
      <c r="D31">
        <v>2.2011E-6</v>
      </c>
      <c r="E31">
        <v>2.2011E-6</v>
      </c>
      <c r="F31">
        <v>2.2011E-6</v>
      </c>
      <c r="G31">
        <v>2.2011E-6</v>
      </c>
      <c r="H31">
        <v>2.2011E-6</v>
      </c>
      <c r="I31">
        <v>2.2011E-6</v>
      </c>
      <c r="J31">
        <v>2.2011E-6</v>
      </c>
      <c r="K31">
        <v>2.2011E-6</v>
      </c>
      <c r="L31">
        <v>2.2011E-6</v>
      </c>
      <c r="M31">
        <v>2.2011E-6</v>
      </c>
      <c r="N31">
        <v>2.2011E-6</v>
      </c>
      <c r="O31">
        <v>2.2011E-6</v>
      </c>
      <c r="P31">
        <v>2.2011E-6</v>
      </c>
      <c r="Q31">
        <v>2.2011E-6</v>
      </c>
      <c r="R31">
        <v>2.2011E-6</v>
      </c>
      <c r="S31">
        <v>2.2011E-6</v>
      </c>
      <c r="T31">
        <v>2.2011E-6</v>
      </c>
      <c r="U31">
        <v>2.2011E-6</v>
      </c>
      <c r="V31">
        <v>2.2011E-6</v>
      </c>
      <c r="W31">
        <v>2.2011E-6</v>
      </c>
      <c r="X31">
        <v>2.2011E-6</v>
      </c>
      <c r="Y31">
        <v>2.2011E-6</v>
      </c>
      <c r="Z31">
        <v>2.2011E-6</v>
      </c>
      <c r="AA31">
        <v>2.2011E-6</v>
      </c>
      <c r="AB31">
        <v>2.2011E-6</v>
      </c>
      <c r="AC31">
        <v>2.2011E-6</v>
      </c>
      <c r="AD31">
        <v>2.2011E-6</v>
      </c>
      <c r="AE31">
        <v>2.2011E-6</v>
      </c>
      <c r="AF31">
        <v>2.2011E-6</v>
      </c>
      <c r="AG31">
        <v>2.2011E-6</v>
      </c>
      <c r="AH31">
        <v>2.2011E-6</v>
      </c>
      <c r="AI31">
        <v>2.2011E-6</v>
      </c>
    </row>
    <row r="32" spans="1:35" x14ac:dyDescent="0.25">
      <c r="A32" t="s">
        <v>25</v>
      </c>
      <c r="B32">
        <v>6.9286799999999997E-6</v>
      </c>
      <c r="C32">
        <v>6.9286799999999997E-6</v>
      </c>
      <c r="D32">
        <v>6.9286799999999997E-6</v>
      </c>
      <c r="E32">
        <v>6.9286799999999997E-6</v>
      </c>
      <c r="F32">
        <v>6.9286799999999997E-6</v>
      </c>
      <c r="G32">
        <v>6.9286799999999997E-6</v>
      </c>
      <c r="H32">
        <v>6.9286799999999997E-6</v>
      </c>
      <c r="I32">
        <v>6.9286799999999997E-6</v>
      </c>
      <c r="J32">
        <v>6.9286799999999997E-6</v>
      </c>
      <c r="K32">
        <v>6.9286799999999997E-6</v>
      </c>
      <c r="L32">
        <v>6.9286799999999997E-6</v>
      </c>
      <c r="M32">
        <v>6.9286799999999997E-6</v>
      </c>
      <c r="N32">
        <v>6.9286799999999997E-6</v>
      </c>
      <c r="O32">
        <v>6.9286799999999997E-6</v>
      </c>
      <c r="P32">
        <v>6.9286799999999997E-6</v>
      </c>
      <c r="Q32">
        <v>6.9286799999999997E-6</v>
      </c>
      <c r="R32">
        <v>6.9286799999999997E-6</v>
      </c>
      <c r="S32">
        <v>6.9286799999999997E-6</v>
      </c>
      <c r="T32">
        <v>6.9286799999999997E-6</v>
      </c>
      <c r="U32">
        <v>6.9286799999999997E-6</v>
      </c>
      <c r="V32">
        <v>6.9286799999999997E-6</v>
      </c>
      <c r="W32">
        <v>6.9286799999999997E-6</v>
      </c>
      <c r="X32">
        <v>6.9286799999999997E-6</v>
      </c>
      <c r="Y32">
        <v>6.9286799999999997E-6</v>
      </c>
      <c r="Z32">
        <v>6.9286799999999997E-6</v>
      </c>
      <c r="AA32">
        <v>6.9286799999999997E-6</v>
      </c>
      <c r="AB32">
        <v>6.9286799999999997E-6</v>
      </c>
      <c r="AC32">
        <v>6.9286799999999997E-6</v>
      </c>
      <c r="AD32">
        <v>6.9286799999999997E-6</v>
      </c>
      <c r="AE32">
        <v>6.9286799999999997E-6</v>
      </c>
      <c r="AF32">
        <v>6.9286799999999997E-6</v>
      </c>
      <c r="AG32">
        <v>6.9286799999999997E-6</v>
      </c>
      <c r="AH32">
        <v>6.9286799999999997E-6</v>
      </c>
      <c r="AI32">
        <v>6.9286799999999997E-6</v>
      </c>
    </row>
    <row r="33" spans="1:35" x14ac:dyDescent="0.25">
      <c r="A33" t="s">
        <v>26</v>
      </c>
      <c r="B33">
        <v>3.2346599999999999E-6</v>
      </c>
      <c r="C33">
        <v>3.2346599999999999E-6</v>
      </c>
      <c r="D33">
        <v>3.2346599999999999E-6</v>
      </c>
      <c r="E33">
        <v>3.2346599999999999E-6</v>
      </c>
      <c r="F33">
        <v>3.2346599999999999E-6</v>
      </c>
      <c r="G33">
        <v>3.2346599999999999E-6</v>
      </c>
      <c r="H33">
        <v>3.2346599999999999E-6</v>
      </c>
      <c r="I33">
        <v>3.2346599999999999E-6</v>
      </c>
      <c r="J33">
        <v>3.2346599999999999E-6</v>
      </c>
      <c r="K33">
        <v>3.2346599999999999E-6</v>
      </c>
      <c r="L33">
        <v>3.2346599999999999E-6</v>
      </c>
      <c r="M33">
        <v>3.2346599999999999E-6</v>
      </c>
      <c r="N33">
        <v>3.2346599999999999E-6</v>
      </c>
      <c r="O33">
        <v>3.2346599999999999E-6</v>
      </c>
      <c r="P33">
        <v>3.2346599999999999E-6</v>
      </c>
      <c r="Q33">
        <v>3.2346599999999999E-6</v>
      </c>
      <c r="R33">
        <v>3.2346599999999999E-6</v>
      </c>
      <c r="S33">
        <v>3.2346599999999999E-6</v>
      </c>
      <c r="T33">
        <v>3.2346599999999999E-6</v>
      </c>
      <c r="U33">
        <v>3.2346599999999999E-6</v>
      </c>
      <c r="V33">
        <v>3.2346599999999999E-6</v>
      </c>
      <c r="W33">
        <v>3.2346599999999999E-6</v>
      </c>
      <c r="X33">
        <v>3.2346599999999999E-6</v>
      </c>
      <c r="Y33">
        <v>3.2346599999999999E-6</v>
      </c>
      <c r="Z33">
        <v>3.2346599999999999E-6</v>
      </c>
      <c r="AA33">
        <v>3.2346599999999999E-6</v>
      </c>
      <c r="AB33">
        <v>3.2346599999999999E-6</v>
      </c>
      <c r="AC33">
        <v>3.2346599999999999E-6</v>
      </c>
      <c r="AD33">
        <v>3.2346599999999999E-6</v>
      </c>
      <c r="AE33">
        <v>3.2346599999999999E-6</v>
      </c>
      <c r="AF33">
        <v>3.2346599999999999E-6</v>
      </c>
      <c r="AG33">
        <v>3.2346599999999999E-6</v>
      </c>
      <c r="AH33">
        <v>3.2346599999999999E-6</v>
      </c>
      <c r="AI33">
        <v>3.2346599999999999E-6</v>
      </c>
    </row>
    <row r="34" spans="1:35" x14ac:dyDescent="0.25">
      <c r="A34" t="s">
        <v>27</v>
      </c>
      <c r="B34">
        <v>2.65089E-6</v>
      </c>
      <c r="C34">
        <v>2.65089E-6</v>
      </c>
      <c r="D34">
        <v>2.65089E-6</v>
      </c>
      <c r="E34">
        <v>2.65089E-6</v>
      </c>
      <c r="F34">
        <v>2.65089E-6</v>
      </c>
      <c r="G34">
        <v>2.65089E-6</v>
      </c>
      <c r="H34">
        <v>2.65089E-6</v>
      </c>
      <c r="I34">
        <v>2.65089E-6</v>
      </c>
      <c r="J34">
        <v>2.65089E-6</v>
      </c>
      <c r="K34">
        <v>2.65089E-6</v>
      </c>
      <c r="L34">
        <v>2.65089E-6</v>
      </c>
      <c r="M34">
        <v>2.65089E-6</v>
      </c>
      <c r="N34">
        <v>2.65089E-6</v>
      </c>
      <c r="O34">
        <v>2.65089E-6</v>
      </c>
      <c r="P34">
        <v>2.65089E-6</v>
      </c>
      <c r="Q34">
        <v>2.65089E-6</v>
      </c>
      <c r="R34">
        <v>2.65089E-6</v>
      </c>
      <c r="S34">
        <v>2.65089E-6</v>
      </c>
      <c r="T34">
        <v>2.65089E-6</v>
      </c>
      <c r="U34">
        <v>2.65089E-6</v>
      </c>
      <c r="V34">
        <v>2.65089E-6</v>
      </c>
      <c r="W34">
        <v>2.65089E-6</v>
      </c>
      <c r="X34">
        <v>2.65089E-6</v>
      </c>
      <c r="Y34">
        <v>2.65089E-6</v>
      </c>
      <c r="Z34">
        <v>2.65089E-6</v>
      </c>
      <c r="AA34">
        <v>2.65089E-6</v>
      </c>
      <c r="AB34">
        <v>2.65089E-6</v>
      </c>
      <c r="AC34">
        <v>2.65089E-6</v>
      </c>
      <c r="AD34">
        <v>2.65089E-6</v>
      </c>
      <c r="AE34">
        <v>2.65089E-6</v>
      </c>
      <c r="AF34">
        <v>2.65089E-6</v>
      </c>
      <c r="AG34">
        <v>2.65089E-6</v>
      </c>
      <c r="AH34">
        <v>2.65089E-6</v>
      </c>
      <c r="AI34">
        <v>2.65089E-6</v>
      </c>
    </row>
    <row r="35" spans="1:35" x14ac:dyDescent="0.25">
      <c r="A35" t="s">
        <v>28</v>
      </c>
      <c r="B35">
        <v>2.2011E-6</v>
      </c>
      <c r="C35">
        <v>2.2011E-6</v>
      </c>
      <c r="D35">
        <v>2.2011E-6</v>
      </c>
      <c r="E35">
        <v>2.2011E-6</v>
      </c>
      <c r="F35">
        <v>2.2011E-6</v>
      </c>
      <c r="G35">
        <v>2.2011E-6</v>
      </c>
      <c r="H35">
        <v>2.2011E-6</v>
      </c>
      <c r="I35">
        <v>2.2011E-6</v>
      </c>
      <c r="J35">
        <v>2.2011E-6</v>
      </c>
      <c r="K35">
        <v>2.2011E-6</v>
      </c>
      <c r="L35">
        <v>2.2011E-6</v>
      </c>
      <c r="M35">
        <v>2.2011E-6</v>
      </c>
      <c r="N35">
        <v>2.2011E-6</v>
      </c>
      <c r="O35">
        <v>2.2011E-6</v>
      </c>
      <c r="P35">
        <v>2.2011E-6</v>
      </c>
      <c r="Q35">
        <v>2.2011E-6</v>
      </c>
      <c r="R35">
        <v>2.2011E-6</v>
      </c>
      <c r="S35">
        <v>2.2011E-6</v>
      </c>
      <c r="T35">
        <v>2.2011E-6</v>
      </c>
      <c r="U35">
        <v>2.2011E-6</v>
      </c>
      <c r="V35">
        <v>2.2011E-6</v>
      </c>
      <c r="W35">
        <v>2.2011E-6</v>
      </c>
      <c r="X35">
        <v>2.2011E-6</v>
      </c>
      <c r="Y35">
        <v>2.2011E-6</v>
      </c>
      <c r="Z35">
        <v>2.2011E-6</v>
      </c>
      <c r="AA35">
        <v>2.2011E-6</v>
      </c>
      <c r="AB35">
        <v>2.2011E-6</v>
      </c>
      <c r="AC35">
        <v>2.2011E-6</v>
      </c>
      <c r="AD35">
        <v>2.2011E-6</v>
      </c>
      <c r="AE35">
        <v>2.2011E-6</v>
      </c>
      <c r="AF35">
        <v>2.2011E-6</v>
      </c>
      <c r="AG35">
        <v>2.2011E-6</v>
      </c>
      <c r="AH35">
        <v>2.2011E-6</v>
      </c>
      <c r="AI35">
        <v>2.2011E-6</v>
      </c>
    </row>
    <row r="36" spans="1:35" x14ac:dyDescent="0.25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s="5" customFormat="1" x14ac:dyDescent="0.25">
      <c r="A37" s="7" t="s">
        <v>34</v>
      </c>
    </row>
    <row r="38" spans="1:35" x14ac:dyDescent="0.25">
      <c r="A38" t="s">
        <v>30</v>
      </c>
      <c r="B38">
        <v>2017</v>
      </c>
      <c r="C38">
        <v>2018</v>
      </c>
      <c r="D38">
        <v>2019</v>
      </c>
      <c r="E38">
        <v>2020</v>
      </c>
      <c r="F38">
        <v>2021</v>
      </c>
      <c r="G38">
        <v>2022</v>
      </c>
      <c r="H38">
        <v>2023</v>
      </c>
      <c r="I38">
        <v>2024</v>
      </c>
      <c r="J38">
        <v>2025</v>
      </c>
      <c r="K38">
        <v>2026</v>
      </c>
      <c r="L38">
        <v>2027</v>
      </c>
      <c r="M38">
        <v>2028</v>
      </c>
      <c r="N38">
        <v>2029</v>
      </c>
      <c r="O38">
        <v>2030</v>
      </c>
      <c r="P38">
        <v>2031</v>
      </c>
      <c r="Q38">
        <v>2032</v>
      </c>
      <c r="R38">
        <v>2033</v>
      </c>
      <c r="S38">
        <v>2034</v>
      </c>
      <c r="T38">
        <v>2035</v>
      </c>
      <c r="U38">
        <v>2036</v>
      </c>
      <c r="V38">
        <v>2037</v>
      </c>
      <c r="W38">
        <v>2038</v>
      </c>
      <c r="X38">
        <v>2039</v>
      </c>
      <c r="Y38">
        <v>2040</v>
      </c>
      <c r="Z38">
        <v>2041</v>
      </c>
      <c r="AA38">
        <v>2042</v>
      </c>
      <c r="AB38">
        <v>2043</v>
      </c>
      <c r="AC38">
        <v>2044</v>
      </c>
      <c r="AD38">
        <v>2045</v>
      </c>
      <c r="AE38">
        <v>2046</v>
      </c>
      <c r="AF38">
        <v>2047</v>
      </c>
      <c r="AG38">
        <v>2048</v>
      </c>
      <c r="AH38">
        <v>2049</v>
      </c>
      <c r="AI38">
        <v>2050</v>
      </c>
    </row>
    <row r="39" spans="1:35" x14ac:dyDescent="0.25">
      <c r="A39" t="s">
        <v>23</v>
      </c>
      <c r="B39">
        <v>1.4290052014745752E-5</v>
      </c>
      <c r="C39">
        <v>1.4290052014745752E-5</v>
      </c>
      <c r="D39">
        <v>1.4290052014745752E-5</v>
      </c>
      <c r="E39">
        <v>1.4290052014745752E-5</v>
      </c>
      <c r="F39">
        <v>1.4290052014745752E-5</v>
      </c>
      <c r="G39">
        <v>1.4290052014745752E-5</v>
      </c>
      <c r="H39">
        <v>1.4290052014745752E-5</v>
      </c>
      <c r="I39">
        <v>1.4290052014745752E-5</v>
      </c>
      <c r="J39">
        <v>1.4290052014745752E-5</v>
      </c>
      <c r="K39">
        <v>1.4290052014745752E-5</v>
      </c>
      <c r="L39">
        <v>1.4290052014745752E-5</v>
      </c>
      <c r="M39">
        <v>1.4290052014745752E-5</v>
      </c>
      <c r="N39">
        <v>1.4290052014745752E-5</v>
      </c>
      <c r="O39">
        <v>1.4290052014745752E-5</v>
      </c>
      <c r="P39">
        <v>1.4290052014745752E-5</v>
      </c>
      <c r="Q39">
        <v>1.4290052014745752E-5</v>
      </c>
      <c r="R39">
        <v>1.4290052014745752E-5</v>
      </c>
      <c r="S39">
        <v>1.4290052014745752E-5</v>
      </c>
      <c r="T39">
        <v>1.4290052014745752E-5</v>
      </c>
      <c r="U39">
        <v>1.4290052014745752E-5</v>
      </c>
      <c r="V39">
        <v>1.4290052014745752E-5</v>
      </c>
      <c r="W39">
        <v>1.4290052014745752E-5</v>
      </c>
      <c r="X39">
        <v>1.4290052014745752E-5</v>
      </c>
      <c r="Y39">
        <v>1.4290052014745752E-5</v>
      </c>
      <c r="Z39">
        <v>1.4290052014745752E-5</v>
      </c>
      <c r="AA39">
        <v>1.4290052014745752E-5</v>
      </c>
      <c r="AB39">
        <v>1.4290052014745752E-5</v>
      </c>
      <c r="AC39">
        <v>1.4290052014745752E-5</v>
      </c>
      <c r="AD39">
        <v>1.4290052014745752E-5</v>
      </c>
      <c r="AE39">
        <v>1.4290052014745752E-5</v>
      </c>
      <c r="AF39">
        <v>1.4290052014745752E-5</v>
      </c>
      <c r="AG39">
        <v>1.4290052014745752E-5</v>
      </c>
      <c r="AH39">
        <v>1.4290052014745752E-5</v>
      </c>
      <c r="AI39">
        <v>1.4290052014745752E-5</v>
      </c>
    </row>
    <row r="40" spans="1:35" x14ac:dyDescent="0.25">
      <c r="A40" t="s">
        <v>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 t="s">
        <v>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 t="s">
        <v>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t="s">
        <v>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 t="s">
        <v>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s="5" customFormat="1" x14ac:dyDescent="0.25">
      <c r="A46" s="7" t="s">
        <v>35</v>
      </c>
    </row>
    <row r="47" spans="1:35" x14ac:dyDescent="0.25">
      <c r="A47" t="s">
        <v>30</v>
      </c>
      <c r="B47">
        <v>2017</v>
      </c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</row>
    <row r="48" spans="1:35" x14ac:dyDescent="0.25">
      <c r="A48" t="s">
        <v>23</v>
      </c>
      <c r="B48">
        <v>3.3038302054964018E-6</v>
      </c>
      <c r="C48">
        <v>3.3038302054964018E-6</v>
      </c>
      <c r="D48">
        <v>3.3038302054964018E-6</v>
      </c>
      <c r="E48">
        <v>3.3038302054964018E-6</v>
      </c>
      <c r="F48">
        <v>3.3038302054964018E-6</v>
      </c>
      <c r="G48">
        <v>3.3038302054964018E-6</v>
      </c>
      <c r="H48">
        <v>3.3038302054964018E-6</v>
      </c>
      <c r="I48">
        <v>3.3038302054964018E-6</v>
      </c>
      <c r="J48">
        <v>3.3038302054964018E-6</v>
      </c>
      <c r="K48">
        <v>3.3038302054964018E-6</v>
      </c>
      <c r="L48">
        <v>3.3038302054964018E-6</v>
      </c>
      <c r="M48">
        <v>3.3038302054964018E-6</v>
      </c>
      <c r="N48">
        <v>3.3038302054964018E-6</v>
      </c>
      <c r="O48">
        <v>3.3038302054964018E-6</v>
      </c>
      <c r="P48">
        <v>3.3038302054964018E-6</v>
      </c>
      <c r="Q48">
        <v>3.3038302054964018E-6</v>
      </c>
      <c r="R48">
        <v>3.3038302054964018E-6</v>
      </c>
      <c r="S48">
        <v>3.3038302054964018E-6</v>
      </c>
      <c r="T48">
        <v>3.3038302054964018E-6</v>
      </c>
      <c r="U48">
        <v>3.3038302054964018E-6</v>
      </c>
      <c r="V48">
        <v>3.3038302054964018E-6</v>
      </c>
      <c r="W48">
        <v>3.3038302054964018E-6</v>
      </c>
      <c r="X48">
        <v>3.3038302054964018E-6</v>
      </c>
      <c r="Y48">
        <v>3.3038302054964018E-6</v>
      </c>
      <c r="Z48">
        <v>3.3038302054964018E-6</v>
      </c>
      <c r="AA48">
        <v>3.3038302054964018E-6</v>
      </c>
      <c r="AB48">
        <v>3.3038302054964018E-6</v>
      </c>
      <c r="AC48">
        <v>3.3038302054964018E-6</v>
      </c>
      <c r="AD48">
        <v>3.3038302054964018E-6</v>
      </c>
      <c r="AE48">
        <v>3.3038302054964018E-6</v>
      </c>
      <c r="AF48">
        <v>3.3038302054964018E-6</v>
      </c>
      <c r="AG48">
        <v>3.3038302054964018E-6</v>
      </c>
      <c r="AH48">
        <v>3.3038302054964018E-6</v>
      </c>
      <c r="AI48">
        <v>3.3038302054964018E-6</v>
      </c>
    </row>
    <row r="49" spans="1:35" x14ac:dyDescent="0.25">
      <c r="A49" t="s">
        <v>24</v>
      </c>
      <c r="B49">
        <v>2.7967058095805268E-6</v>
      </c>
      <c r="C49">
        <v>2.7967058095805268E-6</v>
      </c>
      <c r="D49">
        <v>2.7967058095805268E-6</v>
      </c>
      <c r="E49">
        <v>2.7967058095805268E-6</v>
      </c>
      <c r="F49">
        <v>2.7967058095805268E-6</v>
      </c>
      <c r="G49">
        <v>2.7967058095805268E-6</v>
      </c>
      <c r="H49">
        <v>2.7967058095805268E-6</v>
      </c>
      <c r="I49">
        <v>2.7967058095805268E-6</v>
      </c>
      <c r="J49">
        <v>2.7967058095805268E-6</v>
      </c>
      <c r="K49">
        <v>2.7967058095805268E-6</v>
      </c>
      <c r="L49">
        <v>2.7967058095805268E-6</v>
      </c>
      <c r="M49">
        <v>2.7967058095805268E-6</v>
      </c>
      <c r="N49">
        <v>2.7967058095805268E-6</v>
      </c>
      <c r="O49">
        <v>2.7967058095805268E-6</v>
      </c>
      <c r="P49">
        <v>2.7967058095805268E-6</v>
      </c>
      <c r="Q49">
        <v>2.7967058095805268E-6</v>
      </c>
      <c r="R49">
        <v>2.7967058095805268E-6</v>
      </c>
      <c r="S49">
        <v>2.7967058095805268E-6</v>
      </c>
      <c r="T49">
        <v>2.7967058095805268E-6</v>
      </c>
      <c r="U49">
        <v>2.7967058095805268E-6</v>
      </c>
      <c r="V49">
        <v>2.7967058095805268E-6</v>
      </c>
      <c r="W49">
        <v>2.7967058095805268E-6</v>
      </c>
      <c r="X49">
        <v>2.7967058095805268E-6</v>
      </c>
      <c r="Y49">
        <v>2.7967058095805268E-6</v>
      </c>
      <c r="Z49">
        <v>2.7967058095805268E-6</v>
      </c>
      <c r="AA49">
        <v>2.7967058095805268E-6</v>
      </c>
      <c r="AB49">
        <v>2.7967058095805268E-6</v>
      </c>
      <c r="AC49">
        <v>2.7967058095805268E-6</v>
      </c>
      <c r="AD49">
        <v>2.7967058095805268E-6</v>
      </c>
      <c r="AE49">
        <v>2.7967058095805268E-6</v>
      </c>
      <c r="AF49">
        <v>2.7967058095805268E-6</v>
      </c>
      <c r="AG49">
        <v>2.7967058095805268E-6</v>
      </c>
      <c r="AH49">
        <v>2.7967058095805268E-6</v>
      </c>
      <c r="AI49">
        <v>2.7967058095805268E-6</v>
      </c>
    </row>
    <row r="50" spans="1:35" x14ac:dyDescent="0.25">
      <c r="A50" t="s">
        <v>25</v>
      </c>
      <c r="B50">
        <v>3.3038302054964018E-6</v>
      </c>
      <c r="C50">
        <v>3.3038302054964018E-6</v>
      </c>
      <c r="D50">
        <v>3.3038302054964018E-6</v>
      </c>
      <c r="E50">
        <v>3.3038302054964018E-6</v>
      </c>
      <c r="F50">
        <v>3.3038302054964018E-6</v>
      </c>
      <c r="G50">
        <v>3.3038302054964018E-6</v>
      </c>
      <c r="H50">
        <v>3.3038302054964018E-6</v>
      </c>
      <c r="I50">
        <v>3.3038302054964018E-6</v>
      </c>
      <c r="J50">
        <v>3.3038302054964018E-6</v>
      </c>
      <c r="K50">
        <v>3.3038302054964018E-6</v>
      </c>
      <c r="L50">
        <v>3.3038302054964018E-6</v>
      </c>
      <c r="M50">
        <v>3.3038302054964018E-6</v>
      </c>
      <c r="N50">
        <v>3.3038302054964018E-6</v>
      </c>
      <c r="O50">
        <v>3.3038302054964018E-6</v>
      </c>
      <c r="P50">
        <v>3.3038302054964018E-6</v>
      </c>
      <c r="Q50">
        <v>3.3038302054964018E-6</v>
      </c>
      <c r="R50">
        <v>3.3038302054964018E-6</v>
      </c>
      <c r="S50">
        <v>3.3038302054964018E-6</v>
      </c>
      <c r="T50">
        <v>3.3038302054964018E-6</v>
      </c>
      <c r="U50">
        <v>3.3038302054964018E-6</v>
      </c>
      <c r="V50">
        <v>3.3038302054964018E-6</v>
      </c>
      <c r="W50">
        <v>3.3038302054964018E-6</v>
      </c>
      <c r="X50">
        <v>3.3038302054964018E-6</v>
      </c>
      <c r="Y50">
        <v>3.3038302054964018E-6</v>
      </c>
      <c r="Z50">
        <v>3.3038302054964018E-6</v>
      </c>
      <c r="AA50">
        <v>3.3038302054964018E-6</v>
      </c>
      <c r="AB50">
        <v>3.3038302054964018E-6</v>
      </c>
      <c r="AC50">
        <v>3.3038302054964018E-6</v>
      </c>
      <c r="AD50">
        <v>3.3038302054964018E-6</v>
      </c>
      <c r="AE50">
        <v>3.3038302054964018E-6</v>
      </c>
      <c r="AF50">
        <v>3.3038302054964018E-6</v>
      </c>
      <c r="AG50">
        <v>3.3038302054964018E-6</v>
      </c>
      <c r="AH50">
        <v>3.3038302054964018E-6</v>
      </c>
      <c r="AI50">
        <v>3.3038302054964018E-6</v>
      </c>
    </row>
    <row r="51" spans="1:35" x14ac:dyDescent="0.25">
      <c r="A51" t="s">
        <v>26</v>
      </c>
      <c r="B51">
        <v>3.3038302054964018E-6</v>
      </c>
      <c r="C51">
        <v>3.3038302054964018E-6</v>
      </c>
      <c r="D51">
        <v>3.3038302054964018E-6</v>
      </c>
      <c r="E51">
        <v>3.3038302054964018E-6</v>
      </c>
      <c r="F51">
        <v>3.3038302054964018E-6</v>
      </c>
      <c r="G51">
        <v>3.3038302054964018E-6</v>
      </c>
      <c r="H51">
        <v>3.3038302054964018E-6</v>
      </c>
      <c r="I51">
        <v>3.3038302054964018E-6</v>
      </c>
      <c r="J51">
        <v>3.3038302054964018E-6</v>
      </c>
      <c r="K51">
        <v>3.3038302054964018E-6</v>
      </c>
      <c r="L51">
        <v>3.3038302054964018E-6</v>
      </c>
      <c r="M51">
        <v>3.3038302054964018E-6</v>
      </c>
      <c r="N51">
        <v>3.3038302054964018E-6</v>
      </c>
      <c r="O51">
        <v>3.3038302054964018E-6</v>
      </c>
      <c r="P51">
        <v>3.3038302054964018E-6</v>
      </c>
      <c r="Q51">
        <v>3.3038302054964018E-6</v>
      </c>
      <c r="R51">
        <v>3.3038302054964018E-6</v>
      </c>
      <c r="S51">
        <v>3.3038302054964018E-6</v>
      </c>
      <c r="T51">
        <v>3.3038302054964018E-6</v>
      </c>
      <c r="U51">
        <v>3.3038302054964018E-6</v>
      </c>
      <c r="V51">
        <v>3.3038302054964018E-6</v>
      </c>
      <c r="W51">
        <v>3.3038302054964018E-6</v>
      </c>
      <c r="X51">
        <v>3.3038302054964018E-6</v>
      </c>
      <c r="Y51">
        <v>3.3038302054964018E-6</v>
      </c>
      <c r="Z51">
        <v>3.3038302054964018E-6</v>
      </c>
      <c r="AA51">
        <v>3.3038302054964018E-6</v>
      </c>
      <c r="AB51">
        <v>3.3038302054964018E-6</v>
      </c>
      <c r="AC51">
        <v>3.3038302054964018E-6</v>
      </c>
      <c r="AD51">
        <v>3.3038302054964018E-6</v>
      </c>
      <c r="AE51">
        <v>3.3038302054964018E-6</v>
      </c>
      <c r="AF51">
        <v>3.3038302054964018E-6</v>
      </c>
      <c r="AG51">
        <v>3.3038302054964018E-6</v>
      </c>
      <c r="AH51">
        <v>3.3038302054964018E-6</v>
      </c>
      <c r="AI51">
        <v>3.3038302054964018E-6</v>
      </c>
    </row>
    <row r="52" spans="1:35" x14ac:dyDescent="0.25">
      <c r="A52" t="s">
        <v>27</v>
      </c>
      <c r="B52">
        <v>2.7967058095805268E-6</v>
      </c>
      <c r="C52">
        <v>2.7967058095805268E-6</v>
      </c>
      <c r="D52">
        <v>2.7967058095805268E-6</v>
      </c>
      <c r="E52">
        <v>2.7967058095805268E-6</v>
      </c>
      <c r="F52">
        <v>2.7967058095805268E-6</v>
      </c>
      <c r="G52">
        <v>2.7967058095805268E-6</v>
      </c>
      <c r="H52">
        <v>2.7967058095805268E-6</v>
      </c>
      <c r="I52">
        <v>2.7967058095805268E-6</v>
      </c>
      <c r="J52">
        <v>2.7967058095805268E-6</v>
      </c>
      <c r="K52">
        <v>2.7967058095805268E-6</v>
      </c>
      <c r="L52">
        <v>2.7967058095805268E-6</v>
      </c>
      <c r="M52">
        <v>2.7967058095805268E-6</v>
      </c>
      <c r="N52">
        <v>2.7967058095805268E-6</v>
      </c>
      <c r="O52">
        <v>2.7967058095805268E-6</v>
      </c>
      <c r="P52">
        <v>2.7967058095805268E-6</v>
      </c>
      <c r="Q52">
        <v>2.7967058095805268E-6</v>
      </c>
      <c r="R52">
        <v>2.7967058095805268E-6</v>
      </c>
      <c r="S52">
        <v>2.7967058095805268E-6</v>
      </c>
      <c r="T52">
        <v>2.7967058095805268E-6</v>
      </c>
      <c r="U52">
        <v>2.7967058095805268E-6</v>
      </c>
      <c r="V52">
        <v>2.7967058095805268E-6</v>
      </c>
      <c r="W52">
        <v>2.7967058095805268E-6</v>
      </c>
      <c r="X52">
        <v>2.7967058095805268E-6</v>
      </c>
      <c r="Y52">
        <v>2.7967058095805268E-6</v>
      </c>
      <c r="Z52">
        <v>2.7967058095805268E-6</v>
      </c>
      <c r="AA52">
        <v>2.7967058095805268E-6</v>
      </c>
      <c r="AB52">
        <v>2.7967058095805268E-6</v>
      </c>
      <c r="AC52">
        <v>2.7967058095805268E-6</v>
      </c>
      <c r="AD52">
        <v>2.7967058095805268E-6</v>
      </c>
      <c r="AE52">
        <v>2.7967058095805268E-6</v>
      </c>
      <c r="AF52">
        <v>2.7967058095805268E-6</v>
      </c>
      <c r="AG52">
        <v>2.7967058095805268E-6</v>
      </c>
      <c r="AH52">
        <v>2.7967058095805268E-6</v>
      </c>
      <c r="AI52">
        <v>2.7967058095805268E-6</v>
      </c>
    </row>
    <row r="53" spans="1:35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s="5" customFormat="1" x14ac:dyDescent="0.25">
      <c r="A55" s="7" t="s">
        <v>36</v>
      </c>
    </row>
    <row r="56" spans="1:35" x14ac:dyDescent="0.25">
      <c r="A56" t="s">
        <v>30</v>
      </c>
      <c r="B56">
        <v>2017</v>
      </c>
      <c r="C56">
        <v>2018</v>
      </c>
      <c r="D56">
        <v>2019</v>
      </c>
      <c r="E56">
        <v>2020</v>
      </c>
      <c r="F56">
        <v>2021</v>
      </c>
      <c r="G56">
        <v>2022</v>
      </c>
      <c r="H56">
        <v>2023</v>
      </c>
      <c r="I56">
        <v>2024</v>
      </c>
      <c r="J56">
        <v>2025</v>
      </c>
      <c r="K56">
        <v>2026</v>
      </c>
      <c r="L56">
        <v>2027</v>
      </c>
      <c r="M56">
        <v>2028</v>
      </c>
      <c r="N56">
        <v>2029</v>
      </c>
      <c r="O56">
        <v>2030</v>
      </c>
      <c r="P56">
        <v>2031</v>
      </c>
      <c r="Q56">
        <v>2032</v>
      </c>
      <c r="R56">
        <v>2033</v>
      </c>
      <c r="S56">
        <v>2034</v>
      </c>
      <c r="T56">
        <v>2035</v>
      </c>
      <c r="U56">
        <v>2036</v>
      </c>
      <c r="V56">
        <v>2037</v>
      </c>
      <c r="W56">
        <v>2038</v>
      </c>
      <c r="X56">
        <v>2039</v>
      </c>
      <c r="Y56">
        <v>2040</v>
      </c>
      <c r="Z56">
        <v>2041</v>
      </c>
      <c r="AA56">
        <v>2042</v>
      </c>
      <c r="AB56">
        <v>2043</v>
      </c>
      <c r="AC56">
        <v>2044</v>
      </c>
      <c r="AD56">
        <v>2045</v>
      </c>
      <c r="AE56">
        <v>2046</v>
      </c>
      <c r="AF56">
        <v>2047</v>
      </c>
      <c r="AG56">
        <v>2048</v>
      </c>
      <c r="AH56">
        <v>2049</v>
      </c>
      <c r="AI56">
        <v>2050</v>
      </c>
    </row>
    <row r="57" spans="1:35" x14ac:dyDescent="0.25">
      <c r="A57" t="s">
        <v>23</v>
      </c>
      <c r="B57">
        <v>2.024200154E-5</v>
      </c>
      <c r="C57">
        <v>2.6718902590000001E-5</v>
      </c>
      <c r="D57">
        <v>3.1123721768000002E-5</v>
      </c>
      <c r="E57">
        <v>3.0155874372000004E-5</v>
      </c>
      <c r="F57">
        <v>2.9887357624000004E-5</v>
      </c>
      <c r="G57">
        <v>2.9039987310000002E-5</v>
      </c>
      <c r="H57">
        <v>2.8808476593999999E-5</v>
      </c>
      <c r="I57">
        <v>2.6872917988E-5</v>
      </c>
      <c r="J57">
        <v>2.4666933287999997E-5</v>
      </c>
      <c r="K57">
        <v>2.4502367588E-5</v>
      </c>
      <c r="L57">
        <v>2.3940137853999999E-5</v>
      </c>
      <c r="M57">
        <v>2.3291538776000005E-5</v>
      </c>
      <c r="N57">
        <v>2.3532325678000001E-5</v>
      </c>
      <c r="O57">
        <v>2.2664109766000002E-5</v>
      </c>
      <c r="P57">
        <v>2.2721157076000002E-5</v>
      </c>
      <c r="Q57">
        <v>2.2771843860000001E-5</v>
      </c>
      <c r="R57">
        <v>2.2544802604000001E-5</v>
      </c>
      <c r="S57">
        <v>2.2233066452000002E-5</v>
      </c>
      <c r="T57">
        <v>2.2239800804000001E-5</v>
      </c>
      <c r="U57">
        <v>2.2269196871999998E-5</v>
      </c>
      <c r="V57">
        <v>2.2140268032000001E-5</v>
      </c>
      <c r="W57">
        <v>2.2329942226000001E-5</v>
      </c>
      <c r="X57">
        <v>2.271043677E-5</v>
      </c>
      <c r="Y57">
        <v>2.3162615420000001E-5</v>
      </c>
      <c r="Z57">
        <v>2.3817468999999999E-5</v>
      </c>
      <c r="AA57">
        <v>2.4558087769999999E-5</v>
      </c>
      <c r="AB57">
        <v>2.5342010032E-5</v>
      </c>
      <c r="AC57">
        <v>2.5831278802000001E-5</v>
      </c>
      <c r="AD57">
        <v>2.6324827834E-5</v>
      </c>
      <c r="AE57">
        <v>2.7745894011999999E-5</v>
      </c>
      <c r="AF57">
        <v>2.9673261350000003E-5</v>
      </c>
      <c r="AG57">
        <v>3.1078583878000009E-5</v>
      </c>
      <c r="AH57">
        <v>3.1048696078E-5</v>
      </c>
      <c r="AI57">
        <v>3.0938504238000002E-5</v>
      </c>
    </row>
    <row r="58" spans="1:35" x14ac:dyDescent="0.25">
      <c r="A58" t="s">
        <v>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t="s">
        <v>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t="s">
        <v>27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 t="s">
        <v>28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s="5" customFormat="1" x14ac:dyDescent="0.25">
      <c r="A64" s="7" t="s">
        <v>37</v>
      </c>
    </row>
    <row r="65" spans="1:35" x14ac:dyDescent="0.25">
      <c r="A65" t="s">
        <v>30</v>
      </c>
      <c r="B65">
        <v>2017</v>
      </c>
      <c r="C65">
        <v>2018</v>
      </c>
      <c r="D65">
        <v>2019</v>
      </c>
      <c r="E65">
        <v>2020</v>
      </c>
      <c r="F65">
        <v>2021</v>
      </c>
      <c r="G65">
        <v>2022</v>
      </c>
      <c r="H65">
        <v>2023</v>
      </c>
      <c r="I65">
        <v>2024</v>
      </c>
      <c r="J65">
        <v>2025</v>
      </c>
      <c r="K65">
        <v>2026</v>
      </c>
      <c r="L65">
        <v>2027</v>
      </c>
      <c r="M65">
        <v>2028</v>
      </c>
      <c r="N65">
        <v>2029</v>
      </c>
      <c r="O65">
        <v>2030</v>
      </c>
      <c r="P65">
        <v>2031</v>
      </c>
      <c r="Q65">
        <v>2032</v>
      </c>
      <c r="R65">
        <v>2033</v>
      </c>
      <c r="S65">
        <v>2034</v>
      </c>
      <c r="T65">
        <v>2035</v>
      </c>
      <c r="U65">
        <v>2036</v>
      </c>
      <c r="V65">
        <v>2037</v>
      </c>
      <c r="W65">
        <v>2038</v>
      </c>
      <c r="X65">
        <v>2039</v>
      </c>
      <c r="Y65">
        <v>2040</v>
      </c>
      <c r="Z65">
        <v>2041</v>
      </c>
      <c r="AA65">
        <v>2042</v>
      </c>
      <c r="AB65">
        <v>2043</v>
      </c>
      <c r="AC65">
        <v>2044</v>
      </c>
      <c r="AD65">
        <v>2045</v>
      </c>
      <c r="AE65">
        <v>2046</v>
      </c>
      <c r="AF65">
        <v>2047</v>
      </c>
      <c r="AG65">
        <v>2048</v>
      </c>
      <c r="AH65">
        <v>2049</v>
      </c>
      <c r="AI65">
        <v>2050</v>
      </c>
    </row>
    <row r="66" spans="1:35" x14ac:dyDescent="0.25">
      <c r="A66" t="s">
        <v>23</v>
      </c>
      <c r="B66">
        <v>1.8435380000000002E-5</v>
      </c>
      <c r="C66">
        <v>2.1798967020582415E-5</v>
      </c>
      <c r="D66">
        <v>2.1385085113765126E-5</v>
      </c>
      <c r="E66">
        <v>2.2778619370285807E-5</v>
      </c>
      <c r="F66">
        <v>2.2853258132962789E-5</v>
      </c>
      <c r="G66">
        <v>2.2659461651303547E-5</v>
      </c>
      <c r="H66">
        <v>2.2906025209994171E-5</v>
      </c>
      <c r="I66">
        <v>2.3375943134078121E-5</v>
      </c>
      <c r="J66">
        <v>2.3739446841006885E-5</v>
      </c>
      <c r="K66">
        <v>2.3909990832147169E-5</v>
      </c>
      <c r="L66">
        <v>2.4566336239012736E-5</v>
      </c>
      <c r="M66">
        <v>2.4784958029829904E-5</v>
      </c>
      <c r="N66">
        <v>2.5574207082310615E-5</v>
      </c>
      <c r="O66">
        <v>2.577319358310528E-5</v>
      </c>
      <c r="P66">
        <v>2.6050968791148584E-5</v>
      </c>
      <c r="Q66">
        <v>2.6348784024112508E-5</v>
      </c>
      <c r="R66">
        <v>2.6608846903521348E-5</v>
      </c>
      <c r="S66">
        <v>2.6694894484105561E-5</v>
      </c>
      <c r="T66">
        <v>2.695014195947073E-5</v>
      </c>
      <c r="U66">
        <v>2.7262039143157375E-5</v>
      </c>
      <c r="V66">
        <v>2.7203371407808988E-5</v>
      </c>
      <c r="W66">
        <v>2.7371973612682245E-5</v>
      </c>
      <c r="X66">
        <v>2.7521051594319003E-5</v>
      </c>
      <c r="Y66">
        <v>2.765077007041034E-5</v>
      </c>
      <c r="Z66">
        <v>2.7671349428113807E-5</v>
      </c>
      <c r="AA66">
        <v>2.7829163094842299E-5</v>
      </c>
      <c r="AB66">
        <v>2.7829572535960167E-5</v>
      </c>
      <c r="AC66">
        <v>2.7715345994027325E-5</v>
      </c>
      <c r="AD66">
        <v>2.775472387588253E-5</v>
      </c>
      <c r="AE66">
        <v>2.7624993163619855E-5</v>
      </c>
      <c r="AF66">
        <v>2.7486248158056496E-5</v>
      </c>
      <c r="AG66">
        <v>2.7510461658647501E-5</v>
      </c>
      <c r="AH66">
        <v>2.7452752109639312E-5</v>
      </c>
      <c r="AI66">
        <v>2.7443025294669152E-5</v>
      </c>
    </row>
    <row r="67" spans="1:35" x14ac:dyDescent="0.25">
      <c r="A67" t="s">
        <v>24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25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26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27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 t="s">
        <v>28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 t="s">
        <v>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s="5" customFormat="1" x14ac:dyDescent="0.25">
      <c r="A73" s="7" t="s">
        <v>38</v>
      </c>
    </row>
    <row r="74" spans="1:35" x14ac:dyDescent="0.25">
      <c r="A74" t="s">
        <v>30</v>
      </c>
      <c r="B74">
        <v>2017</v>
      </c>
      <c r="C74">
        <v>2018</v>
      </c>
      <c r="D74">
        <v>2019</v>
      </c>
      <c r="E74">
        <v>2020</v>
      </c>
      <c r="F74">
        <v>2021</v>
      </c>
      <c r="G74">
        <v>2022</v>
      </c>
      <c r="H74">
        <v>2023</v>
      </c>
      <c r="I74">
        <v>2024</v>
      </c>
      <c r="J74">
        <v>2025</v>
      </c>
      <c r="K74">
        <v>2026</v>
      </c>
      <c r="L74">
        <v>2027</v>
      </c>
      <c r="M74">
        <v>2028</v>
      </c>
      <c r="N74">
        <v>2029</v>
      </c>
      <c r="O74">
        <v>2030</v>
      </c>
      <c r="P74">
        <v>2031</v>
      </c>
      <c r="Q74">
        <v>2032</v>
      </c>
      <c r="R74">
        <v>2033</v>
      </c>
      <c r="S74">
        <v>2034</v>
      </c>
      <c r="T74">
        <v>2035</v>
      </c>
      <c r="U74">
        <v>2036</v>
      </c>
      <c r="V74">
        <v>2037</v>
      </c>
      <c r="W74">
        <v>2038</v>
      </c>
      <c r="X74">
        <v>2039</v>
      </c>
      <c r="Y74">
        <v>2040</v>
      </c>
      <c r="Z74">
        <v>2041</v>
      </c>
      <c r="AA74">
        <v>2042</v>
      </c>
      <c r="AB74">
        <v>2043</v>
      </c>
      <c r="AC74">
        <v>2044</v>
      </c>
      <c r="AD74">
        <v>2045</v>
      </c>
      <c r="AE74">
        <v>2046</v>
      </c>
      <c r="AF74">
        <v>2047</v>
      </c>
      <c r="AG74">
        <v>2048</v>
      </c>
      <c r="AH74">
        <v>2049</v>
      </c>
      <c r="AI74">
        <v>2050</v>
      </c>
    </row>
    <row r="75" spans="1:35" x14ac:dyDescent="0.25">
      <c r="A75" t="s">
        <v>23</v>
      </c>
      <c r="B75">
        <v>4.5326278659611988E-6</v>
      </c>
      <c r="C75">
        <v>4.5326278659611988E-6</v>
      </c>
      <c r="D75">
        <v>4.5326278659611988E-6</v>
      </c>
      <c r="E75">
        <v>4.5326278659611988E-6</v>
      </c>
      <c r="F75">
        <v>4.5326278659611988E-6</v>
      </c>
      <c r="G75">
        <v>4.5326278659611988E-6</v>
      </c>
      <c r="H75">
        <v>4.5326278659611988E-6</v>
      </c>
      <c r="I75">
        <v>4.5326278659611988E-6</v>
      </c>
      <c r="J75">
        <v>4.5326278659611988E-6</v>
      </c>
      <c r="K75">
        <v>4.5326278659611988E-6</v>
      </c>
      <c r="L75">
        <v>4.5326278659611988E-6</v>
      </c>
      <c r="M75">
        <v>4.5326278659611988E-6</v>
      </c>
      <c r="N75">
        <v>4.5326278659611988E-6</v>
      </c>
      <c r="O75">
        <v>4.5326278659611988E-6</v>
      </c>
      <c r="P75">
        <v>4.5326278659611988E-6</v>
      </c>
      <c r="Q75">
        <v>4.5326278659611988E-6</v>
      </c>
      <c r="R75">
        <v>4.5326278659611988E-6</v>
      </c>
      <c r="S75">
        <v>4.5326278659611988E-6</v>
      </c>
      <c r="T75">
        <v>4.5326278659611988E-6</v>
      </c>
      <c r="U75">
        <v>4.5326278659611988E-6</v>
      </c>
      <c r="V75">
        <v>4.5326278659611988E-6</v>
      </c>
      <c r="W75">
        <v>4.5326278659611988E-6</v>
      </c>
      <c r="X75">
        <v>4.5326278659611988E-6</v>
      </c>
      <c r="Y75">
        <v>4.5326278659611988E-6</v>
      </c>
      <c r="Z75">
        <v>4.5326278659611988E-6</v>
      </c>
      <c r="AA75">
        <v>4.5326278659611988E-6</v>
      </c>
      <c r="AB75">
        <v>4.5326278659611988E-6</v>
      </c>
      <c r="AC75">
        <v>4.5326278659611988E-6</v>
      </c>
      <c r="AD75">
        <v>4.5326278659611988E-6</v>
      </c>
      <c r="AE75">
        <v>4.5326278659611988E-6</v>
      </c>
      <c r="AF75">
        <v>4.5326278659611988E-6</v>
      </c>
      <c r="AG75">
        <v>4.5326278659611988E-6</v>
      </c>
      <c r="AH75">
        <v>4.5326278659611988E-6</v>
      </c>
      <c r="AI75">
        <v>4.5326278659611988E-6</v>
      </c>
    </row>
    <row r="76" spans="1:35" x14ac:dyDescent="0.25">
      <c r="A76" t="s">
        <v>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t="s">
        <v>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 t="s">
        <v>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 t="s">
        <v>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s="5" customFormat="1" x14ac:dyDescent="0.25">
      <c r="A82" s="7" t="s">
        <v>39</v>
      </c>
    </row>
    <row r="83" spans="1:35" x14ac:dyDescent="0.25">
      <c r="A83" t="s">
        <v>30</v>
      </c>
      <c r="B83">
        <v>2017</v>
      </c>
      <c r="C83">
        <v>2018</v>
      </c>
      <c r="D83">
        <v>2019</v>
      </c>
      <c r="E83">
        <v>2020</v>
      </c>
      <c r="F83">
        <v>2021</v>
      </c>
      <c r="G83">
        <v>2022</v>
      </c>
      <c r="H83">
        <v>2023</v>
      </c>
      <c r="I83">
        <v>2024</v>
      </c>
      <c r="J83">
        <v>2025</v>
      </c>
      <c r="K83">
        <v>2026</v>
      </c>
      <c r="L83">
        <v>2027</v>
      </c>
      <c r="M83">
        <v>2028</v>
      </c>
      <c r="N83">
        <v>2029</v>
      </c>
      <c r="O83">
        <v>2030</v>
      </c>
      <c r="P83">
        <v>2031</v>
      </c>
      <c r="Q83">
        <v>2032</v>
      </c>
      <c r="R83">
        <v>2033</v>
      </c>
      <c r="S83">
        <v>2034</v>
      </c>
      <c r="T83">
        <v>2035</v>
      </c>
      <c r="U83">
        <v>2036</v>
      </c>
      <c r="V83">
        <v>2037</v>
      </c>
      <c r="W83">
        <v>2038</v>
      </c>
      <c r="X83">
        <v>2039</v>
      </c>
      <c r="Y83">
        <v>2040</v>
      </c>
      <c r="Z83">
        <v>2041</v>
      </c>
      <c r="AA83">
        <v>2042</v>
      </c>
      <c r="AB83">
        <v>2043</v>
      </c>
      <c r="AC83">
        <v>2044</v>
      </c>
      <c r="AD83">
        <v>2045</v>
      </c>
      <c r="AE83">
        <v>2046</v>
      </c>
      <c r="AF83">
        <v>2047</v>
      </c>
      <c r="AG83">
        <v>2048</v>
      </c>
      <c r="AH83">
        <v>2049</v>
      </c>
      <c r="AI83">
        <v>2050</v>
      </c>
    </row>
    <row r="84" spans="1:35" x14ac:dyDescent="0.25">
      <c r="A84" t="s">
        <v>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 t="s">
        <v>24</v>
      </c>
      <c r="B85">
        <v>1.7612732665544324E-6</v>
      </c>
      <c r="C85">
        <v>1.7712865776652133E-6</v>
      </c>
      <c r="D85">
        <v>1.7630075047224427E-6</v>
      </c>
      <c r="E85">
        <v>1.7627020566608279E-6</v>
      </c>
      <c r="F85">
        <v>1.8408176636909316E-6</v>
      </c>
      <c r="G85">
        <v>1.8466018234031597E-6</v>
      </c>
      <c r="H85">
        <v>1.8479035538475611E-6</v>
      </c>
      <c r="I85">
        <v>1.8167478515628743E-6</v>
      </c>
      <c r="J85">
        <v>1.8266484077418191E-6</v>
      </c>
      <c r="K85">
        <v>1.8226018520164622E-6</v>
      </c>
      <c r="L85">
        <v>1.8271137321993203E-6</v>
      </c>
      <c r="M85">
        <v>1.8306613052785682E-6</v>
      </c>
      <c r="N85">
        <v>1.8500475804618694E-6</v>
      </c>
      <c r="O85">
        <v>1.8658442098301625E-6</v>
      </c>
      <c r="P85">
        <v>1.8621510650851861E-6</v>
      </c>
      <c r="Q85">
        <v>1.8516177349604167E-6</v>
      </c>
      <c r="R85">
        <v>1.8537575543011493E-6</v>
      </c>
      <c r="S85">
        <v>1.8514561756551003E-6</v>
      </c>
      <c r="T85">
        <v>1.8569163753019789E-6</v>
      </c>
      <c r="U85">
        <v>1.8624295865959145E-6</v>
      </c>
      <c r="V85">
        <v>1.8670087831559878E-6</v>
      </c>
      <c r="W85">
        <v>1.8717739412081184E-6</v>
      </c>
      <c r="X85">
        <v>1.8767317923900276E-6</v>
      </c>
      <c r="Y85">
        <v>1.8797282126308253E-6</v>
      </c>
      <c r="Z85">
        <v>1.880319755295605E-6</v>
      </c>
      <c r="AA85">
        <v>1.8799823319548132E-6</v>
      </c>
      <c r="AB85">
        <v>1.878353275626202E-6</v>
      </c>
      <c r="AC85">
        <v>1.8771760804796488E-6</v>
      </c>
      <c r="AD85">
        <v>1.8779510602723406E-6</v>
      </c>
      <c r="AE85">
        <v>1.8783936654525313E-6</v>
      </c>
      <c r="AF85">
        <v>1.8762824555721152E-6</v>
      </c>
      <c r="AG85">
        <v>1.8769749728027177E-6</v>
      </c>
      <c r="AH85">
        <v>1.8782783861565499E-6</v>
      </c>
      <c r="AI85">
        <v>1.8783936654525313E-6</v>
      </c>
    </row>
    <row r="86" spans="1:35" x14ac:dyDescent="0.25">
      <c r="A86" t="s">
        <v>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5">
      <c r="A87" t="s">
        <v>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t="s">
        <v>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 t="s">
        <v>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5" customFormat="1" x14ac:dyDescent="0.25">
      <c r="A91" s="7" t="s">
        <v>47</v>
      </c>
    </row>
    <row r="92" spans="1:35" x14ac:dyDescent="0.2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23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t="s">
        <v>24</v>
      </c>
      <c r="B94">
        <v>8.8842975206611566E-7</v>
      </c>
      <c r="C94">
        <v>8.8842975206611566E-7</v>
      </c>
      <c r="D94">
        <v>8.8842975206611566E-7</v>
      </c>
      <c r="E94">
        <v>8.8842975206611566E-7</v>
      </c>
      <c r="F94">
        <v>8.8842975206611566E-7</v>
      </c>
      <c r="G94">
        <v>8.8842975206611566E-7</v>
      </c>
      <c r="H94">
        <v>8.8842975206611566E-7</v>
      </c>
      <c r="I94">
        <v>8.8842975206611566E-7</v>
      </c>
      <c r="J94">
        <v>8.8842975206611566E-7</v>
      </c>
      <c r="K94">
        <v>8.8842975206611566E-7</v>
      </c>
      <c r="L94">
        <v>8.8842975206611566E-7</v>
      </c>
      <c r="M94">
        <v>8.8842975206611566E-7</v>
      </c>
      <c r="N94">
        <v>8.8842975206611566E-7</v>
      </c>
      <c r="O94">
        <v>8.8842975206611566E-7</v>
      </c>
      <c r="P94">
        <v>8.8842975206611566E-7</v>
      </c>
      <c r="Q94">
        <v>8.8842975206611566E-7</v>
      </c>
      <c r="R94">
        <v>8.8842975206611566E-7</v>
      </c>
      <c r="S94">
        <v>8.8842975206611566E-7</v>
      </c>
      <c r="T94">
        <v>8.8842975206611566E-7</v>
      </c>
      <c r="U94">
        <v>8.8842975206611566E-7</v>
      </c>
      <c r="V94">
        <v>8.8842975206611566E-7</v>
      </c>
      <c r="W94">
        <v>8.8842975206611566E-7</v>
      </c>
      <c r="X94">
        <v>8.8842975206611566E-7</v>
      </c>
      <c r="Y94">
        <v>8.8842975206611566E-7</v>
      </c>
      <c r="Z94">
        <v>8.8842975206611566E-7</v>
      </c>
      <c r="AA94">
        <v>8.8842975206611566E-7</v>
      </c>
      <c r="AB94">
        <v>8.8842975206611566E-7</v>
      </c>
      <c r="AC94">
        <v>8.8842975206611566E-7</v>
      </c>
      <c r="AD94">
        <v>8.8842975206611566E-7</v>
      </c>
      <c r="AE94">
        <v>8.8842975206611566E-7</v>
      </c>
      <c r="AF94">
        <v>8.8842975206611566E-7</v>
      </c>
      <c r="AG94">
        <v>8.8842975206611566E-7</v>
      </c>
      <c r="AH94">
        <v>8.8842975206611566E-7</v>
      </c>
      <c r="AI94">
        <v>8.8842975206611566E-7</v>
      </c>
    </row>
    <row r="95" spans="1:35" x14ac:dyDescent="0.25">
      <c r="A95" t="s">
        <v>25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t="s">
        <v>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t="s">
        <v>27</v>
      </c>
      <c r="B97">
        <v>8.8842975206611566E-7</v>
      </c>
      <c r="C97">
        <v>8.8842975206611566E-7</v>
      </c>
      <c r="D97">
        <v>8.8842975206611566E-7</v>
      </c>
      <c r="E97">
        <v>8.8842975206611566E-7</v>
      </c>
      <c r="F97">
        <v>8.8842975206611566E-7</v>
      </c>
      <c r="G97">
        <v>8.8842975206611566E-7</v>
      </c>
      <c r="H97">
        <v>8.8842975206611566E-7</v>
      </c>
      <c r="I97">
        <v>8.8842975206611566E-7</v>
      </c>
      <c r="J97">
        <v>8.8842975206611566E-7</v>
      </c>
      <c r="K97">
        <v>8.8842975206611566E-7</v>
      </c>
      <c r="L97">
        <v>8.8842975206611566E-7</v>
      </c>
      <c r="M97">
        <v>8.8842975206611566E-7</v>
      </c>
      <c r="N97">
        <v>8.8842975206611566E-7</v>
      </c>
      <c r="O97">
        <v>8.8842975206611566E-7</v>
      </c>
      <c r="P97">
        <v>8.8842975206611566E-7</v>
      </c>
      <c r="Q97">
        <v>8.8842975206611566E-7</v>
      </c>
      <c r="R97">
        <v>8.8842975206611566E-7</v>
      </c>
      <c r="S97">
        <v>8.8842975206611566E-7</v>
      </c>
      <c r="T97">
        <v>8.8842975206611566E-7</v>
      </c>
      <c r="U97">
        <v>8.8842975206611566E-7</v>
      </c>
      <c r="V97">
        <v>8.8842975206611566E-7</v>
      </c>
      <c r="W97">
        <v>8.8842975206611566E-7</v>
      </c>
      <c r="X97">
        <v>8.8842975206611566E-7</v>
      </c>
      <c r="Y97">
        <v>8.8842975206611566E-7</v>
      </c>
      <c r="Z97">
        <v>8.8842975206611566E-7</v>
      </c>
      <c r="AA97">
        <v>8.8842975206611566E-7</v>
      </c>
      <c r="AB97">
        <v>8.8842975206611566E-7</v>
      </c>
      <c r="AC97">
        <v>8.8842975206611566E-7</v>
      </c>
      <c r="AD97">
        <v>8.8842975206611566E-7</v>
      </c>
      <c r="AE97">
        <v>8.8842975206611566E-7</v>
      </c>
      <c r="AF97">
        <v>8.8842975206611566E-7</v>
      </c>
      <c r="AG97">
        <v>8.8842975206611566E-7</v>
      </c>
      <c r="AH97">
        <v>8.8842975206611566E-7</v>
      </c>
      <c r="AI97">
        <v>8.8842975206611566E-7</v>
      </c>
    </row>
    <row r="98" spans="1:35" x14ac:dyDescent="0.25">
      <c r="A98" t="s">
        <v>28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t="s">
        <v>29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s="5" customFormat="1" x14ac:dyDescent="0.25">
      <c r="A100" s="7" t="s">
        <v>48</v>
      </c>
    </row>
    <row r="101" spans="1:35" x14ac:dyDescent="0.25">
      <c r="A101" t="s">
        <v>30</v>
      </c>
      <c r="B101">
        <v>2017</v>
      </c>
      <c r="C101">
        <v>2018</v>
      </c>
      <c r="D101">
        <v>2019</v>
      </c>
      <c r="E101">
        <v>2020</v>
      </c>
      <c r="F101">
        <v>2021</v>
      </c>
      <c r="G101">
        <v>2022</v>
      </c>
      <c r="H101">
        <v>2023</v>
      </c>
      <c r="I101">
        <v>2024</v>
      </c>
      <c r="J101">
        <v>2025</v>
      </c>
      <c r="K101">
        <v>2026</v>
      </c>
      <c r="L101">
        <v>2027</v>
      </c>
      <c r="M101">
        <v>2028</v>
      </c>
      <c r="N101">
        <v>2029</v>
      </c>
      <c r="O101">
        <v>2030</v>
      </c>
      <c r="P101">
        <v>2031</v>
      </c>
      <c r="Q101">
        <v>2032</v>
      </c>
      <c r="R101">
        <v>2033</v>
      </c>
      <c r="S101">
        <v>2034</v>
      </c>
      <c r="T101">
        <v>2035</v>
      </c>
      <c r="U101">
        <v>2036</v>
      </c>
      <c r="V101">
        <v>2037</v>
      </c>
      <c r="W101">
        <v>2038</v>
      </c>
      <c r="X101">
        <v>2039</v>
      </c>
      <c r="Y101">
        <v>2040</v>
      </c>
      <c r="Z101">
        <v>2041</v>
      </c>
      <c r="AA101">
        <v>2042</v>
      </c>
      <c r="AB101">
        <v>2043</v>
      </c>
      <c r="AC101">
        <v>2044</v>
      </c>
      <c r="AD101">
        <v>2045</v>
      </c>
      <c r="AE101">
        <v>2046</v>
      </c>
      <c r="AF101">
        <v>2047</v>
      </c>
      <c r="AG101">
        <v>2048</v>
      </c>
      <c r="AH101">
        <v>2049</v>
      </c>
      <c r="AI101">
        <v>2050</v>
      </c>
    </row>
    <row r="102" spans="1:35" x14ac:dyDescent="0.25">
      <c r="A102" t="s">
        <v>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 x14ac:dyDescent="0.25">
      <c r="A103" t="s">
        <v>24</v>
      </c>
      <c r="B103">
        <v>5.4000071760892698E-7</v>
      </c>
      <c r="C103">
        <v>5.4000071760892698E-7</v>
      </c>
      <c r="D103">
        <v>5.4000071760892698E-7</v>
      </c>
      <c r="E103">
        <v>5.4000071760892698E-7</v>
      </c>
      <c r="F103">
        <v>5.4000071760892698E-7</v>
      </c>
      <c r="G103">
        <v>5.4000071760892698E-7</v>
      </c>
      <c r="H103">
        <v>5.4000071760892698E-7</v>
      </c>
      <c r="I103">
        <v>5.4000071760892698E-7</v>
      </c>
      <c r="J103">
        <v>5.4000071760892698E-7</v>
      </c>
      <c r="K103">
        <v>5.4000071760892698E-7</v>
      </c>
      <c r="L103">
        <v>5.4000071760892698E-7</v>
      </c>
      <c r="M103">
        <v>5.4000071760892698E-7</v>
      </c>
      <c r="N103">
        <v>5.4000071760892698E-7</v>
      </c>
      <c r="O103">
        <v>5.4000071760892698E-7</v>
      </c>
      <c r="P103">
        <v>5.4000071760892698E-7</v>
      </c>
      <c r="Q103">
        <v>5.4000071760892698E-7</v>
      </c>
      <c r="R103">
        <v>5.4000071760892698E-7</v>
      </c>
      <c r="S103">
        <v>5.4000071760892698E-7</v>
      </c>
      <c r="T103">
        <v>5.4000071760892698E-7</v>
      </c>
      <c r="U103">
        <v>5.4000071760892698E-7</v>
      </c>
      <c r="V103">
        <v>5.4000071760892698E-7</v>
      </c>
      <c r="W103">
        <v>5.4000071760892698E-7</v>
      </c>
      <c r="X103">
        <v>5.4000071760892698E-7</v>
      </c>
      <c r="Y103">
        <v>5.4000071760892698E-7</v>
      </c>
      <c r="Z103">
        <v>5.4000071760892698E-7</v>
      </c>
      <c r="AA103">
        <v>5.4000071760892698E-7</v>
      </c>
      <c r="AB103">
        <v>5.4000071760892698E-7</v>
      </c>
      <c r="AC103">
        <v>5.4000071760892698E-7</v>
      </c>
      <c r="AD103">
        <v>5.4000071760892698E-7</v>
      </c>
      <c r="AE103">
        <v>5.4000071760892698E-7</v>
      </c>
      <c r="AF103">
        <v>5.4000071760892698E-7</v>
      </c>
      <c r="AG103">
        <v>5.4000071760892698E-7</v>
      </c>
      <c r="AH103">
        <v>5.4000071760892698E-7</v>
      </c>
      <c r="AI103">
        <v>5.4000071760892698E-7</v>
      </c>
    </row>
    <row r="104" spans="1:35" x14ac:dyDescent="0.25">
      <c r="A104" t="s">
        <v>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5">
      <c r="A105" t="s">
        <v>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t="s">
        <v>27</v>
      </c>
      <c r="B106">
        <v>5.4000071760892698E-7</v>
      </c>
      <c r="C106">
        <v>5.4000071760892698E-7</v>
      </c>
      <c r="D106">
        <v>5.4000071760892698E-7</v>
      </c>
      <c r="E106">
        <v>5.4000071760892698E-7</v>
      </c>
      <c r="F106">
        <v>5.4000071760892698E-7</v>
      </c>
      <c r="G106">
        <v>5.4000071760892698E-7</v>
      </c>
      <c r="H106">
        <v>5.4000071760892698E-7</v>
      </c>
      <c r="I106">
        <v>5.4000071760892698E-7</v>
      </c>
      <c r="J106">
        <v>5.4000071760892698E-7</v>
      </c>
      <c r="K106">
        <v>5.4000071760892698E-7</v>
      </c>
      <c r="L106">
        <v>5.4000071760892698E-7</v>
      </c>
      <c r="M106">
        <v>5.4000071760892698E-7</v>
      </c>
      <c r="N106">
        <v>5.4000071760892698E-7</v>
      </c>
      <c r="O106">
        <v>5.4000071760892698E-7</v>
      </c>
      <c r="P106">
        <v>5.4000071760892698E-7</v>
      </c>
      <c r="Q106">
        <v>5.4000071760892698E-7</v>
      </c>
      <c r="R106">
        <v>5.4000071760892698E-7</v>
      </c>
      <c r="S106">
        <v>5.4000071760892698E-7</v>
      </c>
      <c r="T106">
        <v>5.4000071760892698E-7</v>
      </c>
      <c r="U106">
        <v>5.4000071760892698E-7</v>
      </c>
      <c r="V106">
        <v>5.4000071760892698E-7</v>
      </c>
      <c r="W106">
        <v>5.4000071760892698E-7</v>
      </c>
      <c r="X106">
        <v>5.4000071760892698E-7</v>
      </c>
      <c r="Y106">
        <v>5.4000071760892698E-7</v>
      </c>
      <c r="Z106">
        <v>5.4000071760892698E-7</v>
      </c>
      <c r="AA106">
        <v>5.4000071760892698E-7</v>
      </c>
      <c r="AB106">
        <v>5.4000071760892698E-7</v>
      </c>
      <c r="AC106">
        <v>5.4000071760892698E-7</v>
      </c>
      <c r="AD106">
        <v>5.4000071760892698E-7</v>
      </c>
      <c r="AE106">
        <v>5.4000071760892698E-7</v>
      </c>
      <c r="AF106">
        <v>5.4000071760892698E-7</v>
      </c>
      <c r="AG106">
        <v>5.4000071760892698E-7</v>
      </c>
      <c r="AH106">
        <v>5.4000071760892698E-7</v>
      </c>
      <c r="AI106">
        <v>5.4000071760892698E-7</v>
      </c>
    </row>
    <row r="107" spans="1:35" x14ac:dyDescent="0.25">
      <c r="A107" t="s">
        <v>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5">
      <c r="A108" t="s">
        <v>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s="5" customFormat="1" x14ac:dyDescent="0.25">
      <c r="A109" s="7" t="s">
        <v>49</v>
      </c>
    </row>
    <row r="110" spans="1:35" x14ac:dyDescent="0.25">
      <c r="A110" t="s">
        <v>30</v>
      </c>
      <c r="B110">
        <v>2017</v>
      </c>
      <c r="C110">
        <v>2018</v>
      </c>
      <c r="D110">
        <v>2019</v>
      </c>
      <c r="E110">
        <v>2020</v>
      </c>
      <c r="F110">
        <v>2021</v>
      </c>
      <c r="G110">
        <v>2022</v>
      </c>
      <c r="H110">
        <v>2023</v>
      </c>
      <c r="I110">
        <v>2024</v>
      </c>
      <c r="J110">
        <v>2025</v>
      </c>
      <c r="K110">
        <v>2026</v>
      </c>
      <c r="L110">
        <v>2027</v>
      </c>
      <c r="M110">
        <v>2028</v>
      </c>
      <c r="N110">
        <v>2029</v>
      </c>
      <c r="O110">
        <v>2030</v>
      </c>
      <c r="P110">
        <v>2031</v>
      </c>
      <c r="Q110">
        <v>2032</v>
      </c>
      <c r="R110">
        <v>2033</v>
      </c>
      <c r="S110">
        <v>2034</v>
      </c>
      <c r="T110">
        <v>2035</v>
      </c>
      <c r="U110">
        <v>2036</v>
      </c>
      <c r="V110">
        <v>2037</v>
      </c>
      <c r="W110">
        <v>2038</v>
      </c>
      <c r="X110">
        <v>2039</v>
      </c>
      <c r="Y110">
        <v>2040</v>
      </c>
      <c r="Z110">
        <v>2041</v>
      </c>
      <c r="AA110">
        <v>2042</v>
      </c>
      <c r="AB110">
        <v>2043</v>
      </c>
      <c r="AC110">
        <v>2044</v>
      </c>
      <c r="AD110">
        <v>2045</v>
      </c>
      <c r="AE110">
        <v>2046</v>
      </c>
      <c r="AF110">
        <v>2047</v>
      </c>
      <c r="AG110">
        <v>2048</v>
      </c>
      <c r="AH110">
        <v>2049</v>
      </c>
      <c r="AI110">
        <v>2050</v>
      </c>
    </row>
    <row r="111" spans="1:35" x14ac:dyDescent="0.25">
      <c r="A111" t="s">
        <v>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 t="s">
        <v>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5">
      <c r="A113" t="s">
        <v>25</v>
      </c>
      <c r="B113">
        <v>1.8400000000000002E-6</v>
      </c>
      <c r="C113">
        <v>1.8400000000000002E-6</v>
      </c>
      <c r="D113">
        <v>1.8400000000000002E-6</v>
      </c>
      <c r="E113">
        <v>1.8400000000000002E-6</v>
      </c>
      <c r="F113">
        <v>1.8400000000000002E-6</v>
      </c>
      <c r="G113">
        <v>1.8400000000000002E-6</v>
      </c>
      <c r="H113">
        <v>1.8400000000000002E-6</v>
      </c>
      <c r="I113">
        <v>1.8400000000000002E-6</v>
      </c>
      <c r="J113">
        <v>1.8400000000000002E-6</v>
      </c>
      <c r="K113">
        <v>1.8400000000000002E-6</v>
      </c>
      <c r="L113">
        <v>1.8400000000000002E-6</v>
      </c>
      <c r="M113">
        <v>1.8400000000000002E-6</v>
      </c>
      <c r="N113">
        <v>1.8400000000000002E-6</v>
      </c>
      <c r="O113">
        <v>1.8400000000000002E-6</v>
      </c>
      <c r="P113">
        <v>1.8400000000000002E-6</v>
      </c>
      <c r="Q113">
        <v>1.8400000000000002E-6</v>
      </c>
      <c r="R113">
        <v>1.8400000000000002E-6</v>
      </c>
      <c r="S113">
        <v>1.8400000000000002E-6</v>
      </c>
      <c r="T113">
        <v>1.8400000000000002E-6</v>
      </c>
      <c r="U113">
        <v>1.8400000000000002E-6</v>
      </c>
      <c r="V113">
        <v>1.8400000000000002E-6</v>
      </c>
      <c r="W113">
        <v>1.8400000000000002E-6</v>
      </c>
      <c r="X113">
        <v>1.8400000000000002E-6</v>
      </c>
      <c r="Y113">
        <v>1.8400000000000002E-6</v>
      </c>
      <c r="Z113">
        <v>1.8400000000000002E-6</v>
      </c>
      <c r="AA113">
        <v>1.8400000000000002E-6</v>
      </c>
      <c r="AB113">
        <v>1.8400000000000002E-6</v>
      </c>
      <c r="AC113">
        <v>1.8400000000000002E-6</v>
      </c>
      <c r="AD113">
        <v>1.8400000000000002E-6</v>
      </c>
      <c r="AE113">
        <v>1.8400000000000002E-6</v>
      </c>
      <c r="AF113">
        <v>1.8400000000000002E-6</v>
      </c>
      <c r="AG113">
        <v>1.8400000000000002E-6</v>
      </c>
      <c r="AH113">
        <v>1.8400000000000002E-6</v>
      </c>
      <c r="AI113">
        <v>1.8400000000000002E-6</v>
      </c>
    </row>
    <row r="114" spans="1:35" x14ac:dyDescent="0.25">
      <c r="A114" t="s">
        <v>26</v>
      </c>
      <c r="B114">
        <v>1.8400000000000002E-6</v>
      </c>
      <c r="C114">
        <v>1.8400000000000002E-6</v>
      </c>
      <c r="D114">
        <v>1.8400000000000002E-6</v>
      </c>
      <c r="E114">
        <v>1.8400000000000002E-6</v>
      </c>
      <c r="F114">
        <v>1.8400000000000002E-6</v>
      </c>
      <c r="G114">
        <v>1.8400000000000002E-6</v>
      </c>
      <c r="H114">
        <v>1.8400000000000002E-6</v>
      </c>
      <c r="I114">
        <v>1.8400000000000002E-6</v>
      </c>
      <c r="J114">
        <v>1.8400000000000002E-6</v>
      </c>
      <c r="K114">
        <v>1.8400000000000002E-6</v>
      </c>
      <c r="L114">
        <v>1.8400000000000002E-6</v>
      </c>
      <c r="M114">
        <v>1.8400000000000002E-6</v>
      </c>
      <c r="N114">
        <v>1.8400000000000002E-6</v>
      </c>
      <c r="O114">
        <v>1.8400000000000002E-6</v>
      </c>
      <c r="P114">
        <v>1.8400000000000002E-6</v>
      </c>
      <c r="Q114">
        <v>1.8400000000000002E-6</v>
      </c>
      <c r="R114">
        <v>1.8400000000000002E-6</v>
      </c>
      <c r="S114">
        <v>1.8400000000000002E-6</v>
      </c>
      <c r="T114">
        <v>1.8400000000000002E-6</v>
      </c>
      <c r="U114">
        <v>1.8400000000000002E-6</v>
      </c>
      <c r="V114">
        <v>1.8400000000000002E-6</v>
      </c>
      <c r="W114">
        <v>1.8400000000000002E-6</v>
      </c>
      <c r="X114">
        <v>1.8400000000000002E-6</v>
      </c>
      <c r="Y114">
        <v>1.8400000000000002E-6</v>
      </c>
      <c r="Z114">
        <v>1.8400000000000002E-6</v>
      </c>
      <c r="AA114">
        <v>1.8400000000000002E-6</v>
      </c>
      <c r="AB114">
        <v>1.8400000000000002E-6</v>
      </c>
      <c r="AC114">
        <v>1.8400000000000002E-6</v>
      </c>
      <c r="AD114">
        <v>1.8400000000000002E-6</v>
      </c>
      <c r="AE114">
        <v>1.8400000000000002E-6</v>
      </c>
      <c r="AF114">
        <v>1.8400000000000002E-6</v>
      </c>
      <c r="AG114">
        <v>1.8400000000000002E-6</v>
      </c>
      <c r="AH114">
        <v>1.8400000000000002E-6</v>
      </c>
      <c r="AI114">
        <v>1.8400000000000002E-6</v>
      </c>
    </row>
    <row r="115" spans="1:35" x14ac:dyDescent="0.25">
      <c r="A115" t="s">
        <v>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t="s">
        <v>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s="5" customFormat="1" x14ac:dyDescent="0.25">
      <c r="A118" s="7" t="s">
        <v>50</v>
      </c>
    </row>
    <row r="119" spans="1:35" x14ac:dyDescent="0.25">
      <c r="A119" t="s">
        <v>30</v>
      </c>
      <c r="B119">
        <v>2017</v>
      </c>
      <c r="C119">
        <v>2018</v>
      </c>
      <c r="D119">
        <v>2019</v>
      </c>
      <c r="E119">
        <v>2020</v>
      </c>
      <c r="F119">
        <v>2021</v>
      </c>
      <c r="G119">
        <v>2022</v>
      </c>
      <c r="H119">
        <v>2023</v>
      </c>
      <c r="I119">
        <v>2024</v>
      </c>
      <c r="J119">
        <v>2025</v>
      </c>
      <c r="K119">
        <v>2026</v>
      </c>
      <c r="L119">
        <v>2027</v>
      </c>
      <c r="M119">
        <v>2028</v>
      </c>
      <c r="N119">
        <v>2029</v>
      </c>
      <c r="O119">
        <v>2030</v>
      </c>
      <c r="P119">
        <v>2031</v>
      </c>
      <c r="Q119">
        <v>2032</v>
      </c>
      <c r="R119">
        <v>2033</v>
      </c>
      <c r="S119">
        <v>2034</v>
      </c>
      <c r="T119">
        <v>2035</v>
      </c>
      <c r="U119">
        <v>2036</v>
      </c>
      <c r="V119">
        <v>2037</v>
      </c>
      <c r="W119">
        <v>2038</v>
      </c>
      <c r="X119">
        <v>2039</v>
      </c>
      <c r="Y119">
        <v>2040</v>
      </c>
      <c r="Z119">
        <v>2041</v>
      </c>
      <c r="AA119">
        <v>2042</v>
      </c>
      <c r="AB119">
        <v>2043</v>
      </c>
      <c r="AC119">
        <v>2044</v>
      </c>
      <c r="AD119">
        <v>2045</v>
      </c>
      <c r="AE119">
        <v>2046</v>
      </c>
      <c r="AF119">
        <v>2047</v>
      </c>
      <c r="AG119">
        <v>2048</v>
      </c>
      <c r="AH119">
        <v>2049</v>
      </c>
      <c r="AI119">
        <v>2050</v>
      </c>
    </row>
    <row r="120" spans="1:35" x14ac:dyDescent="0.25">
      <c r="A120" t="s">
        <v>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5">
      <c r="A121" t="s">
        <v>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5">
      <c r="A122" t="s">
        <v>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5">
      <c r="A123" t="s">
        <v>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 t="s">
        <v>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5">
      <c r="A126" t="s">
        <v>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s="5" customFormat="1" x14ac:dyDescent="0.25">
      <c r="A127" s="7" t="s">
        <v>51</v>
      </c>
    </row>
    <row r="128" spans="1:35" x14ac:dyDescent="0.25">
      <c r="A128" t="s">
        <v>30</v>
      </c>
      <c r="B128">
        <v>2017</v>
      </c>
      <c r="C128">
        <v>2018</v>
      </c>
      <c r="D128">
        <v>2019</v>
      </c>
      <c r="E128">
        <v>2020</v>
      </c>
      <c r="F128">
        <v>2021</v>
      </c>
      <c r="G128">
        <v>2022</v>
      </c>
      <c r="H128">
        <v>2023</v>
      </c>
      <c r="I128">
        <v>2024</v>
      </c>
      <c r="J128">
        <v>2025</v>
      </c>
      <c r="K128">
        <v>2026</v>
      </c>
      <c r="L128">
        <v>2027</v>
      </c>
      <c r="M128">
        <v>2028</v>
      </c>
      <c r="N128">
        <v>2029</v>
      </c>
      <c r="O128">
        <v>2030</v>
      </c>
      <c r="P128">
        <v>2031</v>
      </c>
      <c r="Q128">
        <v>2032</v>
      </c>
      <c r="R128">
        <v>2033</v>
      </c>
      <c r="S128">
        <v>2034</v>
      </c>
      <c r="T128">
        <v>2035</v>
      </c>
      <c r="U128">
        <v>2036</v>
      </c>
      <c r="V128">
        <v>2037</v>
      </c>
      <c r="W128">
        <v>2038</v>
      </c>
      <c r="X128">
        <v>2039</v>
      </c>
      <c r="Y128">
        <v>2040</v>
      </c>
      <c r="Z128">
        <v>2041</v>
      </c>
      <c r="AA128">
        <v>2042</v>
      </c>
      <c r="AB128">
        <v>2043</v>
      </c>
      <c r="AC128">
        <v>2044</v>
      </c>
      <c r="AD128">
        <v>2045</v>
      </c>
      <c r="AE128">
        <v>2046</v>
      </c>
      <c r="AF128">
        <v>2047</v>
      </c>
      <c r="AG128">
        <v>2048</v>
      </c>
      <c r="AH128">
        <v>2049</v>
      </c>
      <c r="AI128">
        <v>2050</v>
      </c>
    </row>
    <row r="129" spans="1:35" x14ac:dyDescent="0.25">
      <c r="A129" t="s">
        <v>23</v>
      </c>
      <c r="B129">
        <v>9.6644563917304107E-5</v>
      </c>
      <c r="C129">
        <v>9.6644563917304107E-5</v>
      </c>
      <c r="D129">
        <v>9.6644563917304107E-5</v>
      </c>
      <c r="E129">
        <v>9.6644563917304107E-5</v>
      </c>
      <c r="F129">
        <v>9.6644563917304107E-5</v>
      </c>
      <c r="G129">
        <v>9.6644563917304107E-5</v>
      </c>
      <c r="H129">
        <v>9.6644563917304107E-5</v>
      </c>
      <c r="I129">
        <v>9.6644563917304107E-5</v>
      </c>
      <c r="J129">
        <v>9.6644563917304107E-5</v>
      </c>
      <c r="K129">
        <v>9.6644563917304107E-5</v>
      </c>
      <c r="L129">
        <v>9.6644563917304107E-5</v>
      </c>
      <c r="M129">
        <v>9.6644563917304107E-5</v>
      </c>
      <c r="N129">
        <v>9.6644563917304107E-5</v>
      </c>
      <c r="O129">
        <v>9.6644563917304107E-5</v>
      </c>
      <c r="P129">
        <v>9.6644563917304107E-5</v>
      </c>
      <c r="Q129">
        <v>9.6644563917304107E-5</v>
      </c>
      <c r="R129">
        <v>9.6644563917304107E-5</v>
      </c>
      <c r="S129">
        <v>9.6644563917304107E-5</v>
      </c>
      <c r="T129">
        <v>9.6644563917304107E-5</v>
      </c>
      <c r="U129">
        <v>9.6644563917304107E-5</v>
      </c>
      <c r="V129">
        <v>9.6644563917304107E-5</v>
      </c>
      <c r="W129">
        <v>9.6644563917304107E-5</v>
      </c>
      <c r="X129">
        <v>9.6644563917304107E-5</v>
      </c>
      <c r="Y129">
        <v>9.6644563917304107E-5</v>
      </c>
      <c r="Z129">
        <v>9.6644563917304107E-5</v>
      </c>
      <c r="AA129">
        <v>9.6644563917304107E-5</v>
      </c>
      <c r="AB129">
        <v>9.6644563917304107E-5</v>
      </c>
      <c r="AC129">
        <v>9.6644563917304107E-5</v>
      </c>
      <c r="AD129">
        <v>9.6644563917304107E-5</v>
      </c>
      <c r="AE129">
        <v>9.6644563917304107E-5</v>
      </c>
      <c r="AF129">
        <v>9.6644563917304107E-5</v>
      </c>
      <c r="AG129">
        <v>9.6644563917304107E-5</v>
      </c>
      <c r="AH129">
        <v>9.6644563917304107E-5</v>
      </c>
      <c r="AI129">
        <v>9.6644563917304107E-5</v>
      </c>
    </row>
    <row r="130" spans="1:35" x14ac:dyDescent="0.25">
      <c r="A130" t="s">
        <v>24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25">
      <c r="A131" t="s">
        <v>25</v>
      </c>
      <c r="B131">
        <v>9.6644563917304107E-5</v>
      </c>
      <c r="C131">
        <v>9.6644563917304107E-5</v>
      </c>
      <c r="D131">
        <v>9.6644563917304107E-5</v>
      </c>
      <c r="E131">
        <v>9.6644563917304107E-5</v>
      </c>
      <c r="F131">
        <v>9.6644563917304107E-5</v>
      </c>
      <c r="G131">
        <v>9.6644563917304107E-5</v>
      </c>
      <c r="H131">
        <v>9.6644563917304107E-5</v>
      </c>
      <c r="I131">
        <v>9.6644563917304107E-5</v>
      </c>
      <c r="J131">
        <v>9.6644563917304107E-5</v>
      </c>
      <c r="K131">
        <v>9.6644563917304107E-5</v>
      </c>
      <c r="L131">
        <v>9.6644563917304107E-5</v>
      </c>
      <c r="M131">
        <v>9.6644563917304107E-5</v>
      </c>
      <c r="N131">
        <v>9.6644563917304107E-5</v>
      </c>
      <c r="O131">
        <v>9.6644563917304107E-5</v>
      </c>
      <c r="P131">
        <v>9.6644563917304107E-5</v>
      </c>
      <c r="Q131">
        <v>9.6644563917304107E-5</v>
      </c>
      <c r="R131">
        <v>9.6644563917304107E-5</v>
      </c>
      <c r="S131">
        <v>9.6644563917304107E-5</v>
      </c>
      <c r="T131">
        <v>9.6644563917304107E-5</v>
      </c>
      <c r="U131">
        <v>9.6644563917304107E-5</v>
      </c>
      <c r="V131">
        <v>9.6644563917304107E-5</v>
      </c>
      <c r="W131">
        <v>9.6644563917304107E-5</v>
      </c>
      <c r="X131">
        <v>9.6644563917304107E-5</v>
      </c>
      <c r="Y131">
        <v>9.6644563917304107E-5</v>
      </c>
      <c r="Z131">
        <v>9.6644563917304107E-5</v>
      </c>
      <c r="AA131">
        <v>9.6644563917304107E-5</v>
      </c>
      <c r="AB131">
        <v>9.6644563917304107E-5</v>
      </c>
      <c r="AC131">
        <v>9.6644563917304107E-5</v>
      </c>
      <c r="AD131">
        <v>9.6644563917304107E-5</v>
      </c>
      <c r="AE131">
        <v>9.6644563917304107E-5</v>
      </c>
      <c r="AF131">
        <v>9.6644563917304107E-5</v>
      </c>
      <c r="AG131">
        <v>9.6644563917304107E-5</v>
      </c>
      <c r="AH131">
        <v>9.6644563917304107E-5</v>
      </c>
      <c r="AI131">
        <v>9.6644563917304107E-5</v>
      </c>
    </row>
    <row r="132" spans="1:35" x14ac:dyDescent="0.25">
      <c r="A132" t="s">
        <v>26</v>
      </c>
      <c r="B132">
        <v>9.6644563917304107E-5</v>
      </c>
      <c r="C132">
        <v>9.6644563917304107E-5</v>
      </c>
      <c r="D132">
        <v>9.6644563917304107E-5</v>
      </c>
      <c r="E132">
        <v>9.6644563917304107E-5</v>
      </c>
      <c r="F132">
        <v>9.6644563917304107E-5</v>
      </c>
      <c r="G132">
        <v>9.6644563917304107E-5</v>
      </c>
      <c r="H132">
        <v>9.6644563917304107E-5</v>
      </c>
      <c r="I132">
        <v>9.6644563917304107E-5</v>
      </c>
      <c r="J132">
        <v>9.6644563917304107E-5</v>
      </c>
      <c r="K132">
        <v>9.6644563917304107E-5</v>
      </c>
      <c r="L132">
        <v>9.6644563917304107E-5</v>
      </c>
      <c r="M132">
        <v>9.6644563917304107E-5</v>
      </c>
      <c r="N132">
        <v>9.6644563917304107E-5</v>
      </c>
      <c r="O132">
        <v>9.6644563917304107E-5</v>
      </c>
      <c r="P132">
        <v>9.6644563917304107E-5</v>
      </c>
      <c r="Q132">
        <v>9.6644563917304107E-5</v>
      </c>
      <c r="R132">
        <v>9.6644563917304107E-5</v>
      </c>
      <c r="S132">
        <v>9.6644563917304107E-5</v>
      </c>
      <c r="T132">
        <v>9.6644563917304107E-5</v>
      </c>
      <c r="U132">
        <v>9.6644563917304107E-5</v>
      </c>
      <c r="V132">
        <v>9.6644563917304107E-5</v>
      </c>
      <c r="W132">
        <v>9.6644563917304107E-5</v>
      </c>
      <c r="X132">
        <v>9.6644563917304107E-5</v>
      </c>
      <c r="Y132">
        <v>9.6644563917304107E-5</v>
      </c>
      <c r="Z132">
        <v>9.6644563917304107E-5</v>
      </c>
      <c r="AA132">
        <v>9.6644563917304107E-5</v>
      </c>
      <c r="AB132">
        <v>9.6644563917304107E-5</v>
      </c>
      <c r="AC132">
        <v>9.6644563917304107E-5</v>
      </c>
      <c r="AD132">
        <v>9.6644563917304107E-5</v>
      </c>
      <c r="AE132">
        <v>9.6644563917304107E-5</v>
      </c>
      <c r="AF132">
        <v>9.6644563917304107E-5</v>
      </c>
      <c r="AG132">
        <v>9.6644563917304107E-5</v>
      </c>
      <c r="AH132">
        <v>9.6644563917304107E-5</v>
      </c>
      <c r="AI132">
        <v>9.6644563917304107E-5</v>
      </c>
    </row>
    <row r="133" spans="1:35" x14ac:dyDescent="0.25">
      <c r="A133" t="s">
        <v>27</v>
      </c>
      <c r="B133">
        <v>9.6644563917304107E-5</v>
      </c>
      <c r="C133">
        <v>9.6644563917304107E-5</v>
      </c>
      <c r="D133">
        <v>9.6644563917304107E-5</v>
      </c>
      <c r="E133">
        <v>9.6644563917304107E-5</v>
      </c>
      <c r="F133">
        <v>9.6644563917304107E-5</v>
      </c>
      <c r="G133">
        <v>9.6644563917304107E-5</v>
      </c>
      <c r="H133">
        <v>9.6644563917304107E-5</v>
      </c>
      <c r="I133">
        <v>9.6644563917304107E-5</v>
      </c>
      <c r="J133">
        <v>9.6644563917304107E-5</v>
      </c>
      <c r="K133">
        <v>9.6644563917304107E-5</v>
      </c>
      <c r="L133">
        <v>9.6644563917304107E-5</v>
      </c>
      <c r="M133">
        <v>9.6644563917304107E-5</v>
      </c>
      <c r="N133">
        <v>9.6644563917304107E-5</v>
      </c>
      <c r="O133">
        <v>9.6644563917304107E-5</v>
      </c>
      <c r="P133">
        <v>9.6644563917304107E-5</v>
      </c>
      <c r="Q133">
        <v>9.6644563917304107E-5</v>
      </c>
      <c r="R133">
        <v>9.6644563917304107E-5</v>
      </c>
      <c r="S133">
        <v>9.6644563917304107E-5</v>
      </c>
      <c r="T133">
        <v>9.6644563917304107E-5</v>
      </c>
      <c r="U133">
        <v>9.6644563917304107E-5</v>
      </c>
      <c r="V133">
        <v>9.6644563917304107E-5</v>
      </c>
      <c r="W133">
        <v>9.6644563917304107E-5</v>
      </c>
      <c r="X133">
        <v>9.6644563917304107E-5</v>
      </c>
      <c r="Y133">
        <v>9.6644563917304107E-5</v>
      </c>
      <c r="Z133">
        <v>9.6644563917304107E-5</v>
      </c>
      <c r="AA133">
        <v>9.6644563917304107E-5</v>
      </c>
      <c r="AB133">
        <v>9.6644563917304107E-5</v>
      </c>
      <c r="AC133">
        <v>9.6644563917304107E-5</v>
      </c>
      <c r="AD133">
        <v>9.6644563917304107E-5</v>
      </c>
      <c r="AE133">
        <v>9.6644563917304107E-5</v>
      </c>
      <c r="AF133">
        <v>9.6644563917304107E-5</v>
      </c>
      <c r="AG133">
        <v>9.6644563917304107E-5</v>
      </c>
      <c r="AH133">
        <v>9.6644563917304107E-5</v>
      </c>
      <c r="AI133">
        <v>9.6644563917304107E-5</v>
      </c>
    </row>
    <row r="134" spans="1:35" x14ac:dyDescent="0.25">
      <c r="A134" t="s">
        <v>28</v>
      </c>
      <c r="B134">
        <v>9.6644563917304107E-5</v>
      </c>
      <c r="C134">
        <v>9.6644563917304107E-5</v>
      </c>
      <c r="D134">
        <v>9.6644563917304107E-5</v>
      </c>
      <c r="E134">
        <v>9.6644563917304107E-5</v>
      </c>
      <c r="F134">
        <v>9.6644563917304107E-5</v>
      </c>
      <c r="G134">
        <v>9.6644563917304107E-5</v>
      </c>
      <c r="H134">
        <v>9.6644563917304107E-5</v>
      </c>
      <c r="I134">
        <v>9.6644563917304107E-5</v>
      </c>
      <c r="J134">
        <v>9.6644563917304107E-5</v>
      </c>
      <c r="K134">
        <v>9.6644563917304107E-5</v>
      </c>
      <c r="L134">
        <v>9.6644563917304107E-5</v>
      </c>
      <c r="M134">
        <v>9.6644563917304107E-5</v>
      </c>
      <c r="N134">
        <v>9.6644563917304107E-5</v>
      </c>
      <c r="O134">
        <v>9.6644563917304107E-5</v>
      </c>
      <c r="P134">
        <v>9.6644563917304107E-5</v>
      </c>
      <c r="Q134">
        <v>9.6644563917304107E-5</v>
      </c>
      <c r="R134">
        <v>9.6644563917304107E-5</v>
      </c>
      <c r="S134">
        <v>9.6644563917304107E-5</v>
      </c>
      <c r="T134">
        <v>9.6644563917304107E-5</v>
      </c>
      <c r="U134">
        <v>9.6644563917304107E-5</v>
      </c>
      <c r="V134">
        <v>9.6644563917304107E-5</v>
      </c>
      <c r="W134">
        <v>9.6644563917304107E-5</v>
      </c>
      <c r="X134">
        <v>9.6644563917304107E-5</v>
      </c>
      <c r="Y134">
        <v>9.6644563917304107E-5</v>
      </c>
      <c r="Z134">
        <v>9.6644563917304107E-5</v>
      </c>
      <c r="AA134">
        <v>9.6644563917304107E-5</v>
      </c>
      <c r="AB134">
        <v>9.6644563917304107E-5</v>
      </c>
      <c r="AC134">
        <v>9.6644563917304107E-5</v>
      </c>
      <c r="AD134">
        <v>9.6644563917304107E-5</v>
      </c>
      <c r="AE134">
        <v>9.6644563917304107E-5</v>
      </c>
      <c r="AF134">
        <v>9.6644563917304107E-5</v>
      </c>
      <c r="AG134">
        <v>9.6644563917304107E-5</v>
      </c>
      <c r="AH134">
        <v>9.6644563917304107E-5</v>
      </c>
      <c r="AI134">
        <v>9.6644563917304107E-5</v>
      </c>
    </row>
    <row r="135" spans="1:35" x14ac:dyDescent="0.25">
      <c r="A135" t="s">
        <v>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33"/>
  <sheetViews>
    <sheetView workbookViewId="0"/>
  </sheetViews>
  <sheetFormatPr defaultRowHeight="15" x14ac:dyDescent="0.25"/>
  <cols>
    <col min="1" max="1" width="29.5703125" customWidth="1"/>
    <col min="2" max="2" width="9.140625" customWidth="1"/>
  </cols>
  <sheetData>
    <row r="1" spans="1:35" x14ac:dyDescent="0.25">
      <c r="A1" s="1"/>
      <c r="B1" s="9">
        <v>2017</v>
      </c>
      <c r="C1" s="4">
        <v>2018</v>
      </c>
      <c r="D1" s="9">
        <v>2019</v>
      </c>
      <c r="E1" s="4">
        <v>2020</v>
      </c>
      <c r="F1" s="9">
        <v>2021</v>
      </c>
      <c r="G1" s="4">
        <v>2022</v>
      </c>
      <c r="H1" s="9">
        <v>2023</v>
      </c>
      <c r="I1" s="4">
        <v>2024</v>
      </c>
      <c r="J1" s="9">
        <v>2025</v>
      </c>
      <c r="K1" s="4">
        <v>2026</v>
      </c>
      <c r="L1" s="9">
        <v>2027</v>
      </c>
      <c r="M1" s="4">
        <v>2028</v>
      </c>
      <c r="N1" s="9">
        <v>2029</v>
      </c>
      <c r="O1" s="4">
        <v>2030</v>
      </c>
      <c r="P1" s="9">
        <v>2031</v>
      </c>
      <c r="Q1" s="4">
        <v>2032</v>
      </c>
      <c r="R1" s="9">
        <v>2033</v>
      </c>
      <c r="S1" s="4">
        <v>2034</v>
      </c>
      <c r="T1" s="9">
        <v>2035</v>
      </c>
      <c r="U1" s="4">
        <v>2036</v>
      </c>
      <c r="V1" s="9">
        <v>2037</v>
      </c>
      <c r="W1" s="4">
        <v>2038</v>
      </c>
      <c r="X1" s="9">
        <v>2039</v>
      </c>
      <c r="Y1" s="4">
        <v>2040</v>
      </c>
      <c r="Z1" s="9">
        <v>2041</v>
      </c>
      <c r="AA1" s="4">
        <v>2042</v>
      </c>
      <c r="AB1" s="9">
        <v>2043</v>
      </c>
      <c r="AC1" s="4">
        <v>2044</v>
      </c>
      <c r="AD1" s="9">
        <v>2045</v>
      </c>
      <c r="AE1" s="4">
        <v>2046</v>
      </c>
      <c r="AF1" s="9">
        <v>2047</v>
      </c>
      <c r="AG1" s="4">
        <v>2048</v>
      </c>
      <c r="AH1" s="9">
        <v>2049</v>
      </c>
      <c r="AI1" s="4">
        <v>2050</v>
      </c>
    </row>
    <row r="2" spans="1:35" x14ac:dyDescent="0.25">
      <c r="A2" s="4" t="s">
        <v>21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</row>
    <row r="3" spans="1:35" x14ac:dyDescent="0.25">
      <c r="A3" s="4" t="s">
        <v>2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</row>
    <row r="4" spans="1:35" x14ac:dyDescent="0.25">
      <c r="A4" s="4" t="s">
        <v>3</v>
      </c>
      <c r="B4" s="6">
        <f>'Data from BFCpUEbS'!B13*'International Prices &amp; Calcs'!$B$17</f>
        <v>1.0087211566680834E-5</v>
      </c>
      <c r="C4" s="6">
        <f>'Data from BFCpUEbS'!C13*'International Prices &amp; Calcs'!$B$17</f>
        <v>1.0087211566680834E-5</v>
      </c>
      <c r="D4" s="6">
        <f>'Data from BFCpUEbS'!D13*'International Prices &amp; Calcs'!$B$17</f>
        <v>1.0087211566680834E-5</v>
      </c>
      <c r="E4" s="6">
        <f>'Data from BFCpUEbS'!E13*'International Prices &amp; Calcs'!$B$17</f>
        <v>1.0087211566680834E-5</v>
      </c>
      <c r="F4" s="6">
        <f>'Data from BFCpUEbS'!F13*'International Prices &amp; Calcs'!$B$17</f>
        <v>1.0087211566680834E-5</v>
      </c>
      <c r="G4" s="6">
        <f>'Data from BFCpUEbS'!G13*'International Prices &amp; Calcs'!$B$17</f>
        <v>1.0087211566680834E-5</v>
      </c>
      <c r="H4" s="6">
        <f>'Data from BFCpUEbS'!H13*'International Prices &amp; Calcs'!$B$17</f>
        <v>1.0087211566680834E-5</v>
      </c>
      <c r="I4" s="6">
        <f>'Data from BFCpUEbS'!I13*'International Prices &amp; Calcs'!$B$17</f>
        <v>1.0087211566680834E-5</v>
      </c>
      <c r="J4" s="6">
        <f>'Data from BFCpUEbS'!J13*'International Prices &amp; Calcs'!$B$17</f>
        <v>1.0087211566680834E-5</v>
      </c>
      <c r="K4" s="6">
        <f>'Data from BFCpUEbS'!K13*'International Prices &amp; Calcs'!$B$17</f>
        <v>1.0087211566680834E-5</v>
      </c>
      <c r="L4" s="6">
        <f>'Data from BFCpUEbS'!L13*'International Prices &amp; Calcs'!$B$17</f>
        <v>1.0087211566680834E-5</v>
      </c>
      <c r="M4" s="6">
        <f>'Data from BFCpUEbS'!M13*'International Prices &amp; Calcs'!$B$17</f>
        <v>1.0087211566680834E-5</v>
      </c>
      <c r="N4" s="6">
        <f>'Data from BFCpUEbS'!N13*'International Prices &amp; Calcs'!$B$17</f>
        <v>1.0087211566680834E-5</v>
      </c>
      <c r="O4" s="6">
        <f>'Data from BFCpUEbS'!O13*'International Prices &amp; Calcs'!$B$17</f>
        <v>1.0087211566680834E-5</v>
      </c>
      <c r="P4" s="6">
        <f>'Data from BFCpUEbS'!P13*'International Prices &amp; Calcs'!$B$17</f>
        <v>1.0087211566680834E-5</v>
      </c>
      <c r="Q4" s="6">
        <f>'Data from BFCpUEbS'!Q13*'International Prices &amp; Calcs'!$B$17</f>
        <v>1.0087211566680834E-5</v>
      </c>
      <c r="R4" s="6">
        <f>'Data from BFCpUEbS'!R13*'International Prices &amp; Calcs'!$B$17</f>
        <v>1.0087211566680834E-5</v>
      </c>
      <c r="S4" s="6">
        <f>'Data from BFCpUEbS'!S13*'International Prices &amp; Calcs'!$B$17</f>
        <v>1.0087211566680834E-5</v>
      </c>
      <c r="T4" s="6">
        <f>'Data from BFCpUEbS'!T13*'International Prices &amp; Calcs'!$B$17</f>
        <v>1.0087211566680834E-5</v>
      </c>
      <c r="U4" s="6">
        <f>'Data from BFCpUEbS'!U13*'International Prices &amp; Calcs'!$B$17</f>
        <v>1.0087211566680834E-5</v>
      </c>
      <c r="V4" s="6">
        <f>'Data from BFCpUEbS'!V13*'International Prices &amp; Calcs'!$B$17</f>
        <v>1.0087211566680834E-5</v>
      </c>
      <c r="W4" s="6">
        <f>'Data from BFCpUEbS'!W13*'International Prices &amp; Calcs'!$B$17</f>
        <v>1.0087211566680834E-5</v>
      </c>
      <c r="X4" s="6">
        <f>'Data from BFCpUEbS'!X13*'International Prices &amp; Calcs'!$B$17</f>
        <v>1.0087211566680834E-5</v>
      </c>
      <c r="Y4" s="6">
        <f>'Data from BFCpUEbS'!Y13*'International Prices &amp; Calcs'!$B$17</f>
        <v>1.0087211566680834E-5</v>
      </c>
      <c r="Z4" s="6">
        <f>'Data from BFCpUEbS'!Z13*'International Prices &amp; Calcs'!$B$17</f>
        <v>1.0087211566680834E-5</v>
      </c>
      <c r="AA4" s="6">
        <f>'Data from BFCpUEbS'!AA13*'International Prices &amp; Calcs'!$B$17</f>
        <v>1.0087211566680834E-5</v>
      </c>
      <c r="AB4" s="6">
        <f>'Data from BFCpUEbS'!AB13*'International Prices &amp; Calcs'!$B$17</f>
        <v>1.0087211566680834E-5</v>
      </c>
      <c r="AC4" s="6">
        <f>'Data from BFCpUEbS'!AC13*'International Prices &amp; Calcs'!$B$17</f>
        <v>1.0087211566680834E-5</v>
      </c>
      <c r="AD4" s="6">
        <f>'Data from BFCpUEbS'!AD13*'International Prices &amp; Calcs'!$B$17</f>
        <v>1.0087211566680834E-5</v>
      </c>
      <c r="AE4" s="6">
        <f>'Data from BFCpUEbS'!AE13*'International Prices &amp; Calcs'!$B$17</f>
        <v>1.0087211566680834E-5</v>
      </c>
      <c r="AF4" s="6">
        <f>'Data from BFCpUEbS'!AF13*'International Prices &amp; Calcs'!$B$17</f>
        <v>1.0087211566680834E-5</v>
      </c>
      <c r="AG4" s="6">
        <f>'Data from BFCpUEbS'!AG13*'International Prices &amp; Calcs'!$B$17</f>
        <v>1.0087211566680834E-5</v>
      </c>
      <c r="AH4" s="6">
        <f>'Data from BFCpUEbS'!AH13*'International Prices &amp; Calcs'!$B$17</f>
        <v>1.0087211566680834E-5</v>
      </c>
      <c r="AI4" s="6">
        <f>'Data from BFCpUEbS'!AI13*'International Prices &amp; Calcs'!$B$17</f>
        <v>1.0087211566680834E-5</v>
      </c>
    </row>
    <row r="5" spans="1:35" x14ac:dyDescent="0.25">
      <c r="A5" s="4" t="s">
        <v>4</v>
      </c>
      <c r="B5" s="6">
        <f>'Data from BFCpUEbS'!B22*'International Prices &amp; Calcs'!$B$17</f>
        <v>5.405938422815592E-6</v>
      </c>
      <c r="C5" s="6">
        <f>'Data from BFCpUEbS'!C22*'International Prices &amp; Calcs'!$B$17</f>
        <v>5.405938422815592E-6</v>
      </c>
      <c r="D5" s="6">
        <f>'Data from BFCpUEbS'!D22*'International Prices &amp; Calcs'!$B$17</f>
        <v>5.405938422815592E-6</v>
      </c>
      <c r="E5" s="6">
        <f>'Data from BFCpUEbS'!E22*'International Prices &amp; Calcs'!$B$17</f>
        <v>5.405938422815592E-6</v>
      </c>
      <c r="F5" s="6">
        <f>'Data from BFCpUEbS'!F22*'International Prices &amp; Calcs'!$B$17</f>
        <v>5.405938422815592E-6</v>
      </c>
      <c r="G5" s="6">
        <f>'Data from BFCpUEbS'!G22*'International Prices &amp; Calcs'!$B$17</f>
        <v>5.405938422815592E-6</v>
      </c>
      <c r="H5" s="6">
        <f>'Data from BFCpUEbS'!H22*'International Prices &amp; Calcs'!$B$17</f>
        <v>5.405938422815592E-6</v>
      </c>
      <c r="I5" s="6">
        <f>'Data from BFCpUEbS'!I22*'International Prices &amp; Calcs'!$B$17</f>
        <v>5.405938422815592E-6</v>
      </c>
      <c r="J5" s="6">
        <f>'Data from BFCpUEbS'!J22*'International Prices &amp; Calcs'!$B$17</f>
        <v>5.405938422815592E-6</v>
      </c>
      <c r="K5" s="6">
        <f>'Data from BFCpUEbS'!K22*'International Prices &amp; Calcs'!$B$17</f>
        <v>5.405938422815592E-6</v>
      </c>
      <c r="L5" s="6">
        <f>'Data from BFCpUEbS'!L22*'International Prices &amp; Calcs'!$B$17</f>
        <v>5.405938422815592E-6</v>
      </c>
      <c r="M5" s="6">
        <f>'Data from BFCpUEbS'!M22*'International Prices &amp; Calcs'!$B$17</f>
        <v>5.405938422815592E-6</v>
      </c>
      <c r="N5" s="6">
        <f>'Data from BFCpUEbS'!N22*'International Prices &amp; Calcs'!$B$17</f>
        <v>5.405938422815592E-6</v>
      </c>
      <c r="O5" s="6">
        <f>'Data from BFCpUEbS'!O22*'International Prices &amp; Calcs'!$B$17</f>
        <v>5.405938422815592E-6</v>
      </c>
      <c r="P5" s="6">
        <f>'Data from BFCpUEbS'!P22*'International Prices &amp; Calcs'!$B$17</f>
        <v>5.405938422815592E-6</v>
      </c>
      <c r="Q5" s="6">
        <f>'Data from BFCpUEbS'!Q22*'International Prices &amp; Calcs'!$B$17</f>
        <v>5.405938422815592E-6</v>
      </c>
      <c r="R5" s="6">
        <f>'Data from BFCpUEbS'!R22*'International Prices &amp; Calcs'!$B$17</f>
        <v>5.405938422815592E-6</v>
      </c>
      <c r="S5" s="6">
        <f>'Data from BFCpUEbS'!S22*'International Prices &amp; Calcs'!$B$17</f>
        <v>5.405938422815592E-6</v>
      </c>
      <c r="T5" s="6">
        <f>'Data from BFCpUEbS'!T22*'International Prices &amp; Calcs'!$B$17</f>
        <v>5.405938422815592E-6</v>
      </c>
      <c r="U5" s="6">
        <f>'Data from BFCpUEbS'!U22*'International Prices &amp; Calcs'!$B$17</f>
        <v>5.405938422815592E-6</v>
      </c>
      <c r="V5" s="6">
        <f>'Data from BFCpUEbS'!V22*'International Prices &amp; Calcs'!$B$17</f>
        <v>5.405938422815592E-6</v>
      </c>
      <c r="W5" s="6">
        <f>'Data from BFCpUEbS'!W22*'International Prices &amp; Calcs'!$B$17</f>
        <v>5.405938422815592E-6</v>
      </c>
      <c r="X5" s="6">
        <f>'Data from BFCpUEbS'!X22*'International Prices &amp; Calcs'!$B$17</f>
        <v>5.405938422815592E-6</v>
      </c>
      <c r="Y5" s="6">
        <f>'Data from BFCpUEbS'!Y22*'International Prices &amp; Calcs'!$B$17</f>
        <v>5.405938422815592E-6</v>
      </c>
      <c r="Z5" s="6">
        <f>'Data from BFCpUEbS'!Z22*'International Prices &amp; Calcs'!$B$17</f>
        <v>5.405938422815592E-6</v>
      </c>
      <c r="AA5" s="6">
        <f>'Data from BFCpUEbS'!AA22*'International Prices &amp; Calcs'!$B$17</f>
        <v>5.405938422815592E-6</v>
      </c>
      <c r="AB5" s="6">
        <f>'Data from BFCpUEbS'!AB22*'International Prices &amp; Calcs'!$B$17</f>
        <v>5.405938422815592E-6</v>
      </c>
      <c r="AC5" s="6">
        <f>'Data from BFCpUEbS'!AC22*'International Prices &amp; Calcs'!$B$17</f>
        <v>5.405938422815592E-6</v>
      </c>
      <c r="AD5" s="6">
        <f>'Data from BFCpUEbS'!AD22*'International Prices &amp; Calcs'!$B$17</f>
        <v>5.405938422815592E-6</v>
      </c>
      <c r="AE5" s="6">
        <f>'Data from BFCpUEbS'!AE22*'International Prices &amp; Calcs'!$B$17</f>
        <v>5.405938422815592E-6</v>
      </c>
      <c r="AF5" s="6">
        <f>'Data from BFCpUEbS'!AF22*'International Prices &amp; Calcs'!$B$17</f>
        <v>5.405938422815592E-6</v>
      </c>
      <c r="AG5" s="6">
        <f>'Data from BFCpUEbS'!AG22*'International Prices &amp; Calcs'!$B$17</f>
        <v>5.405938422815592E-6</v>
      </c>
      <c r="AH5" s="6">
        <f>'Data from BFCpUEbS'!AH22*'International Prices &amp; Calcs'!$B$17</f>
        <v>5.405938422815592E-6</v>
      </c>
      <c r="AI5" s="6">
        <f>'Data from BFCpUEbS'!AI22*'International Prices &amp; Calcs'!$B$17</f>
        <v>5.405938422815592E-6</v>
      </c>
    </row>
    <row r="6" spans="1:35" x14ac:dyDescent="0.25">
      <c r="A6" t="s">
        <v>12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5" x14ac:dyDescent="0.25">
      <c r="A7" t="s">
        <v>13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1:35" x14ac:dyDescent="0.25">
      <c r="A8" t="s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</row>
    <row r="9" spans="1:35" x14ac:dyDescent="0.25">
      <c r="A9" t="s">
        <v>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</row>
    <row r="10" spans="1:35" x14ac:dyDescent="0.25">
      <c r="A10" t="s">
        <v>6</v>
      </c>
      <c r="B10" s="6">
        <f>'Data from BFCpUEbS'!B39*'International Prices &amp; Calcs'!$B$17</f>
        <v>1.1531742237729129E-4</v>
      </c>
      <c r="C10" s="6">
        <f>'Data from BFCpUEbS'!C39*'International Prices &amp; Calcs'!$B$17</f>
        <v>1.1531742237729129E-4</v>
      </c>
      <c r="D10" s="6">
        <f>'Data from BFCpUEbS'!D39*'International Prices &amp; Calcs'!$B$17</f>
        <v>1.1531742237729129E-4</v>
      </c>
      <c r="E10" s="6">
        <f>'Data from BFCpUEbS'!E39*'International Prices &amp; Calcs'!$B$17</f>
        <v>1.1531742237729129E-4</v>
      </c>
      <c r="F10" s="6">
        <f>'Data from BFCpUEbS'!F39*'International Prices &amp; Calcs'!$B$17</f>
        <v>1.1531742237729129E-4</v>
      </c>
      <c r="G10" s="6">
        <f>'Data from BFCpUEbS'!G39*'International Prices &amp; Calcs'!$B$17</f>
        <v>1.1531742237729129E-4</v>
      </c>
      <c r="H10" s="6">
        <f>'Data from BFCpUEbS'!H39*'International Prices &amp; Calcs'!$B$17</f>
        <v>1.1531742237729129E-4</v>
      </c>
      <c r="I10" s="6">
        <f>'Data from BFCpUEbS'!I39*'International Prices &amp; Calcs'!$B$17</f>
        <v>1.1531742237729129E-4</v>
      </c>
      <c r="J10" s="6">
        <f>'Data from BFCpUEbS'!J39*'International Prices &amp; Calcs'!$B$17</f>
        <v>1.1531742237729129E-4</v>
      </c>
      <c r="K10" s="6">
        <f>'Data from BFCpUEbS'!K39*'International Prices &amp; Calcs'!$B$17</f>
        <v>1.1531742237729129E-4</v>
      </c>
      <c r="L10" s="6">
        <f>'Data from BFCpUEbS'!L39*'International Prices &amp; Calcs'!$B$17</f>
        <v>1.1531742237729129E-4</v>
      </c>
      <c r="M10" s="6">
        <f>'Data from BFCpUEbS'!M39*'International Prices &amp; Calcs'!$B$17</f>
        <v>1.1531742237729129E-4</v>
      </c>
      <c r="N10" s="6">
        <f>'Data from BFCpUEbS'!N39*'International Prices &amp; Calcs'!$B$17</f>
        <v>1.1531742237729129E-4</v>
      </c>
      <c r="O10" s="6">
        <f>'Data from BFCpUEbS'!O39*'International Prices &amp; Calcs'!$B$17</f>
        <v>1.1531742237729129E-4</v>
      </c>
      <c r="P10" s="6">
        <f>'Data from BFCpUEbS'!P39*'International Prices &amp; Calcs'!$B$17</f>
        <v>1.1531742237729129E-4</v>
      </c>
      <c r="Q10" s="6">
        <f>'Data from BFCpUEbS'!Q39*'International Prices &amp; Calcs'!$B$17</f>
        <v>1.1531742237729129E-4</v>
      </c>
      <c r="R10" s="6">
        <f>'Data from BFCpUEbS'!R39*'International Prices &amp; Calcs'!$B$17</f>
        <v>1.1531742237729129E-4</v>
      </c>
      <c r="S10" s="6">
        <f>'Data from BFCpUEbS'!S39*'International Prices &amp; Calcs'!$B$17</f>
        <v>1.1531742237729129E-4</v>
      </c>
      <c r="T10" s="6">
        <f>'Data from BFCpUEbS'!T39*'International Prices &amp; Calcs'!$B$17</f>
        <v>1.1531742237729129E-4</v>
      </c>
      <c r="U10" s="6">
        <f>'Data from BFCpUEbS'!U39*'International Prices &amp; Calcs'!$B$17</f>
        <v>1.1531742237729129E-4</v>
      </c>
      <c r="V10" s="6">
        <f>'Data from BFCpUEbS'!V39*'International Prices &amp; Calcs'!$B$17</f>
        <v>1.1531742237729129E-4</v>
      </c>
      <c r="W10" s="6">
        <f>'Data from BFCpUEbS'!W39*'International Prices &amp; Calcs'!$B$17</f>
        <v>1.1531742237729129E-4</v>
      </c>
      <c r="X10" s="6">
        <f>'Data from BFCpUEbS'!X39*'International Prices &amp; Calcs'!$B$17</f>
        <v>1.1531742237729129E-4</v>
      </c>
      <c r="Y10" s="6">
        <f>'Data from BFCpUEbS'!Y39*'International Prices &amp; Calcs'!$B$17</f>
        <v>1.1531742237729129E-4</v>
      </c>
      <c r="Z10" s="6">
        <f>'Data from BFCpUEbS'!Z39*'International Prices &amp; Calcs'!$B$17</f>
        <v>1.1531742237729129E-4</v>
      </c>
      <c r="AA10" s="6">
        <f>'Data from BFCpUEbS'!AA39*'International Prices &amp; Calcs'!$B$17</f>
        <v>1.1531742237729129E-4</v>
      </c>
      <c r="AB10" s="6">
        <f>'Data from BFCpUEbS'!AB39*'International Prices &amp; Calcs'!$B$17</f>
        <v>1.1531742237729129E-4</v>
      </c>
      <c r="AC10" s="6">
        <f>'Data from BFCpUEbS'!AC39*'International Prices &amp; Calcs'!$B$17</f>
        <v>1.1531742237729129E-4</v>
      </c>
      <c r="AD10" s="6">
        <f>'Data from BFCpUEbS'!AD39*'International Prices &amp; Calcs'!$B$17</f>
        <v>1.1531742237729129E-4</v>
      </c>
      <c r="AE10" s="6">
        <f>'Data from BFCpUEbS'!AE39*'International Prices &amp; Calcs'!$B$17</f>
        <v>1.1531742237729129E-4</v>
      </c>
      <c r="AF10" s="6">
        <f>'Data from BFCpUEbS'!AF39*'International Prices &amp; Calcs'!$B$17</f>
        <v>1.1531742237729129E-4</v>
      </c>
      <c r="AG10" s="6">
        <f>'Data from BFCpUEbS'!AG39*'International Prices &amp; Calcs'!$B$17</f>
        <v>1.1531742237729129E-4</v>
      </c>
      <c r="AH10" s="6">
        <f>'Data from BFCpUEbS'!AH39*'International Prices &amp; Calcs'!$B$17</f>
        <v>1.1531742237729129E-4</v>
      </c>
      <c r="AI10" s="6">
        <f>'Data from BFCpUEbS'!AI39*'International Prices &amp; Calcs'!$B$17</f>
        <v>1.1531742237729129E-4</v>
      </c>
    </row>
    <row r="11" spans="1:35" x14ac:dyDescent="0.25">
      <c r="A11" t="s">
        <v>7</v>
      </c>
      <c r="B11" s="6">
        <f>'Data from BFCpUEbS'!B48*'International Prices &amp; Calcs'!$B$17</f>
        <v>2.6661147410586255E-5</v>
      </c>
      <c r="C11" s="6">
        <f>'Data from BFCpUEbS'!C48*'International Prices &amp; Calcs'!$B$17</f>
        <v>2.6661147410586255E-5</v>
      </c>
      <c r="D11" s="6">
        <f>'Data from BFCpUEbS'!D48*'International Prices &amp; Calcs'!$B$17</f>
        <v>2.6661147410586255E-5</v>
      </c>
      <c r="E11" s="6">
        <f>'Data from BFCpUEbS'!E48*'International Prices &amp; Calcs'!$B$17</f>
        <v>2.6661147410586255E-5</v>
      </c>
      <c r="F11" s="6">
        <f>'Data from BFCpUEbS'!F48*'International Prices &amp; Calcs'!$B$17</f>
        <v>2.6661147410586255E-5</v>
      </c>
      <c r="G11" s="6">
        <f>'Data from BFCpUEbS'!G48*'International Prices &amp; Calcs'!$B$17</f>
        <v>2.6661147410586255E-5</v>
      </c>
      <c r="H11" s="6">
        <f>'Data from BFCpUEbS'!H48*'International Prices &amp; Calcs'!$B$17</f>
        <v>2.6661147410586255E-5</v>
      </c>
      <c r="I11" s="6">
        <f>'Data from BFCpUEbS'!I48*'International Prices &amp; Calcs'!$B$17</f>
        <v>2.6661147410586255E-5</v>
      </c>
      <c r="J11" s="6">
        <f>'Data from BFCpUEbS'!J48*'International Prices &amp; Calcs'!$B$17</f>
        <v>2.6661147410586255E-5</v>
      </c>
      <c r="K11" s="6">
        <f>'Data from BFCpUEbS'!K48*'International Prices &amp; Calcs'!$B$17</f>
        <v>2.6661147410586255E-5</v>
      </c>
      <c r="L11" s="6">
        <f>'Data from BFCpUEbS'!L48*'International Prices &amp; Calcs'!$B$17</f>
        <v>2.6661147410586255E-5</v>
      </c>
      <c r="M11" s="6">
        <f>'Data from BFCpUEbS'!M48*'International Prices &amp; Calcs'!$B$17</f>
        <v>2.6661147410586255E-5</v>
      </c>
      <c r="N11" s="6">
        <f>'Data from BFCpUEbS'!N48*'International Prices &amp; Calcs'!$B$17</f>
        <v>2.6661147410586255E-5</v>
      </c>
      <c r="O11" s="6">
        <f>'Data from BFCpUEbS'!O48*'International Prices &amp; Calcs'!$B$17</f>
        <v>2.6661147410586255E-5</v>
      </c>
      <c r="P11" s="6">
        <f>'Data from BFCpUEbS'!P48*'International Prices &amp; Calcs'!$B$17</f>
        <v>2.6661147410586255E-5</v>
      </c>
      <c r="Q11" s="6">
        <f>'Data from BFCpUEbS'!Q48*'International Prices &amp; Calcs'!$B$17</f>
        <v>2.6661147410586255E-5</v>
      </c>
      <c r="R11" s="6">
        <f>'Data from BFCpUEbS'!R48*'International Prices &amp; Calcs'!$B$17</f>
        <v>2.6661147410586255E-5</v>
      </c>
      <c r="S11" s="6">
        <f>'Data from BFCpUEbS'!S48*'International Prices &amp; Calcs'!$B$17</f>
        <v>2.6661147410586255E-5</v>
      </c>
      <c r="T11" s="6">
        <f>'Data from BFCpUEbS'!T48*'International Prices &amp; Calcs'!$B$17</f>
        <v>2.6661147410586255E-5</v>
      </c>
      <c r="U11" s="6">
        <f>'Data from BFCpUEbS'!U48*'International Prices &amp; Calcs'!$B$17</f>
        <v>2.6661147410586255E-5</v>
      </c>
      <c r="V11" s="6">
        <f>'Data from BFCpUEbS'!V48*'International Prices &amp; Calcs'!$B$17</f>
        <v>2.6661147410586255E-5</v>
      </c>
      <c r="W11" s="6">
        <f>'Data from BFCpUEbS'!W48*'International Prices &amp; Calcs'!$B$17</f>
        <v>2.6661147410586255E-5</v>
      </c>
      <c r="X11" s="6">
        <f>'Data from BFCpUEbS'!X48*'International Prices &amp; Calcs'!$B$17</f>
        <v>2.6661147410586255E-5</v>
      </c>
      <c r="Y11" s="6">
        <f>'Data from BFCpUEbS'!Y48*'International Prices &amp; Calcs'!$B$17</f>
        <v>2.6661147410586255E-5</v>
      </c>
      <c r="Z11" s="6">
        <f>'Data from BFCpUEbS'!Z48*'International Prices &amp; Calcs'!$B$17</f>
        <v>2.6661147410586255E-5</v>
      </c>
      <c r="AA11" s="6">
        <f>'Data from BFCpUEbS'!AA48*'International Prices &amp; Calcs'!$B$17</f>
        <v>2.6661147410586255E-5</v>
      </c>
      <c r="AB11" s="6">
        <f>'Data from BFCpUEbS'!AB48*'International Prices &amp; Calcs'!$B$17</f>
        <v>2.6661147410586255E-5</v>
      </c>
      <c r="AC11" s="6">
        <f>'Data from BFCpUEbS'!AC48*'International Prices &amp; Calcs'!$B$17</f>
        <v>2.6661147410586255E-5</v>
      </c>
      <c r="AD11" s="6">
        <f>'Data from BFCpUEbS'!AD48*'International Prices &amp; Calcs'!$B$17</f>
        <v>2.6661147410586255E-5</v>
      </c>
      <c r="AE11" s="6">
        <f>'Data from BFCpUEbS'!AE48*'International Prices &amp; Calcs'!$B$17</f>
        <v>2.6661147410586255E-5</v>
      </c>
      <c r="AF11" s="6">
        <f>'Data from BFCpUEbS'!AF48*'International Prices &amp; Calcs'!$B$17</f>
        <v>2.6661147410586255E-5</v>
      </c>
      <c r="AG11" s="6">
        <f>'Data from BFCpUEbS'!AG48*'International Prices &amp; Calcs'!$B$17</f>
        <v>2.6661147410586255E-5</v>
      </c>
      <c r="AH11" s="6">
        <f>'Data from BFCpUEbS'!AH48*'International Prices &amp; Calcs'!$B$17</f>
        <v>2.6661147410586255E-5</v>
      </c>
      <c r="AI11" s="6">
        <f>'Data from BFCpUEbS'!AI48*'International Prices &amp; Calcs'!$B$17</f>
        <v>2.6661147410586255E-5</v>
      </c>
    </row>
    <row r="12" spans="1:35" x14ac:dyDescent="0.25">
      <c r="A12" t="s">
        <v>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</row>
    <row r="13" spans="1:35" x14ac:dyDescent="0.25">
      <c r="A13" t="s">
        <v>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</row>
    <row r="14" spans="1:35" x14ac:dyDescent="0.25">
      <c r="A14" t="s">
        <v>10</v>
      </c>
      <c r="B14" s="6">
        <f>'Data from BFCpUEbS'!B75*'International Prices &amp; Calcs'!$B$17</f>
        <v>3.6577260989586936E-5</v>
      </c>
      <c r="C14" s="6">
        <f>'Data from BFCpUEbS'!C75*'International Prices &amp; Calcs'!$B$17</f>
        <v>3.6577260989586936E-5</v>
      </c>
      <c r="D14" s="6">
        <f>'Data from BFCpUEbS'!D75*'International Prices &amp; Calcs'!$B$17</f>
        <v>3.6577260989586936E-5</v>
      </c>
      <c r="E14" s="6">
        <f>'Data from BFCpUEbS'!E75*'International Prices &amp; Calcs'!$B$17</f>
        <v>3.6577260989586936E-5</v>
      </c>
      <c r="F14" s="6">
        <f>'Data from BFCpUEbS'!F75*'International Prices &amp; Calcs'!$B$17</f>
        <v>3.6577260989586936E-5</v>
      </c>
      <c r="G14" s="6">
        <f>'Data from BFCpUEbS'!G75*'International Prices &amp; Calcs'!$B$17</f>
        <v>3.6577260989586936E-5</v>
      </c>
      <c r="H14" s="6">
        <f>'Data from BFCpUEbS'!H75*'International Prices &amp; Calcs'!$B$17</f>
        <v>3.6577260989586936E-5</v>
      </c>
      <c r="I14" s="6">
        <f>'Data from BFCpUEbS'!I75*'International Prices &amp; Calcs'!$B$17</f>
        <v>3.6577260989586936E-5</v>
      </c>
      <c r="J14" s="6">
        <f>'Data from BFCpUEbS'!J75*'International Prices &amp; Calcs'!$B$17</f>
        <v>3.6577260989586936E-5</v>
      </c>
      <c r="K14" s="6">
        <f>'Data from BFCpUEbS'!K75*'International Prices &amp; Calcs'!$B$17</f>
        <v>3.6577260989586936E-5</v>
      </c>
      <c r="L14" s="6">
        <f>'Data from BFCpUEbS'!L75*'International Prices &amp; Calcs'!$B$17</f>
        <v>3.6577260989586936E-5</v>
      </c>
      <c r="M14" s="6">
        <f>'Data from BFCpUEbS'!M75*'International Prices &amp; Calcs'!$B$17</f>
        <v>3.6577260989586936E-5</v>
      </c>
      <c r="N14" s="6">
        <f>'Data from BFCpUEbS'!N75*'International Prices &amp; Calcs'!$B$17</f>
        <v>3.6577260989586936E-5</v>
      </c>
      <c r="O14" s="6">
        <f>'Data from BFCpUEbS'!O75*'International Prices &amp; Calcs'!$B$17</f>
        <v>3.6577260989586936E-5</v>
      </c>
      <c r="P14" s="6">
        <f>'Data from BFCpUEbS'!P75*'International Prices &amp; Calcs'!$B$17</f>
        <v>3.6577260989586936E-5</v>
      </c>
      <c r="Q14" s="6">
        <f>'Data from BFCpUEbS'!Q75*'International Prices &amp; Calcs'!$B$17</f>
        <v>3.6577260989586936E-5</v>
      </c>
      <c r="R14" s="6">
        <f>'Data from BFCpUEbS'!R75*'International Prices &amp; Calcs'!$B$17</f>
        <v>3.6577260989586936E-5</v>
      </c>
      <c r="S14" s="6">
        <f>'Data from BFCpUEbS'!S75*'International Prices &amp; Calcs'!$B$17</f>
        <v>3.6577260989586936E-5</v>
      </c>
      <c r="T14" s="6">
        <f>'Data from BFCpUEbS'!T75*'International Prices &amp; Calcs'!$B$17</f>
        <v>3.6577260989586936E-5</v>
      </c>
      <c r="U14" s="6">
        <f>'Data from BFCpUEbS'!U75*'International Prices &amp; Calcs'!$B$17</f>
        <v>3.6577260989586936E-5</v>
      </c>
      <c r="V14" s="6">
        <f>'Data from BFCpUEbS'!V75*'International Prices &amp; Calcs'!$B$17</f>
        <v>3.6577260989586936E-5</v>
      </c>
      <c r="W14" s="6">
        <f>'Data from BFCpUEbS'!W75*'International Prices &amp; Calcs'!$B$17</f>
        <v>3.6577260989586936E-5</v>
      </c>
      <c r="X14" s="6">
        <f>'Data from BFCpUEbS'!X75*'International Prices &amp; Calcs'!$B$17</f>
        <v>3.6577260989586936E-5</v>
      </c>
      <c r="Y14" s="6">
        <f>'Data from BFCpUEbS'!Y75*'International Prices &amp; Calcs'!$B$17</f>
        <v>3.6577260989586936E-5</v>
      </c>
      <c r="Z14" s="6">
        <f>'Data from BFCpUEbS'!Z75*'International Prices &amp; Calcs'!$B$17</f>
        <v>3.6577260989586936E-5</v>
      </c>
      <c r="AA14" s="6">
        <f>'Data from BFCpUEbS'!AA75*'International Prices &amp; Calcs'!$B$17</f>
        <v>3.6577260989586936E-5</v>
      </c>
      <c r="AB14" s="6">
        <f>'Data from BFCpUEbS'!AB75*'International Prices &amp; Calcs'!$B$17</f>
        <v>3.6577260989586936E-5</v>
      </c>
      <c r="AC14" s="6">
        <f>'Data from BFCpUEbS'!AC75*'International Prices &amp; Calcs'!$B$17</f>
        <v>3.6577260989586936E-5</v>
      </c>
      <c r="AD14" s="6">
        <f>'Data from BFCpUEbS'!AD75*'International Prices &amp; Calcs'!$B$17</f>
        <v>3.6577260989586936E-5</v>
      </c>
      <c r="AE14" s="6">
        <f>'Data from BFCpUEbS'!AE75*'International Prices &amp; Calcs'!$B$17</f>
        <v>3.6577260989586936E-5</v>
      </c>
      <c r="AF14" s="6">
        <f>'Data from BFCpUEbS'!AF75*'International Prices &amp; Calcs'!$B$17</f>
        <v>3.6577260989586936E-5</v>
      </c>
      <c r="AG14" s="6">
        <f>'Data from BFCpUEbS'!AG75*'International Prices &amp; Calcs'!$B$17</f>
        <v>3.6577260989586936E-5</v>
      </c>
      <c r="AH14" s="6">
        <f>'Data from BFCpUEbS'!AH75*'International Prices &amp; Calcs'!$B$17</f>
        <v>3.6577260989586936E-5</v>
      </c>
      <c r="AI14" s="6">
        <f>'Data from BFCpUEbS'!AI75*'International Prices &amp; Calcs'!$B$17</f>
        <v>3.6577260989586936E-5</v>
      </c>
    </row>
    <row r="15" spans="1:35" x14ac:dyDescent="0.25">
      <c r="A15" t="s">
        <v>20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5" x14ac:dyDescent="0.25">
      <c r="A16" t="s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 x14ac:dyDescent="0.25">
      <c r="A17" s="4" t="s">
        <v>11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</row>
    <row r="18" spans="1:35" x14ac:dyDescent="0.25">
      <c r="A18" t="s">
        <v>42</v>
      </c>
      <c r="B18" s="6">
        <f>'Data from BFCpUEbS'!B94*'International Prices &amp; Calcs'!$B$17</f>
        <v>7.1694230969797658E-6</v>
      </c>
      <c r="C18" s="6">
        <f>'Data from BFCpUEbS'!C94*'International Prices &amp; Calcs'!$B$17</f>
        <v>7.1694230969797658E-6</v>
      </c>
      <c r="D18" s="6">
        <f>'Data from BFCpUEbS'!D94*'International Prices &amp; Calcs'!$B$17</f>
        <v>7.1694230969797658E-6</v>
      </c>
      <c r="E18" s="6">
        <f>'Data from BFCpUEbS'!E94*'International Prices &amp; Calcs'!$B$17</f>
        <v>7.1694230969797658E-6</v>
      </c>
      <c r="F18" s="6">
        <f>'Data from BFCpUEbS'!F94*'International Prices &amp; Calcs'!$B$17</f>
        <v>7.1694230969797658E-6</v>
      </c>
      <c r="G18" s="6">
        <f>'Data from BFCpUEbS'!G94*'International Prices &amp; Calcs'!$B$17</f>
        <v>7.1694230969797658E-6</v>
      </c>
      <c r="H18" s="6">
        <f>'Data from BFCpUEbS'!H94*'International Prices &amp; Calcs'!$B$17</f>
        <v>7.1694230969797658E-6</v>
      </c>
      <c r="I18" s="6">
        <f>'Data from BFCpUEbS'!I94*'International Prices &amp; Calcs'!$B$17</f>
        <v>7.1694230969797658E-6</v>
      </c>
      <c r="J18" s="6">
        <f>'Data from BFCpUEbS'!J94*'International Prices &amp; Calcs'!$B$17</f>
        <v>7.1694230969797658E-6</v>
      </c>
      <c r="K18" s="6">
        <f>'Data from BFCpUEbS'!K94*'International Prices &amp; Calcs'!$B$17</f>
        <v>7.1694230969797658E-6</v>
      </c>
      <c r="L18" s="6">
        <f>'Data from BFCpUEbS'!L94*'International Prices &amp; Calcs'!$B$17</f>
        <v>7.1694230969797658E-6</v>
      </c>
      <c r="M18" s="6">
        <f>'Data from BFCpUEbS'!M94*'International Prices &amp; Calcs'!$B$17</f>
        <v>7.1694230969797658E-6</v>
      </c>
      <c r="N18" s="6">
        <f>'Data from BFCpUEbS'!N94*'International Prices &amp; Calcs'!$B$17</f>
        <v>7.1694230969797658E-6</v>
      </c>
      <c r="O18" s="6">
        <f>'Data from BFCpUEbS'!O94*'International Prices &amp; Calcs'!$B$17</f>
        <v>7.1694230969797658E-6</v>
      </c>
      <c r="P18" s="6">
        <f>'Data from BFCpUEbS'!P94*'International Prices &amp; Calcs'!$B$17</f>
        <v>7.1694230969797658E-6</v>
      </c>
      <c r="Q18" s="6">
        <f>'Data from BFCpUEbS'!Q94*'International Prices &amp; Calcs'!$B$17</f>
        <v>7.1694230969797658E-6</v>
      </c>
      <c r="R18" s="6">
        <f>'Data from BFCpUEbS'!R94*'International Prices &amp; Calcs'!$B$17</f>
        <v>7.1694230969797658E-6</v>
      </c>
      <c r="S18" s="6">
        <f>'Data from BFCpUEbS'!S94*'International Prices &amp; Calcs'!$B$17</f>
        <v>7.1694230969797658E-6</v>
      </c>
      <c r="T18" s="6">
        <f>'Data from BFCpUEbS'!T94*'International Prices &amp; Calcs'!$B$17</f>
        <v>7.1694230969797658E-6</v>
      </c>
      <c r="U18" s="6">
        <f>'Data from BFCpUEbS'!U94*'International Prices &amp; Calcs'!$B$17</f>
        <v>7.1694230969797658E-6</v>
      </c>
      <c r="V18" s="6">
        <f>'Data from BFCpUEbS'!V94*'International Prices &amp; Calcs'!$B$17</f>
        <v>7.1694230969797658E-6</v>
      </c>
      <c r="W18" s="6">
        <f>'Data from BFCpUEbS'!W94*'International Prices &amp; Calcs'!$B$17</f>
        <v>7.1694230969797658E-6</v>
      </c>
      <c r="X18" s="6">
        <f>'Data from BFCpUEbS'!X94*'International Prices &amp; Calcs'!$B$17</f>
        <v>7.1694230969797658E-6</v>
      </c>
      <c r="Y18" s="6">
        <f>'Data from BFCpUEbS'!Y94*'International Prices &amp; Calcs'!$B$17</f>
        <v>7.1694230969797658E-6</v>
      </c>
      <c r="Z18" s="6">
        <f>'Data from BFCpUEbS'!Z94*'International Prices &amp; Calcs'!$B$17</f>
        <v>7.1694230969797658E-6</v>
      </c>
      <c r="AA18" s="6">
        <f>'Data from BFCpUEbS'!AA94*'International Prices &amp; Calcs'!$B$17</f>
        <v>7.1694230969797658E-6</v>
      </c>
      <c r="AB18" s="6">
        <f>'Data from BFCpUEbS'!AB94*'International Prices &amp; Calcs'!$B$17</f>
        <v>7.1694230969797658E-6</v>
      </c>
      <c r="AC18" s="6">
        <f>'Data from BFCpUEbS'!AC94*'International Prices &amp; Calcs'!$B$17</f>
        <v>7.1694230969797658E-6</v>
      </c>
      <c r="AD18" s="6">
        <f>'Data from BFCpUEbS'!AD94*'International Prices &amp; Calcs'!$B$17</f>
        <v>7.1694230969797658E-6</v>
      </c>
      <c r="AE18" s="6">
        <f>'Data from BFCpUEbS'!AE94*'International Prices &amp; Calcs'!$B$17</f>
        <v>7.1694230969797658E-6</v>
      </c>
      <c r="AF18" s="6">
        <f>'Data from BFCpUEbS'!AF94*'International Prices &amp; Calcs'!$B$17</f>
        <v>7.1694230969797658E-6</v>
      </c>
      <c r="AG18" s="6">
        <f>'Data from BFCpUEbS'!AG94*'International Prices &amp; Calcs'!$B$17</f>
        <v>7.1694230969797658E-6</v>
      </c>
      <c r="AH18" s="6">
        <f>'Data from BFCpUEbS'!AH94*'International Prices &amp; Calcs'!$B$17</f>
        <v>7.1694230969797658E-6</v>
      </c>
      <c r="AI18" s="6">
        <f>'Data from BFCpUEbS'!AI94*'International Prices &amp; Calcs'!$B$17</f>
        <v>7.1694230969797658E-6</v>
      </c>
    </row>
    <row r="19" spans="1:35" x14ac:dyDescent="0.25">
      <c r="A19" t="s">
        <v>43</v>
      </c>
      <c r="B19" s="6">
        <f>'Data from BFCpUEbS'!B103*'International Prices &amp; Calcs'!$B$17</f>
        <v>4.3576811877445753E-6</v>
      </c>
      <c r="C19" s="6">
        <f>'Data from BFCpUEbS'!C103*'International Prices &amp; Calcs'!$B$17</f>
        <v>4.3576811877445753E-6</v>
      </c>
      <c r="D19" s="6">
        <f>'Data from BFCpUEbS'!D103*'International Prices &amp; Calcs'!$B$17</f>
        <v>4.3576811877445753E-6</v>
      </c>
      <c r="E19" s="6">
        <f>'Data from BFCpUEbS'!E103*'International Prices &amp; Calcs'!$B$17</f>
        <v>4.3576811877445753E-6</v>
      </c>
      <c r="F19" s="6">
        <f>'Data from BFCpUEbS'!F103*'International Prices &amp; Calcs'!$B$17</f>
        <v>4.3576811877445753E-6</v>
      </c>
      <c r="G19" s="6">
        <f>'Data from BFCpUEbS'!G103*'International Prices &amp; Calcs'!$B$17</f>
        <v>4.3576811877445753E-6</v>
      </c>
      <c r="H19" s="6">
        <f>'Data from BFCpUEbS'!H103*'International Prices &amp; Calcs'!$B$17</f>
        <v>4.3576811877445753E-6</v>
      </c>
      <c r="I19" s="6">
        <f>'Data from BFCpUEbS'!I103*'International Prices &amp; Calcs'!$B$17</f>
        <v>4.3576811877445753E-6</v>
      </c>
      <c r="J19" s="6">
        <f>'Data from BFCpUEbS'!J103*'International Prices &amp; Calcs'!$B$17</f>
        <v>4.3576811877445753E-6</v>
      </c>
      <c r="K19" s="6">
        <f>'Data from BFCpUEbS'!K103*'International Prices &amp; Calcs'!$B$17</f>
        <v>4.3576811877445753E-6</v>
      </c>
      <c r="L19" s="6">
        <f>'Data from BFCpUEbS'!L103*'International Prices &amp; Calcs'!$B$17</f>
        <v>4.3576811877445753E-6</v>
      </c>
      <c r="M19" s="6">
        <f>'Data from BFCpUEbS'!M103*'International Prices &amp; Calcs'!$B$17</f>
        <v>4.3576811877445753E-6</v>
      </c>
      <c r="N19" s="6">
        <f>'Data from BFCpUEbS'!N103*'International Prices &amp; Calcs'!$B$17</f>
        <v>4.3576811877445753E-6</v>
      </c>
      <c r="O19" s="6">
        <f>'Data from BFCpUEbS'!O103*'International Prices &amp; Calcs'!$B$17</f>
        <v>4.3576811877445753E-6</v>
      </c>
      <c r="P19" s="6">
        <f>'Data from BFCpUEbS'!P103*'International Prices &amp; Calcs'!$B$17</f>
        <v>4.3576811877445753E-6</v>
      </c>
      <c r="Q19" s="6">
        <f>'Data from BFCpUEbS'!Q103*'International Prices &amp; Calcs'!$B$17</f>
        <v>4.3576811877445753E-6</v>
      </c>
      <c r="R19" s="6">
        <f>'Data from BFCpUEbS'!R103*'International Prices &amp; Calcs'!$B$17</f>
        <v>4.3576811877445753E-6</v>
      </c>
      <c r="S19" s="6">
        <f>'Data from BFCpUEbS'!S103*'International Prices &amp; Calcs'!$B$17</f>
        <v>4.3576811877445753E-6</v>
      </c>
      <c r="T19" s="6">
        <f>'Data from BFCpUEbS'!T103*'International Prices &amp; Calcs'!$B$17</f>
        <v>4.3576811877445753E-6</v>
      </c>
      <c r="U19" s="6">
        <f>'Data from BFCpUEbS'!U103*'International Prices &amp; Calcs'!$B$17</f>
        <v>4.3576811877445753E-6</v>
      </c>
      <c r="V19" s="6">
        <f>'Data from BFCpUEbS'!V103*'International Prices &amp; Calcs'!$B$17</f>
        <v>4.3576811877445753E-6</v>
      </c>
      <c r="W19" s="6">
        <f>'Data from BFCpUEbS'!W103*'International Prices &amp; Calcs'!$B$17</f>
        <v>4.3576811877445753E-6</v>
      </c>
      <c r="X19" s="6">
        <f>'Data from BFCpUEbS'!X103*'International Prices &amp; Calcs'!$B$17</f>
        <v>4.3576811877445753E-6</v>
      </c>
      <c r="Y19" s="6">
        <f>'Data from BFCpUEbS'!Y103*'International Prices &amp; Calcs'!$B$17</f>
        <v>4.3576811877445753E-6</v>
      </c>
      <c r="Z19" s="6">
        <f>'Data from BFCpUEbS'!Z103*'International Prices &amp; Calcs'!$B$17</f>
        <v>4.3576811877445753E-6</v>
      </c>
      <c r="AA19" s="6">
        <f>'Data from BFCpUEbS'!AA103*'International Prices &amp; Calcs'!$B$17</f>
        <v>4.3576811877445753E-6</v>
      </c>
      <c r="AB19" s="6">
        <f>'Data from BFCpUEbS'!AB103*'International Prices &amp; Calcs'!$B$17</f>
        <v>4.3576811877445753E-6</v>
      </c>
      <c r="AC19" s="6">
        <f>'Data from BFCpUEbS'!AC103*'International Prices &amp; Calcs'!$B$17</f>
        <v>4.3576811877445753E-6</v>
      </c>
      <c r="AD19" s="6">
        <f>'Data from BFCpUEbS'!AD103*'International Prices &amp; Calcs'!$B$17</f>
        <v>4.3576811877445753E-6</v>
      </c>
      <c r="AE19" s="6">
        <f>'Data from BFCpUEbS'!AE103*'International Prices &amp; Calcs'!$B$17</f>
        <v>4.3576811877445753E-6</v>
      </c>
      <c r="AF19" s="6">
        <f>'Data from BFCpUEbS'!AF103*'International Prices &amp; Calcs'!$B$17</f>
        <v>4.3576811877445753E-6</v>
      </c>
      <c r="AG19" s="6">
        <f>'Data from BFCpUEbS'!AG103*'International Prices &amp; Calcs'!$B$17</f>
        <v>4.3576811877445753E-6</v>
      </c>
      <c r="AH19" s="6">
        <f>'Data from BFCpUEbS'!AH103*'International Prices &amp; Calcs'!$B$17</f>
        <v>4.3576811877445753E-6</v>
      </c>
      <c r="AI19" s="6">
        <f>'Data from BFCpUEbS'!AI103*'International Prices &amp; Calcs'!$B$17</f>
        <v>4.3576811877445753E-6</v>
      </c>
    </row>
    <row r="20" spans="1:35" x14ac:dyDescent="0.25">
      <c r="A20" t="s">
        <v>44</v>
      </c>
      <c r="B20" s="6">
        <f>'Data from BFCpUEbS'!B113*'International Prices &amp; Calcs'!$B$17</f>
        <v>1.4848375426154188E-5</v>
      </c>
      <c r="C20" s="6">
        <f>'Data from BFCpUEbS'!C113*'International Prices &amp; Calcs'!$B$17</f>
        <v>1.4848375426154188E-5</v>
      </c>
      <c r="D20" s="6">
        <f>'Data from BFCpUEbS'!D113*'International Prices &amp; Calcs'!$B$17</f>
        <v>1.4848375426154188E-5</v>
      </c>
      <c r="E20" s="6">
        <f>'Data from BFCpUEbS'!E113*'International Prices &amp; Calcs'!$B$17</f>
        <v>1.4848375426154188E-5</v>
      </c>
      <c r="F20" s="6">
        <f>'Data from BFCpUEbS'!F113*'International Prices &amp; Calcs'!$B$17</f>
        <v>1.4848375426154188E-5</v>
      </c>
      <c r="G20" s="6">
        <f>'Data from BFCpUEbS'!G113*'International Prices &amp; Calcs'!$B$17</f>
        <v>1.4848375426154188E-5</v>
      </c>
      <c r="H20" s="6">
        <f>'Data from BFCpUEbS'!H113*'International Prices &amp; Calcs'!$B$17</f>
        <v>1.4848375426154188E-5</v>
      </c>
      <c r="I20" s="6">
        <f>'Data from BFCpUEbS'!I113*'International Prices &amp; Calcs'!$B$17</f>
        <v>1.4848375426154188E-5</v>
      </c>
      <c r="J20" s="6">
        <f>'Data from BFCpUEbS'!J113*'International Prices &amp; Calcs'!$B$17</f>
        <v>1.4848375426154188E-5</v>
      </c>
      <c r="K20" s="6">
        <f>'Data from BFCpUEbS'!K113*'International Prices &amp; Calcs'!$B$17</f>
        <v>1.4848375426154188E-5</v>
      </c>
      <c r="L20" s="6">
        <f>'Data from BFCpUEbS'!L113*'International Prices &amp; Calcs'!$B$17</f>
        <v>1.4848375426154188E-5</v>
      </c>
      <c r="M20" s="6">
        <f>'Data from BFCpUEbS'!M113*'International Prices &amp; Calcs'!$B$17</f>
        <v>1.4848375426154188E-5</v>
      </c>
      <c r="N20" s="6">
        <f>'Data from BFCpUEbS'!N113*'International Prices &amp; Calcs'!$B$17</f>
        <v>1.4848375426154188E-5</v>
      </c>
      <c r="O20" s="6">
        <f>'Data from BFCpUEbS'!O113*'International Prices &amp; Calcs'!$B$17</f>
        <v>1.4848375426154188E-5</v>
      </c>
      <c r="P20" s="6">
        <f>'Data from BFCpUEbS'!P113*'International Prices &amp; Calcs'!$B$17</f>
        <v>1.4848375426154188E-5</v>
      </c>
      <c r="Q20" s="6">
        <f>'Data from BFCpUEbS'!Q113*'International Prices &amp; Calcs'!$B$17</f>
        <v>1.4848375426154188E-5</v>
      </c>
      <c r="R20" s="6">
        <f>'Data from BFCpUEbS'!R113*'International Prices &amp; Calcs'!$B$17</f>
        <v>1.4848375426154188E-5</v>
      </c>
      <c r="S20" s="6">
        <f>'Data from BFCpUEbS'!S113*'International Prices &amp; Calcs'!$B$17</f>
        <v>1.4848375426154188E-5</v>
      </c>
      <c r="T20" s="6">
        <f>'Data from BFCpUEbS'!T113*'International Prices &amp; Calcs'!$B$17</f>
        <v>1.4848375426154188E-5</v>
      </c>
      <c r="U20" s="6">
        <f>'Data from BFCpUEbS'!U113*'International Prices &amp; Calcs'!$B$17</f>
        <v>1.4848375426154188E-5</v>
      </c>
      <c r="V20" s="6">
        <f>'Data from BFCpUEbS'!V113*'International Prices &amp; Calcs'!$B$17</f>
        <v>1.4848375426154188E-5</v>
      </c>
      <c r="W20" s="6">
        <f>'Data from BFCpUEbS'!W113*'International Prices &amp; Calcs'!$B$17</f>
        <v>1.4848375426154188E-5</v>
      </c>
      <c r="X20" s="6">
        <f>'Data from BFCpUEbS'!X113*'International Prices &amp; Calcs'!$B$17</f>
        <v>1.4848375426154188E-5</v>
      </c>
      <c r="Y20" s="6">
        <f>'Data from BFCpUEbS'!Y113*'International Prices &amp; Calcs'!$B$17</f>
        <v>1.4848375426154188E-5</v>
      </c>
      <c r="Z20" s="6">
        <f>'Data from BFCpUEbS'!Z113*'International Prices &amp; Calcs'!$B$17</f>
        <v>1.4848375426154188E-5</v>
      </c>
      <c r="AA20" s="6">
        <f>'Data from BFCpUEbS'!AA113*'International Prices &amp; Calcs'!$B$17</f>
        <v>1.4848375426154188E-5</v>
      </c>
      <c r="AB20" s="6">
        <f>'Data from BFCpUEbS'!AB113*'International Prices &amp; Calcs'!$B$17</f>
        <v>1.4848375426154188E-5</v>
      </c>
      <c r="AC20" s="6">
        <f>'Data from BFCpUEbS'!AC113*'International Prices &amp; Calcs'!$B$17</f>
        <v>1.4848375426154188E-5</v>
      </c>
      <c r="AD20" s="6">
        <f>'Data from BFCpUEbS'!AD113*'International Prices &amp; Calcs'!$B$17</f>
        <v>1.4848375426154188E-5</v>
      </c>
      <c r="AE20" s="6">
        <f>'Data from BFCpUEbS'!AE113*'International Prices &amp; Calcs'!$B$17</f>
        <v>1.4848375426154188E-5</v>
      </c>
      <c r="AF20" s="6">
        <f>'Data from BFCpUEbS'!AF113*'International Prices &amp; Calcs'!$B$17</f>
        <v>1.4848375426154188E-5</v>
      </c>
      <c r="AG20" s="6">
        <f>'Data from BFCpUEbS'!AG113*'International Prices &amp; Calcs'!$B$17</f>
        <v>1.4848375426154188E-5</v>
      </c>
      <c r="AH20" s="6">
        <f>'Data from BFCpUEbS'!AH113*'International Prices &amp; Calcs'!$B$17</f>
        <v>1.4848375426154188E-5</v>
      </c>
      <c r="AI20" s="6">
        <f>'Data from BFCpUEbS'!AI113*'International Prices &amp; Calcs'!$B$17</f>
        <v>1.4848375426154188E-5</v>
      </c>
    </row>
    <row r="21" spans="1:35" x14ac:dyDescent="0.25">
      <c r="A21" t="s">
        <v>45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</row>
    <row r="22" spans="1:35" x14ac:dyDescent="0.25">
      <c r="A22" t="s">
        <v>46</v>
      </c>
      <c r="B22" s="6">
        <f>'Data from BFCpUEbS'!B129*'International Prices &amp; Calcs'!$B$17</f>
        <v>7.7989933040276409E-4</v>
      </c>
      <c r="C22" s="6">
        <f>'Data from BFCpUEbS'!C129*'International Prices &amp; Calcs'!$B$17</f>
        <v>7.7989933040276409E-4</v>
      </c>
      <c r="D22" s="6">
        <f>'Data from BFCpUEbS'!D129*'International Prices &amp; Calcs'!$B$17</f>
        <v>7.7989933040276409E-4</v>
      </c>
      <c r="E22" s="6">
        <f>'Data from BFCpUEbS'!E129*'International Prices &amp; Calcs'!$B$17</f>
        <v>7.7989933040276409E-4</v>
      </c>
      <c r="F22" s="6">
        <f>'Data from BFCpUEbS'!F129*'International Prices &amp; Calcs'!$B$17</f>
        <v>7.7989933040276409E-4</v>
      </c>
      <c r="G22" s="6">
        <f>'Data from BFCpUEbS'!G129*'International Prices &amp; Calcs'!$B$17</f>
        <v>7.7989933040276409E-4</v>
      </c>
      <c r="H22" s="6">
        <f>'Data from BFCpUEbS'!H129*'International Prices &amp; Calcs'!$B$17</f>
        <v>7.7989933040276409E-4</v>
      </c>
      <c r="I22" s="6">
        <f>'Data from BFCpUEbS'!I129*'International Prices &amp; Calcs'!$B$17</f>
        <v>7.7989933040276409E-4</v>
      </c>
      <c r="J22" s="6">
        <f>'Data from BFCpUEbS'!J129*'International Prices &amp; Calcs'!$B$17</f>
        <v>7.7989933040276409E-4</v>
      </c>
      <c r="K22" s="6">
        <f>'Data from BFCpUEbS'!K129*'International Prices &amp; Calcs'!$B$17</f>
        <v>7.7989933040276409E-4</v>
      </c>
      <c r="L22" s="6">
        <f>'Data from BFCpUEbS'!L129*'International Prices &amp; Calcs'!$B$17</f>
        <v>7.7989933040276409E-4</v>
      </c>
      <c r="M22" s="6">
        <f>'Data from BFCpUEbS'!M129*'International Prices &amp; Calcs'!$B$17</f>
        <v>7.7989933040276409E-4</v>
      </c>
      <c r="N22" s="6">
        <f>'Data from BFCpUEbS'!N129*'International Prices &amp; Calcs'!$B$17</f>
        <v>7.7989933040276409E-4</v>
      </c>
      <c r="O22" s="6">
        <f>'Data from BFCpUEbS'!O129*'International Prices &amp; Calcs'!$B$17</f>
        <v>7.7989933040276409E-4</v>
      </c>
      <c r="P22" s="6">
        <f>'Data from BFCpUEbS'!P129*'International Prices &amp; Calcs'!$B$17</f>
        <v>7.7989933040276409E-4</v>
      </c>
      <c r="Q22" s="6">
        <f>'Data from BFCpUEbS'!Q129*'International Prices &amp; Calcs'!$B$17</f>
        <v>7.7989933040276409E-4</v>
      </c>
      <c r="R22" s="6">
        <f>'Data from BFCpUEbS'!R129*'International Prices &amp; Calcs'!$B$17</f>
        <v>7.7989933040276409E-4</v>
      </c>
      <c r="S22" s="6">
        <f>'Data from BFCpUEbS'!S129*'International Prices &amp; Calcs'!$B$17</f>
        <v>7.7989933040276409E-4</v>
      </c>
      <c r="T22" s="6">
        <f>'Data from BFCpUEbS'!T129*'International Prices &amp; Calcs'!$B$17</f>
        <v>7.7989933040276409E-4</v>
      </c>
      <c r="U22" s="6">
        <f>'Data from BFCpUEbS'!U129*'International Prices &amp; Calcs'!$B$17</f>
        <v>7.7989933040276409E-4</v>
      </c>
      <c r="V22" s="6">
        <f>'Data from BFCpUEbS'!V129*'International Prices &amp; Calcs'!$B$17</f>
        <v>7.7989933040276409E-4</v>
      </c>
      <c r="W22" s="6">
        <f>'Data from BFCpUEbS'!W129*'International Prices &amp; Calcs'!$B$17</f>
        <v>7.7989933040276409E-4</v>
      </c>
      <c r="X22" s="6">
        <f>'Data from BFCpUEbS'!X129*'International Prices &amp; Calcs'!$B$17</f>
        <v>7.7989933040276409E-4</v>
      </c>
      <c r="Y22" s="6">
        <f>'Data from BFCpUEbS'!Y129*'International Prices &amp; Calcs'!$B$17</f>
        <v>7.7989933040276409E-4</v>
      </c>
      <c r="Z22" s="6">
        <f>'Data from BFCpUEbS'!Z129*'International Prices &amp; Calcs'!$B$17</f>
        <v>7.7989933040276409E-4</v>
      </c>
      <c r="AA22" s="6">
        <f>'Data from BFCpUEbS'!AA129*'International Prices &amp; Calcs'!$B$17</f>
        <v>7.7989933040276409E-4</v>
      </c>
      <c r="AB22" s="6">
        <f>'Data from BFCpUEbS'!AB129*'International Prices &amp; Calcs'!$B$17</f>
        <v>7.7989933040276409E-4</v>
      </c>
      <c r="AC22" s="6">
        <f>'Data from BFCpUEbS'!AC129*'International Prices &amp; Calcs'!$B$17</f>
        <v>7.7989933040276409E-4</v>
      </c>
      <c r="AD22" s="6">
        <f>'Data from BFCpUEbS'!AD129*'International Prices &amp; Calcs'!$B$17</f>
        <v>7.7989933040276409E-4</v>
      </c>
      <c r="AE22" s="6">
        <f>'Data from BFCpUEbS'!AE129*'International Prices &amp; Calcs'!$B$17</f>
        <v>7.7989933040276409E-4</v>
      </c>
      <c r="AF22" s="6">
        <f>'Data from BFCpUEbS'!AF129*'International Prices &amp; Calcs'!$B$17</f>
        <v>7.7989933040276409E-4</v>
      </c>
      <c r="AG22" s="6">
        <f>'Data from BFCpUEbS'!AG129*'International Prices &amp; Calcs'!$B$17</f>
        <v>7.7989933040276409E-4</v>
      </c>
      <c r="AH22" s="6">
        <f>'Data from BFCpUEbS'!AH129*'International Prices &amp; Calcs'!$B$17</f>
        <v>7.7989933040276409E-4</v>
      </c>
      <c r="AI22" s="6">
        <f>'Data from BFCpUEbS'!AI129*'International Prices &amp; Calcs'!$B$17</f>
        <v>7.7989933040276409E-4</v>
      </c>
    </row>
    <row r="23" spans="1:35" x14ac:dyDescent="0.25">
      <c r="B23" s="6"/>
    </row>
    <row r="24" spans="1:35" x14ac:dyDescent="0.25">
      <c r="B24" s="6"/>
    </row>
    <row r="25" spans="1:35" x14ac:dyDescent="0.25">
      <c r="B25" s="6"/>
    </row>
    <row r="26" spans="1:35" x14ac:dyDescent="0.25">
      <c r="B26" s="6"/>
    </row>
    <row r="27" spans="1:35" x14ac:dyDescent="0.25">
      <c r="B27" s="6"/>
    </row>
    <row r="28" spans="1:35" x14ac:dyDescent="0.25">
      <c r="B28" s="6"/>
    </row>
    <row r="29" spans="1:35" x14ac:dyDescent="0.25">
      <c r="B29" s="6"/>
    </row>
    <row r="31" spans="1:35" x14ac:dyDescent="0.25">
      <c r="B31" s="6"/>
    </row>
    <row r="32" spans="1:35" x14ac:dyDescent="0.25">
      <c r="B32" s="6"/>
    </row>
    <row r="33" spans="2:2" x14ac:dyDescent="0.25">
      <c r="B3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International Prices &amp; Calcs</vt:lpstr>
      <vt:lpstr>Energy Conv Factors</vt:lpstr>
      <vt:lpstr>Data from BFCpUEbS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2019-05-15T20:03:57Z</dcterms:created>
  <dcterms:modified xsi:type="dcterms:W3CDTF">2019-09-10T02:00:34Z</dcterms:modified>
</cp:coreProperties>
</file>