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indst\BSoAIGtAP\"/>
    </mc:Choice>
  </mc:AlternateContent>
  <bookViews>
    <workbookView xWindow="0" yWindow="0" windowWidth="28800" windowHeight="13500"/>
  </bookViews>
  <sheets>
    <sheet name="About" sheetId="1" r:id="rId1"/>
    <sheet name="Data" sheetId="4" r:id="rId2"/>
    <sheet name="BSoAIGt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51" i="4"/>
  <c r="D2" i="3" l="1"/>
  <c r="L2" i="3"/>
  <c r="T2" i="3"/>
  <c r="AB2" i="3"/>
  <c r="M2" i="3"/>
  <c r="AC2" i="3"/>
  <c r="W2" i="3"/>
  <c r="J2" i="3"/>
  <c r="Z2" i="3"/>
  <c r="AA2" i="3"/>
  <c r="E2" i="3"/>
  <c r="U2" i="3"/>
  <c r="O2" i="3"/>
  <c r="AE2" i="3"/>
  <c r="S2" i="3"/>
  <c r="F2" i="3"/>
  <c r="N2" i="3"/>
  <c r="V2" i="3"/>
  <c r="AD2" i="3"/>
  <c r="AH2" i="3"/>
  <c r="G2" i="3"/>
  <c r="H2" i="3"/>
  <c r="P2" i="3"/>
  <c r="X2" i="3"/>
  <c r="AF2" i="3"/>
  <c r="I2" i="3"/>
  <c r="Q2" i="3"/>
  <c r="Y2" i="3"/>
  <c r="AG2" i="3"/>
  <c r="R2" i="3"/>
  <c r="K2" i="3"/>
  <c r="C2" i="3"/>
</calcChain>
</file>

<file path=xl/sharedStrings.xml><?xml version="1.0" encoding="utf-8"?>
<sst xmlns="http://schemas.openxmlformats.org/spreadsheetml/2006/main" count="407" uniqueCount="87">
  <si>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</si>
  <si>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</si>
  <si>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</si>
  <si>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</si>
  <si>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Item</t>
  </si>
  <si>
    <t>Sorghum</t>
  </si>
  <si>
    <t>Barley</t>
  </si>
  <si>
    <t>Wheat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</si>
  <si>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</si>
  <si>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</si>
  <si>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</si>
  <si>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BSoAIGtAP BAU Share of Agriculture Industry Going to Animal Products</t>
  </si>
  <si>
    <t>Animal related share</t>
  </si>
  <si>
    <t>Domain Code</t>
  </si>
  <si>
    <t>Domain</t>
  </si>
  <si>
    <t>Area Code</t>
  </si>
  <si>
    <t>Area</t>
  </si>
  <si>
    <t>Element Code</t>
  </si>
  <si>
    <t>Element</t>
  </si>
  <si>
    <t>Item Code</t>
  </si>
  <si>
    <t>Year Code</t>
  </si>
  <si>
    <t>Year</t>
  </si>
  <si>
    <t>Unit</t>
  </si>
  <si>
    <t>Value</t>
  </si>
  <si>
    <t>Flag</t>
  </si>
  <si>
    <t>Flag Description</t>
  </si>
  <si>
    <t>QV</t>
  </si>
  <si>
    <t>Value of Agricultural Production</t>
  </si>
  <si>
    <t>Saudi Arabia</t>
  </si>
  <si>
    <t>Gross Production Value (current million US$)</t>
  </si>
  <si>
    <t>USD</t>
  </si>
  <si>
    <t>Fc</t>
  </si>
  <si>
    <t>Calculated data</t>
  </si>
  <si>
    <t>Cabbages and other brassicas</t>
  </si>
  <si>
    <t>Carrots and turnips</t>
  </si>
  <si>
    <t>Cucumbers and gherkins</t>
  </si>
  <si>
    <t>Dates</t>
  </si>
  <si>
    <t>Eggplants (aubergines)</t>
  </si>
  <si>
    <t>Eggs, hen, in shell</t>
  </si>
  <si>
    <t>Fruit, citrus nes</t>
  </si>
  <si>
    <t>Grapes</t>
  </si>
  <si>
    <t>Groundnuts, with shell</t>
  </si>
  <si>
    <t>Honey, natural</t>
  </si>
  <si>
    <t>Maize</t>
  </si>
  <si>
    <t>Meat indigenous, bird nes</t>
  </si>
  <si>
    <t>Meat indigenous, camel</t>
  </si>
  <si>
    <t>Meat indigenous, cattle</t>
  </si>
  <si>
    <t>Meat indigenous, chicken</t>
  </si>
  <si>
    <t>Meat indigenous, goat</t>
  </si>
  <si>
    <t>Meat indigenous, sheep</t>
  </si>
  <si>
    <t>Meat, bird nes</t>
  </si>
  <si>
    <t>Meat, camel</t>
  </si>
  <si>
    <t>Meat, cattle</t>
  </si>
  <si>
    <t>Meat, chicken</t>
  </si>
  <si>
    <t>Meat, goat</t>
  </si>
  <si>
    <t>Meat, sheep</t>
  </si>
  <si>
    <t>Melons, other (inc.cantaloupes)</t>
  </si>
  <si>
    <t>Milk, whole fresh camel</t>
  </si>
  <si>
    <t>Milk, whole fresh cow</t>
  </si>
  <si>
    <t>Milk, whole fresh goat</t>
  </si>
  <si>
    <t>Milk, whole fresh sheep</t>
  </si>
  <si>
    <t>Millet</t>
  </si>
  <si>
    <t>Okra</t>
  </si>
  <si>
    <t>Onions, dry</t>
  </si>
  <si>
    <t>Potatoes</t>
  </si>
  <si>
    <t>Pulses, nes</t>
  </si>
  <si>
    <t>Pumpkins, squash and gourds</t>
  </si>
  <si>
    <t>Sesame seed</t>
  </si>
  <si>
    <t>Tomatoes</t>
  </si>
  <si>
    <t>Watermelons</t>
  </si>
  <si>
    <t>Wool, greasy</t>
  </si>
  <si>
    <t>Agriculture (PIN)</t>
  </si>
  <si>
    <t>A</t>
  </si>
  <si>
    <t>Aggregate, may include official, semi-official, estimated or calculated data</t>
  </si>
  <si>
    <t>Cereals,Total</t>
  </si>
  <si>
    <t>Crops (PIN)</t>
  </si>
  <si>
    <t>Food (PIN)</t>
  </si>
  <si>
    <t>Livestock (PIN)</t>
  </si>
  <si>
    <t>Non Food (PIN)</t>
  </si>
  <si>
    <t>Share of production going into animal products</t>
  </si>
  <si>
    <t>Value of Agricultural Production by Commodity</t>
  </si>
  <si>
    <t>Food and Agriculture Organization of the United Nations</t>
  </si>
  <si>
    <t>FAOSTAT</t>
  </si>
  <si>
    <t>http://www.fao.org/faostat/en/#data/QV</t>
  </si>
  <si>
    <t>Value of Agricultural Production: Gross Production Value (current million US$) for 2016</t>
  </si>
  <si>
    <t>crop production can go into making animal products.</t>
  </si>
  <si>
    <t>For the KSA BAU case, we assume a constant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</si>
</sst>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16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1" sqref="A21"/>
    </sheetView>
  </sheetViews>
  <sheetFormatPr defaultRowHeight="15" x14ac:dyDescent="0.25"/>
  <cols>
    <col min="2" max="2" width="68.710937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s="2" t="s">
        <v>80</v>
      </c>
    </row>
    <row r="4" spans="1:2" x14ac:dyDescent="0.25">
      <c r="B4" t="s">
        <v>81</v>
      </c>
    </row>
    <row r="5" spans="1:2" x14ac:dyDescent="0.25">
      <c r="B5" s="3">
        <v>2019</v>
      </c>
    </row>
    <row r="6" spans="1:2" x14ac:dyDescent="0.25">
      <c r="B6" t="s">
        <v>82</v>
      </c>
    </row>
    <row r="7" spans="1:2" x14ac:dyDescent="0.25">
      <c r="B7" s="4" t="s">
        <v>83</v>
      </c>
    </row>
    <row r="8" spans="1:2" x14ac:dyDescent="0.25">
      <c r="B8" t="s">
        <v>84</v>
      </c>
    </row>
    <row r="11" spans="1:2" x14ac:dyDescent="0.25">
      <c r="A11" s="1" t="s">
        <v>1</v>
      </c>
    </row>
    <row r="12" spans="1:2" x14ac:dyDescent="0.25">
      <c r="A12" t="s">
        <v>2</v>
      </c>
    </row>
    <row r="13" spans="1:2" x14ac:dyDescent="0.25">
      <c r="A13" t="s">
        <v>3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85</v>
      </c>
    </row>
    <row r="19" spans="1:1" x14ac:dyDescent="0.25">
      <c r="A19" t="s">
        <v>86</v>
      </c>
    </row>
  </sheetData>
  <hyperlinks>
    <hyperlink ref="B7" r:id="rId1" location="data/QV" display="http://www.fao.org/faostat/en/ - data/QV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6" zoomScale="85" zoomScaleNormal="85" workbookViewId="0">
      <selection activeCell="A51" sqref="A51"/>
    </sheetView>
  </sheetViews>
  <sheetFormatPr defaultRowHeight="15" x14ac:dyDescent="0.25"/>
  <cols>
    <col min="1" max="1" width="12.85546875" bestFit="1" customWidth="1"/>
    <col min="2" max="2" width="30" bestFit="1" customWidth="1"/>
    <col min="3" max="3" width="10.140625" bestFit="1" customWidth="1"/>
    <col min="4" max="4" width="12" bestFit="1" customWidth="1"/>
    <col min="5" max="5" width="13.5703125" bestFit="1" customWidth="1"/>
    <col min="6" max="6" width="41.28515625" bestFit="1" customWidth="1"/>
    <col min="7" max="7" width="10.140625" bestFit="1" customWidth="1"/>
    <col min="8" max="8" width="29.85546875" bestFit="1" customWidth="1"/>
    <col min="9" max="9" width="9.85546875" bestFit="1" customWidth="1"/>
    <col min="10" max="10" width="5" bestFit="1" customWidth="1"/>
    <col min="11" max="11" width="4.7109375" bestFit="1" customWidth="1"/>
    <col min="12" max="12" width="12" bestFit="1" customWidth="1"/>
    <col min="13" max="13" width="4.5703125" bestFit="1" customWidth="1"/>
    <col min="14" max="14" width="68.42578125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 t="s">
        <v>26</v>
      </c>
      <c r="B2" t="s">
        <v>27</v>
      </c>
      <c r="C2">
        <v>194</v>
      </c>
      <c r="D2" t="s">
        <v>28</v>
      </c>
      <c r="E2">
        <v>57</v>
      </c>
      <c r="F2" t="s">
        <v>29</v>
      </c>
      <c r="G2">
        <v>44</v>
      </c>
      <c r="H2" t="s">
        <v>6</v>
      </c>
      <c r="I2">
        <v>2016</v>
      </c>
      <c r="J2">
        <v>2016</v>
      </c>
      <c r="K2" t="s">
        <v>30</v>
      </c>
      <c r="L2">
        <v>9.8498380000000001</v>
      </c>
      <c r="M2" t="s">
        <v>31</v>
      </c>
      <c r="N2" t="s">
        <v>32</v>
      </c>
    </row>
    <row r="3" spans="1:14" x14ac:dyDescent="0.25">
      <c r="A3" t="s">
        <v>26</v>
      </c>
      <c r="B3" t="s">
        <v>27</v>
      </c>
      <c r="C3">
        <v>194</v>
      </c>
      <c r="D3" t="s">
        <v>28</v>
      </c>
      <c r="E3">
        <v>57</v>
      </c>
      <c r="F3" t="s">
        <v>29</v>
      </c>
      <c r="G3">
        <v>358</v>
      </c>
      <c r="H3" t="s">
        <v>33</v>
      </c>
      <c r="I3">
        <v>2016</v>
      </c>
      <c r="J3">
        <v>2016</v>
      </c>
      <c r="K3" t="s">
        <v>30</v>
      </c>
      <c r="L3">
        <v>8.9652659999999997</v>
      </c>
      <c r="M3" t="s">
        <v>31</v>
      </c>
      <c r="N3" t="s">
        <v>32</v>
      </c>
    </row>
    <row r="4" spans="1:14" x14ac:dyDescent="0.25">
      <c r="A4" t="s">
        <v>26</v>
      </c>
      <c r="B4" t="s">
        <v>27</v>
      </c>
      <c r="C4">
        <v>194</v>
      </c>
      <c r="D4" t="s">
        <v>28</v>
      </c>
      <c r="E4">
        <v>57</v>
      </c>
      <c r="F4" t="s">
        <v>29</v>
      </c>
      <c r="G4">
        <v>426</v>
      </c>
      <c r="H4" t="s">
        <v>34</v>
      </c>
      <c r="I4">
        <v>2016</v>
      </c>
      <c r="J4">
        <v>2016</v>
      </c>
      <c r="K4" t="s">
        <v>30</v>
      </c>
      <c r="L4">
        <v>32.161028000000002</v>
      </c>
      <c r="M4" t="s">
        <v>31</v>
      </c>
      <c r="N4" t="s">
        <v>32</v>
      </c>
    </row>
    <row r="5" spans="1:14" x14ac:dyDescent="0.25">
      <c r="A5" t="s">
        <v>26</v>
      </c>
      <c r="B5" t="s">
        <v>27</v>
      </c>
      <c r="C5">
        <v>194</v>
      </c>
      <c r="D5" t="s">
        <v>28</v>
      </c>
      <c r="E5">
        <v>57</v>
      </c>
      <c r="F5" t="s">
        <v>29</v>
      </c>
      <c r="G5">
        <v>397</v>
      </c>
      <c r="H5" t="s">
        <v>35</v>
      </c>
      <c r="I5">
        <v>2016</v>
      </c>
      <c r="J5">
        <v>2016</v>
      </c>
      <c r="K5" t="s">
        <v>30</v>
      </c>
      <c r="L5">
        <v>185.725987</v>
      </c>
      <c r="M5" t="s">
        <v>31</v>
      </c>
      <c r="N5" t="s">
        <v>32</v>
      </c>
    </row>
    <row r="6" spans="1:14" x14ac:dyDescent="0.25">
      <c r="A6" t="s">
        <v>26</v>
      </c>
      <c r="B6" t="s">
        <v>27</v>
      </c>
      <c r="C6">
        <v>194</v>
      </c>
      <c r="D6" t="s">
        <v>28</v>
      </c>
      <c r="E6">
        <v>57</v>
      </c>
      <c r="F6" t="s">
        <v>29</v>
      </c>
      <c r="G6">
        <v>577</v>
      </c>
      <c r="H6" t="s">
        <v>36</v>
      </c>
      <c r="I6">
        <v>2016</v>
      </c>
      <c r="J6">
        <v>2016</v>
      </c>
      <c r="K6" t="s">
        <v>30</v>
      </c>
      <c r="L6">
        <v>2541.2316150000001</v>
      </c>
      <c r="M6" t="s">
        <v>31</v>
      </c>
      <c r="N6" t="s">
        <v>32</v>
      </c>
    </row>
    <row r="7" spans="1:14" x14ac:dyDescent="0.25">
      <c r="A7" t="s">
        <v>26</v>
      </c>
      <c r="B7" t="s">
        <v>27</v>
      </c>
      <c r="C7">
        <v>194</v>
      </c>
      <c r="D7" t="s">
        <v>28</v>
      </c>
      <c r="E7">
        <v>57</v>
      </c>
      <c r="F7" t="s">
        <v>29</v>
      </c>
      <c r="G7">
        <v>399</v>
      </c>
      <c r="H7" t="s">
        <v>37</v>
      </c>
      <c r="I7">
        <v>2016</v>
      </c>
      <c r="J7">
        <v>2016</v>
      </c>
      <c r="K7" t="s">
        <v>30</v>
      </c>
      <c r="L7">
        <v>37.764032</v>
      </c>
      <c r="M7" t="s">
        <v>31</v>
      </c>
      <c r="N7" t="s">
        <v>32</v>
      </c>
    </row>
    <row r="8" spans="1:14" x14ac:dyDescent="0.25">
      <c r="A8" t="s">
        <v>26</v>
      </c>
      <c r="B8" t="s">
        <v>27</v>
      </c>
      <c r="C8">
        <v>194</v>
      </c>
      <c r="D8" t="s">
        <v>28</v>
      </c>
      <c r="E8">
        <v>57</v>
      </c>
      <c r="F8" t="s">
        <v>29</v>
      </c>
      <c r="G8">
        <v>1062</v>
      </c>
      <c r="H8" t="s">
        <v>38</v>
      </c>
      <c r="I8">
        <v>2016</v>
      </c>
      <c r="J8">
        <v>2016</v>
      </c>
      <c r="K8" t="s">
        <v>30</v>
      </c>
      <c r="L8">
        <v>649.46189600000002</v>
      </c>
      <c r="M8" t="s">
        <v>31</v>
      </c>
      <c r="N8" t="s">
        <v>32</v>
      </c>
    </row>
    <row r="9" spans="1:14" x14ac:dyDescent="0.25">
      <c r="A9" t="s">
        <v>26</v>
      </c>
      <c r="B9" t="s">
        <v>27</v>
      </c>
      <c r="C9">
        <v>194</v>
      </c>
      <c r="D9" t="s">
        <v>28</v>
      </c>
      <c r="E9">
        <v>57</v>
      </c>
      <c r="F9" t="s">
        <v>29</v>
      </c>
      <c r="G9">
        <v>512</v>
      </c>
      <c r="H9" t="s">
        <v>39</v>
      </c>
      <c r="I9">
        <v>2016</v>
      </c>
      <c r="J9">
        <v>2016</v>
      </c>
      <c r="K9" t="s">
        <v>30</v>
      </c>
      <c r="L9">
        <v>58.867047999999997</v>
      </c>
      <c r="M9" t="s">
        <v>31</v>
      </c>
      <c r="N9" t="s">
        <v>32</v>
      </c>
    </row>
    <row r="10" spans="1:14" x14ac:dyDescent="0.25">
      <c r="A10" t="s">
        <v>26</v>
      </c>
      <c r="B10" t="s">
        <v>27</v>
      </c>
      <c r="C10">
        <v>194</v>
      </c>
      <c r="D10" t="s">
        <v>28</v>
      </c>
      <c r="E10">
        <v>57</v>
      </c>
      <c r="F10" t="s">
        <v>29</v>
      </c>
      <c r="G10">
        <v>560</v>
      </c>
      <c r="H10" t="s">
        <v>40</v>
      </c>
      <c r="I10">
        <v>2016</v>
      </c>
      <c r="J10">
        <v>2016</v>
      </c>
      <c r="K10" t="s">
        <v>30</v>
      </c>
      <c r="L10">
        <v>148.92927900000001</v>
      </c>
      <c r="M10" t="s">
        <v>31</v>
      </c>
      <c r="N10" t="s">
        <v>32</v>
      </c>
    </row>
    <row r="11" spans="1:14" x14ac:dyDescent="0.25">
      <c r="A11" t="s">
        <v>26</v>
      </c>
      <c r="B11" t="s">
        <v>27</v>
      </c>
      <c r="C11">
        <v>194</v>
      </c>
      <c r="D11" t="s">
        <v>28</v>
      </c>
      <c r="E11">
        <v>57</v>
      </c>
      <c r="F11" t="s">
        <v>29</v>
      </c>
      <c r="G11">
        <v>242</v>
      </c>
      <c r="H11" t="s">
        <v>41</v>
      </c>
      <c r="I11">
        <v>2016</v>
      </c>
      <c r="J11">
        <v>2016</v>
      </c>
      <c r="K11" t="s">
        <v>30</v>
      </c>
      <c r="L11">
        <v>1.943697</v>
      </c>
      <c r="M11" t="s">
        <v>31</v>
      </c>
      <c r="N11" t="s">
        <v>32</v>
      </c>
    </row>
    <row r="12" spans="1:14" x14ac:dyDescent="0.25">
      <c r="A12" t="s">
        <v>26</v>
      </c>
      <c r="B12" t="s">
        <v>27</v>
      </c>
      <c r="C12">
        <v>194</v>
      </c>
      <c r="D12" t="s">
        <v>28</v>
      </c>
      <c r="E12">
        <v>57</v>
      </c>
      <c r="F12" t="s">
        <v>29</v>
      </c>
      <c r="G12">
        <v>1182</v>
      </c>
      <c r="H12" t="s">
        <v>42</v>
      </c>
      <c r="I12">
        <v>2016</v>
      </c>
      <c r="J12">
        <v>2016</v>
      </c>
      <c r="K12" t="s">
        <v>30</v>
      </c>
      <c r="L12">
        <v>0.38547900000000002</v>
      </c>
      <c r="M12" t="s">
        <v>31</v>
      </c>
      <c r="N12" t="s">
        <v>32</v>
      </c>
    </row>
    <row r="13" spans="1:14" x14ac:dyDescent="0.25">
      <c r="A13" t="s">
        <v>26</v>
      </c>
      <c r="B13" t="s">
        <v>27</v>
      </c>
      <c r="C13">
        <v>194</v>
      </c>
      <c r="D13" t="s">
        <v>28</v>
      </c>
      <c r="E13">
        <v>57</v>
      </c>
      <c r="F13" t="s">
        <v>29</v>
      </c>
      <c r="G13">
        <v>56</v>
      </c>
      <c r="H13" t="s">
        <v>43</v>
      </c>
      <c r="I13">
        <v>2016</v>
      </c>
      <c r="J13">
        <v>2016</v>
      </c>
      <c r="K13" t="s">
        <v>30</v>
      </c>
      <c r="L13">
        <v>38.802374999999998</v>
      </c>
      <c r="M13" t="s">
        <v>31</v>
      </c>
      <c r="N13" t="s">
        <v>32</v>
      </c>
    </row>
    <row r="14" spans="1:14" x14ac:dyDescent="0.25">
      <c r="A14" t="s">
        <v>26</v>
      </c>
      <c r="B14" t="s">
        <v>27</v>
      </c>
      <c r="C14">
        <v>194</v>
      </c>
      <c r="D14" t="s">
        <v>28</v>
      </c>
      <c r="E14">
        <v>57</v>
      </c>
      <c r="F14" t="s">
        <v>29</v>
      </c>
      <c r="G14">
        <v>1084</v>
      </c>
      <c r="H14" t="s">
        <v>44</v>
      </c>
      <c r="I14">
        <v>2016</v>
      </c>
      <c r="J14">
        <v>2016</v>
      </c>
      <c r="K14" t="s">
        <v>30</v>
      </c>
      <c r="L14">
        <v>2.3313199999999998</v>
      </c>
      <c r="M14" t="s">
        <v>31</v>
      </c>
      <c r="N14" t="s">
        <v>32</v>
      </c>
    </row>
    <row r="15" spans="1:14" x14ac:dyDescent="0.25">
      <c r="A15" t="s">
        <v>26</v>
      </c>
      <c r="B15" t="s">
        <v>27</v>
      </c>
      <c r="C15">
        <v>194</v>
      </c>
      <c r="D15" t="s">
        <v>28</v>
      </c>
      <c r="E15">
        <v>57</v>
      </c>
      <c r="F15" t="s">
        <v>29</v>
      </c>
      <c r="G15">
        <v>1137</v>
      </c>
      <c r="H15" t="s">
        <v>45</v>
      </c>
      <c r="I15">
        <v>2016</v>
      </c>
      <c r="J15">
        <v>2016</v>
      </c>
      <c r="K15" t="s">
        <v>30</v>
      </c>
      <c r="L15">
        <v>250.16113000000001</v>
      </c>
      <c r="M15" t="s">
        <v>31</v>
      </c>
      <c r="N15" t="s">
        <v>32</v>
      </c>
    </row>
    <row r="16" spans="1:14" x14ac:dyDescent="0.25">
      <c r="A16" t="s">
        <v>26</v>
      </c>
      <c r="B16" t="s">
        <v>27</v>
      </c>
      <c r="C16">
        <v>194</v>
      </c>
      <c r="D16" t="s">
        <v>28</v>
      </c>
      <c r="E16">
        <v>57</v>
      </c>
      <c r="F16" t="s">
        <v>29</v>
      </c>
      <c r="G16">
        <v>944</v>
      </c>
      <c r="H16" t="s">
        <v>46</v>
      </c>
      <c r="I16">
        <v>2016</v>
      </c>
      <c r="J16">
        <v>2016</v>
      </c>
      <c r="K16" t="s">
        <v>30</v>
      </c>
      <c r="L16">
        <v>310.488651</v>
      </c>
      <c r="M16" t="s">
        <v>31</v>
      </c>
      <c r="N16" t="s">
        <v>32</v>
      </c>
    </row>
    <row r="17" spans="1:14" x14ac:dyDescent="0.25">
      <c r="A17" t="s">
        <v>26</v>
      </c>
      <c r="B17" t="s">
        <v>27</v>
      </c>
      <c r="C17">
        <v>194</v>
      </c>
      <c r="D17" t="s">
        <v>28</v>
      </c>
      <c r="E17">
        <v>57</v>
      </c>
      <c r="F17" t="s">
        <v>29</v>
      </c>
      <c r="G17">
        <v>1094</v>
      </c>
      <c r="H17" t="s">
        <v>47</v>
      </c>
      <c r="I17">
        <v>2016</v>
      </c>
      <c r="J17">
        <v>2016</v>
      </c>
      <c r="K17" t="s">
        <v>30</v>
      </c>
      <c r="L17">
        <v>1981.177357</v>
      </c>
      <c r="M17" t="s">
        <v>31</v>
      </c>
      <c r="N17" t="s">
        <v>32</v>
      </c>
    </row>
    <row r="18" spans="1:14" x14ac:dyDescent="0.25">
      <c r="A18" t="s">
        <v>26</v>
      </c>
      <c r="B18" t="s">
        <v>27</v>
      </c>
      <c r="C18">
        <v>194</v>
      </c>
      <c r="D18" t="s">
        <v>28</v>
      </c>
      <c r="E18">
        <v>57</v>
      </c>
      <c r="F18" t="s">
        <v>29</v>
      </c>
      <c r="G18">
        <v>1032</v>
      </c>
      <c r="H18" t="s">
        <v>48</v>
      </c>
      <c r="I18">
        <v>2016</v>
      </c>
      <c r="J18">
        <v>2016</v>
      </c>
      <c r="K18" t="s">
        <v>30</v>
      </c>
      <c r="L18">
        <v>18.195529000000001</v>
      </c>
      <c r="M18" t="s">
        <v>31</v>
      </c>
      <c r="N18" t="s">
        <v>32</v>
      </c>
    </row>
    <row r="19" spans="1:14" x14ac:dyDescent="0.25">
      <c r="A19" t="s">
        <v>26</v>
      </c>
      <c r="B19" t="s">
        <v>27</v>
      </c>
      <c r="C19">
        <v>194</v>
      </c>
      <c r="D19" t="s">
        <v>28</v>
      </c>
      <c r="E19">
        <v>57</v>
      </c>
      <c r="F19" t="s">
        <v>29</v>
      </c>
      <c r="G19">
        <v>1012</v>
      </c>
      <c r="H19" t="s">
        <v>49</v>
      </c>
      <c r="I19">
        <v>2016</v>
      </c>
      <c r="J19">
        <v>2016</v>
      </c>
      <c r="K19" t="s">
        <v>30</v>
      </c>
      <c r="L19">
        <v>227.173227</v>
      </c>
      <c r="M19" t="s">
        <v>31</v>
      </c>
      <c r="N19" t="s">
        <v>32</v>
      </c>
    </row>
    <row r="20" spans="1:14" x14ac:dyDescent="0.25">
      <c r="A20" t="s">
        <v>26</v>
      </c>
      <c r="B20" t="s">
        <v>27</v>
      </c>
      <c r="C20">
        <v>194</v>
      </c>
      <c r="D20" t="s">
        <v>28</v>
      </c>
      <c r="E20">
        <v>57</v>
      </c>
      <c r="F20" t="s">
        <v>29</v>
      </c>
      <c r="G20">
        <v>1089</v>
      </c>
      <c r="H20" t="s">
        <v>50</v>
      </c>
      <c r="I20">
        <v>2016</v>
      </c>
      <c r="J20">
        <v>2016</v>
      </c>
      <c r="K20" t="s">
        <v>30</v>
      </c>
      <c r="L20">
        <v>1.701465</v>
      </c>
      <c r="M20" t="s">
        <v>31</v>
      </c>
      <c r="N20" t="s">
        <v>32</v>
      </c>
    </row>
    <row r="21" spans="1:14" x14ac:dyDescent="0.25">
      <c r="A21" t="s">
        <v>26</v>
      </c>
      <c r="B21" t="s">
        <v>27</v>
      </c>
      <c r="C21">
        <v>194</v>
      </c>
      <c r="D21" t="s">
        <v>28</v>
      </c>
      <c r="E21">
        <v>57</v>
      </c>
      <c r="F21" t="s">
        <v>29</v>
      </c>
      <c r="G21">
        <v>1127</v>
      </c>
      <c r="H21" t="s">
        <v>51</v>
      </c>
      <c r="I21">
        <v>2016</v>
      </c>
      <c r="J21">
        <v>2016</v>
      </c>
      <c r="K21" t="s">
        <v>30</v>
      </c>
      <c r="L21">
        <v>576.86436200000003</v>
      </c>
      <c r="M21" t="s">
        <v>31</v>
      </c>
      <c r="N21" t="s">
        <v>32</v>
      </c>
    </row>
    <row r="22" spans="1:14" x14ac:dyDescent="0.25">
      <c r="A22" t="s">
        <v>26</v>
      </c>
      <c r="B22" t="s">
        <v>27</v>
      </c>
      <c r="C22">
        <v>194</v>
      </c>
      <c r="D22" t="s">
        <v>28</v>
      </c>
      <c r="E22">
        <v>57</v>
      </c>
      <c r="F22" t="s">
        <v>29</v>
      </c>
      <c r="G22">
        <v>867</v>
      </c>
      <c r="H22" t="s">
        <v>52</v>
      </c>
      <c r="I22">
        <v>2016</v>
      </c>
      <c r="J22">
        <v>2016</v>
      </c>
      <c r="K22" t="s">
        <v>30</v>
      </c>
      <c r="L22">
        <v>269.57183300000003</v>
      </c>
      <c r="M22" t="s">
        <v>31</v>
      </c>
      <c r="N22" t="s">
        <v>32</v>
      </c>
    </row>
    <row r="23" spans="1:14" x14ac:dyDescent="0.25">
      <c r="A23" t="s">
        <v>26</v>
      </c>
      <c r="B23" t="s">
        <v>27</v>
      </c>
      <c r="C23">
        <v>194</v>
      </c>
      <c r="D23" t="s">
        <v>28</v>
      </c>
      <c r="E23">
        <v>57</v>
      </c>
      <c r="F23" t="s">
        <v>29</v>
      </c>
      <c r="G23">
        <v>1058</v>
      </c>
      <c r="H23" t="s">
        <v>53</v>
      </c>
      <c r="I23">
        <v>2016</v>
      </c>
      <c r="J23">
        <v>2016</v>
      </c>
      <c r="K23" t="s">
        <v>30</v>
      </c>
      <c r="L23">
        <v>2159.2857570000001</v>
      </c>
      <c r="M23" t="s">
        <v>31</v>
      </c>
      <c r="N23" t="s">
        <v>32</v>
      </c>
    </row>
    <row r="24" spans="1:14" x14ac:dyDescent="0.25">
      <c r="A24" t="s">
        <v>26</v>
      </c>
      <c r="B24" t="s">
        <v>27</v>
      </c>
      <c r="C24">
        <v>194</v>
      </c>
      <c r="D24" t="s">
        <v>28</v>
      </c>
      <c r="E24">
        <v>57</v>
      </c>
      <c r="F24" t="s">
        <v>29</v>
      </c>
      <c r="G24">
        <v>1017</v>
      </c>
      <c r="H24" t="s">
        <v>54</v>
      </c>
      <c r="I24">
        <v>2016</v>
      </c>
      <c r="J24">
        <v>2016</v>
      </c>
      <c r="K24" t="s">
        <v>30</v>
      </c>
      <c r="L24">
        <v>121.790176</v>
      </c>
      <c r="M24" t="s">
        <v>31</v>
      </c>
      <c r="N24" t="s">
        <v>32</v>
      </c>
    </row>
    <row r="25" spans="1:14" x14ac:dyDescent="0.25">
      <c r="A25" t="s">
        <v>26</v>
      </c>
      <c r="B25" t="s">
        <v>27</v>
      </c>
      <c r="C25">
        <v>194</v>
      </c>
      <c r="D25" t="s">
        <v>28</v>
      </c>
      <c r="E25">
        <v>57</v>
      </c>
      <c r="F25" t="s">
        <v>29</v>
      </c>
      <c r="G25">
        <v>977</v>
      </c>
      <c r="H25" t="s">
        <v>55</v>
      </c>
      <c r="I25">
        <v>2016</v>
      </c>
      <c r="J25">
        <v>2016</v>
      </c>
      <c r="K25" t="s">
        <v>30</v>
      </c>
      <c r="L25">
        <v>1466.3519550000001</v>
      </c>
      <c r="M25" t="s">
        <v>31</v>
      </c>
      <c r="N25" t="s">
        <v>32</v>
      </c>
    </row>
    <row r="26" spans="1:14" x14ac:dyDescent="0.25">
      <c r="A26" t="s">
        <v>26</v>
      </c>
      <c r="B26" t="s">
        <v>27</v>
      </c>
      <c r="C26">
        <v>194</v>
      </c>
      <c r="D26" t="s">
        <v>28</v>
      </c>
      <c r="E26">
        <v>57</v>
      </c>
      <c r="F26" t="s">
        <v>29</v>
      </c>
      <c r="G26">
        <v>568</v>
      </c>
      <c r="H26" t="s">
        <v>56</v>
      </c>
      <c r="I26">
        <v>2016</v>
      </c>
      <c r="J26">
        <v>2016</v>
      </c>
      <c r="K26" t="s">
        <v>30</v>
      </c>
      <c r="L26">
        <v>130.71661</v>
      </c>
      <c r="M26" t="s">
        <v>31</v>
      </c>
      <c r="N26" t="s">
        <v>32</v>
      </c>
    </row>
    <row r="27" spans="1:14" x14ac:dyDescent="0.25">
      <c r="A27" t="s">
        <v>26</v>
      </c>
      <c r="B27" t="s">
        <v>27</v>
      </c>
      <c r="C27">
        <v>194</v>
      </c>
      <c r="D27" t="s">
        <v>28</v>
      </c>
      <c r="E27">
        <v>57</v>
      </c>
      <c r="F27" t="s">
        <v>29</v>
      </c>
      <c r="G27">
        <v>1130</v>
      </c>
      <c r="H27" t="s">
        <v>57</v>
      </c>
      <c r="I27">
        <v>2016</v>
      </c>
      <c r="J27">
        <v>2016</v>
      </c>
      <c r="K27" t="s">
        <v>30</v>
      </c>
      <c r="L27">
        <v>43.011141000000002</v>
      </c>
      <c r="M27" t="s">
        <v>31</v>
      </c>
      <c r="N27" t="s">
        <v>32</v>
      </c>
    </row>
    <row r="28" spans="1:14" x14ac:dyDescent="0.25">
      <c r="A28" t="s">
        <v>26</v>
      </c>
      <c r="B28" t="s">
        <v>27</v>
      </c>
      <c r="C28">
        <v>194</v>
      </c>
      <c r="D28" t="s">
        <v>28</v>
      </c>
      <c r="E28">
        <v>57</v>
      </c>
      <c r="F28" t="s">
        <v>29</v>
      </c>
      <c r="G28">
        <v>882</v>
      </c>
      <c r="H28" t="s">
        <v>58</v>
      </c>
      <c r="I28">
        <v>2016</v>
      </c>
      <c r="J28">
        <v>2016</v>
      </c>
      <c r="K28" t="s">
        <v>30</v>
      </c>
      <c r="L28">
        <v>2654.436498</v>
      </c>
      <c r="M28" t="s">
        <v>31</v>
      </c>
      <c r="N28" t="s">
        <v>32</v>
      </c>
    </row>
    <row r="29" spans="1:14" x14ac:dyDescent="0.25">
      <c r="A29" t="s">
        <v>26</v>
      </c>
      <c r="B29" t="s">
        <v>27</v>
      </c>
      <c r="C29">
        <v>194</v>
      </c>
      <c r="D29" t="s">
        <v>28</v>
      </c>
      <c r="E29">
        <v>57</v>
      </c>
      <c r="F29" t="s">
        <v>29</v>
      </c>
      <c r="G29">
        <v>1020</v>
      </c>
      <c r="H29" t="s">
        <v>59</v>
      </c>
      <c r="I29">
        <v>2016</v>
      </c>
      <c r="J29">
        <v>2016</v>
      </c>
      <c r="K29" t="s">
        <v>30</v>
      </c>
      <c r="L29">
        <v>41.155985000000001</v>
      </c>
      <c r="M29" t="s">
        <v>31</v>
      </c>
      <c r="N29" t="s">
        <v>32</v>
      </c>
    </row>
    <row r="30" spans="1:14" x14ac:dyDescent="0.25">
      <c r="A30" t="s">
        <v>26</v>
      </c>
      <c r="B30" t="s">
        <v>27</v>
      </c>
      <c r="C30">
        <v>194</v>
      </c>
      <c r="D30" t="s">
        <v>28</v>
      </c>
      <c r="E30">
        <v>57</v>
      </c>
      <c r="F30" t="s">
        <v>29</v>
      </c>
      <c r="G30">
        <v>982</v>
      </c>
      <c r="H30" t="s">
        <v>60</v>
      </c>
      <c r="I30">
        <v>2016</v>
      </c>
      <c r="J30">
        <v>2016</v>
      </c>
      <c r="K30" t="s">
        <v>30</v>
      </c>
      <c r="L30">
        <v>88.346564000000001</v>
      </c>
      <c r="M30" t="s">
        <v>31</v>
      </c>
      <c r="N30" t="s">
        <v>32</v>
      </c>
    </row>
    <row r="31" spans="1:14" x14ac:dyDescent="0.25">
      <c r="A31" t="s">
        <v>26</v>
      </c>
      <c r="B31" t="s">
        <v>27</v>
      </c>
      <c r="C31">
        <v>194</v>
      </c>
      <c r="D31" t="s">
        <v>28</v>
      </c>
      <c r="E31">
        <v>57</v>
      </c>
      <c r="F31" t="s">
        <v>29</v>
      </c>
      <c r="G31">
        <v>79</v>
      </c>
      <c r="H31" t="s">
        <v>61</v>
      </c>
      <c r="I31">
        <v>2016</v>
      </c>
      <c r="J31">
        <v>2016</v>
      </c>
      <c r="K31" t="s">
        <v>30</v>
      </c>
      <c r="L31">
        <v>3.0598350000000001</v>
      </c>
      <c r="M31" t="s">
        <v>31</v>
      </c>
      <c r="N31" t="s">
        <v>32</v>
      </c>
    </row>
    <row r="32" spans="1:14" x14ac:dyDescent="0.25">
      <c r="A32" t="s">
        <v>26</v>
      </c>
      <c r="B32" t="s">
        <v>27</v>
      </c>
      <c r="C32">
        <v>194</v>
      </c>
      <c r="D32" t="s">
        <v>28</v>
      </c>
      <c r="E32">
        <v>57</v>
      </c>
      <c r="F32" t="s">
        <v>29</v>
      </c>
      <c r="G32">
        <v>430</v>
      </c>
      <c r="H32" t="s">
        <v>62</v>
      </c>
      <c r="I32">
        <v>2016</v>
      </c>
      <c r="J32">
        <v>2016</v>
      </c>
      <c r="K32" t="s">
        <v>30</v>
      </c>
      <c r="L32">
        <v>123.817266</v>
      </c>
      <c r="M32" t="s">
        <v>31</v>
      </c>
      <c r="N32" t="s">
        <v>32</v>
      </c>
    </row>
    <row r="33" spans="1:14" x14ac:dyDescent="0.25">
      <c r="A33" t="s">
        <v>26</v>
      </c>
      <c r="B33" t="s">
        <v>27</v>
      </c>
      <c r="C33">
        <v>194</v>
      </c>
      <c r="D33" t="s">
        <v>28</v>
      </c>
      <c r="E33">
        <v>57</v>
      </c>
      <c r="F33" t="s">
        <v>29</v>
      </c>
      <c r="G33">
        <v>403</v>
      </c>
      <c r="H33" t="s">
        <v>63</v>
      </c>
      <c r="I33">
        <v>2016</v>
      </c>
      <c r="J33">
        <v>2016</v>
      </c>
      <c r="K33" t="s">
        <v>30</v>
      </c>
      <c r="L33">
        <v>47.093623999999998</v>
      </c>
      <c r="M33" t="s">
        <v>31</v>
      </c>
      <c r="N33" t="s">
        <v>32</v>
      </c>
    </row>
    <row r="34" spans="1:14" x14ac:dyDescent="0.25">
      <c r="A34" t="s">
        <v>26</v>
      </c>
      <c r="B34" t="s">
        <v>27</v>
      </c>
      <c r="C34">
        <v>194</v>
      </c>
      <c r="D34" t="s">
        <v>28</v>
      </c>
      <c r="E34">
        <v>57</v>
      </c>
      <c r="F34" t="s">
        <v>29</v>
      </c>
      <c r="G34">
        <v>116</v>
      </c>
      <c r="H34" t="s">
        <v>64</v>
      </c>
      <c r="I34">
        <v>2016</v>
      </c>
      <c r="J34">
        <v>2016</v>
      </c>
      <c r="K34" t="s">
        <v>30</v>
      </c>
      <c r="L34">
        <v>243.50619</v>
      </c>
      <c r="M34" t="s">
        <v>31</v>
      </c>
      <c r="N34" t="s">
        <v>32</v>
      </c>
    </row>
    <row r="35" spans="1:14" x14ac:dyDescent="0.25">
      <c r="A35" t="s">
        <v>26</v>
      </c>
      <c r="B35" t="s">
        <v>27</v>
      </c>
      <c r="C35">
        <v>194</v>
      </c>
      <c r="D35" t="s">
        <v>28</v>
      </c>
      <c r="E35">
        <v>57</v>
      </c>
      <c r="F35" t="s">
        <v>29</v>
      </c>
      <c r="G35">
        <v>211</v>
      </c>
      <c r="H35" t="s">
        <v>65</v>
      </c>
      <c r="I35">
        <v>2016</v>
      </c>
      <c r="J35">
        <v>2016</v>
      </c>
      <c r="K35" t="s">
        <v>30</v>
      </c>
      <c r="L35">
        <v>19.651239</v>
      </c>
      <c r="M35" t="s">
        <v>31</v>
      </c>
      <c r="N35" t="s">
        <v>32</v>
      </c>
    </row>
    <row r="36" spans="1:14" x14ac:dyDescent="0.25">
      <c r="A36" t="s">
        <v>26</v>
      </c>
      <c r="B36" t="s">
        <v>27</v>
      </c>
      <c r="C36">
        <v>194</v>
      </c>
      <c r="D36" t="s">
        <v>28</v>
      </c>
      <c r="E36">
        <v>57</v>
      </c>
      <c r="F36" t="s">
        <v>29</v>
      </c>
      <c r="G36">
        <v>394</v>
      </c>
      <c r="H36" t="s">
        <v>66</v>
      </c>
      <c r="I36">
        <v>2016</v>
      </c>
      <c r="J36">
        <v>2016</v>
      </c>
      <c r="K36" t="s">
        <v>30</v>
      </c>
      <c r="L36">
        <v>97.179265999999998</v>
      </c>
      <c r="M36" t="s">
        <v>31</v>
      </c>
      <c r="N36" t="s">
        <v>32</v>
      </c>
    </row>
    <row r="37" spans="1:14" x14ac:dyDescent="0.25">
      <c r="A37" t="s">
        <v>26</v>
      </c>
      <c r="B37" t="s">
        <v>27</v>
      </c>
      <c r="C37">
        <v>194</v>
      </c>
      <c r="D37" t="s">
        <v>28</v>
      </c>
      <c r="E37">
        <v>57</v>
      </c>
      <c r="F37" t="s">
        <v>29</v>
      </c>
      <c r="G37">
        <v>289</v>
      </c>
      <c r="H37" t="s">
        <v>67</v>
      </c>
      <c r="I37">
        <v>2016</v>
      </c>
      <c r="J37">
        <v>2016</v>
      </c>
      <c r="K37" t="s">
        <v>30</v>
      </c>
      <c r="L37">
        <v>10.134988</v>
      </c>
      <c r="M37" t="s">
        <v>31</v>
      </c>
      <c r="N37" t="s">
        <v>32</v>
      </c>
    </row>
    <row r="38" spans="1:14" x14ac:dyDescent="0.25">
      <c r="A38" t="s">
        <v>26</v>
      </c>
      <c r="B38" t="s">
        <v>27</v>
      </c>
      <c r="C38">
        <v>194</v>
      </c>
      <c r="D38" t="s">
        <v>28</v>
      </c>
      <c r="E38">
        <v>57</v>
      </c>
      <c r="F38" t="s">
        <v>29</v>
      </c>
      <c r="G38">
        <v>83</v>
      </c>
      <c r="H38" t="s">
        <v>5</v>
      </c>
      <c r="I38">
        <v>2016</v>
      </c>
      <c r="J38">
        <v>2016</v>
      </c>
      <c r="K38" t="s">
        <v>30</v>
      </c>
      <c r="L38">
        <v>70.609190999999996</v>
      </c>
      <c r="M38" t="s">
        <v>31</v>
      </c>
      <c r="N38" t="s">
        <v>32</v>
      </c>
    </row>
    <row r="39" spans="1:14" x14ac:dyDescent="0.25">
      <c r="A39" t="s">
        <v>26</v>
      </c>
      <c r="B39" t="s">
        <v>27</v>
      </c>
      <c r="C39">
        <v>194</v>
      </c>
      <c r="D39" t="s">
        <v>28</v>
      </c>
      <c r="E39">
        <v>57</v>
      </c>
      <c r="F39" t="s">
        <v>29</v>
      </c>
      <c r="G39">
        <v>388</v>
      </c>
      <c r="H39" t="s">
        <v>68</v>
      </c>
      <c r="I39">
        <v>2016</v>
      </c>
      <c r="J39">
        <v>2016</v>
      </c>
      <c r="K39" t="s">
        <v>30</v>
      </c>
      <c r="L39">
        <v>539.44838500000003</v>
      </c>
      <c r="M39" t="s">
        <v>31</v>
      </c>
      <c r="N39" t="s">
        <v>32</v>
      </c>
    </row>
    <row r="40" spans="1:14" x14ac:dyDescent="0.25">
      <c r="A40" t="s">
        <v>26</v>
      </c>
      <c r="B40" t="s">
        <v>27</v>
      </c>
      <c r="C40">
        <v>194</v>
      </c>
      <c r="D40" t="s">
        <v>28</v>
      </c>
      <c r="E40">
        <v>57</v>
      </c>
      <c r="F40" t="s">
        <v>29</v>
      </c>
      <c r="G40">
        <v>567</v>
      </c>
      <c r="H40" t="s">
        <v>69</v>
      </c>
      <c r="I40">
        <v>2016</v>
      </c>
      <c r="J40">
        <v>2016</v>
      </c>
      <c r="K40" t="s">
        <v>30</v>
      </c>
      <c r="L40">
        <v>295.93262600000003</v>
      </c>
      <c r="M40" t="s">
        <v>31</v>
      </c>
      <c r="N40" t="s">
        <v>32</v>
      </c>
    </row>
    <row r="41" spans="1:14" x14ac:dyDescent="0.25">
      <c r="A41" t="s">
        <v>26</v>
      </c>
      <c r="B41" t="s">
        <v>27</v>
      </c>
      <c r="C41">
        <v>194</v>
      </c>
      <c r="D41" t="s">
        <v>28</v>
      </c>
      <c r="E41">
        <v>57</v>
      </c>
      <c r="F41" t="s">
        <v>29</v>
      </c>
      <c r="G41">
        <v>15</v>
      </c>
      <c r="H41" t="s">
        <v>7</v>
      </c>
      <c r="I41">
        <v>2016</v>
      </c>
      <c r="J41">
        <v>2016</v>
      </c>
      <c r="K41" t="s">
        <v>30</v>
      </c>
      <c r="L41">
        <v>334.507992</v>
      </c>
      <c r="M41" t="s">
        <v>31</v>
      </c>
      <c r="N41" t="s">
        <v>32</v>
      </c>
    </row>
    <row r="42" spans="1:14" x14ac:dyDescent="0.25">
      <c r="A42" t="s">
        <v>26</v>
      </c>
      <c r="B42" t="s">
        <v>27</v>
      </c>
      <c r="C42">
        <v>194</v>
      </c>
      <c r="D42" t="s">
        <v>28</v>
      </c>
      <c r="E42">
        <v>57</v>
      </c>
      <c r="F42" t="s">
        <v>29</v>
      </c>
      <c r="G42">
        <v>987</v>
      </c>
      <c r="H42" t="s">
        <v>70</v>
      </c>
      <c r="I42">
        <v>2016</v>
      </c>
      <c r="J42">
        <v>2016</v>
      </c>
      <c r="K42" t="s">
        <v>30</v>
      </c>
      <c r="L42">
        <v>48.590935000000002</v>
      </c>
      <c r="M42" t="s">
        <v>31</v>
      </c>
      <c r="N42" t="s">
        <v>32</v>
      </c>
    </row>
    <row r="43" spans="1:14" x14ac:dyDescent="0.25">
      <c r="A43" t="s">
        <v>26</v>
      </c>
      <c r="B43" t="s">
        <v>27</v>
      </c>
      <c r="C43">
        <v>194</v>
      </c>
      <c r="D43" t="s">
        <v>28</v>
      </c>
      <c r="E43">
        <v>57</v>
      </c>
      <c r="F43" t="s">
        <v>29</v>
      </c>
      <c r="G43">
        <v>2051</v>
      </c>
      <c r="H43" t="s">
        <v>71</v>
      </c>
      <c r="I43">
        <v>2016</v>
      </c>
      <c r="J43">
        <v>2016</v>
      </c>
      <c r="K43" t="s">
        <v>30</v>
      </c>
      <c r="L43">
        <v>11294.81309</v>
      </c>
      <c r="M43" t="s">
        <v>72</v>
      </c>
      <c r="N43" t="s">
        <v>73</v>
      </c>
    </row>
    <row r="44" spans="1:14" x14ac:dyDescent="0.25">
      <c r="A44" t="s">
        <v>26</v>
      </c>
      <c r="B44" t="s">
        <v>27</v>
      </c>
      <c r="C44">
        <v>194</v>
      </c>
      <c r="D44" t="s">
        <v>28</v>
      </c>
      <c r="E44">
        <v>57</v>
      </c>
      <c r="F44" t="s">
        <v>29</v>
      </c>
      <c r="G44">
        <v>1717</v>
      </c>
      <c r="H44" t="s">
        <v>74</v>
      </c>
      <c r="I44">
        <v>2016</v>
      </c>
      <c r="J44">
        <v>2016</v>
      </c>
      <c r="K44" t="s">
        <v>30</v>
      </c>
      <c r="L44">
        <v>456.82923099999999</v>
      </c>
      <c r="M44" t="s">
        <v>72</v>
      </c>
      <c r="N44" t="s">
        <v>73</v>
      </c>
    </row>
    <row r="45" spans="1:14" x14ac:dyDescent="0.25">
      <c r="A45" t="s">
        <v>26</v>
      </c>
      <c r="B45" t="s">
        <v>27</v>
      </c>
      <c r="C45">
        <v>194</v>
      </c>
      <c r="D45" t="s">
        <v>28</v>
      </c>
      <c r="E45">
        <v>57</v>
      </c>
      <c r="F45" t="s">
        <v>29</v>
      </c>
      <c r="G45">
        <v>2041</v>
      </c>
      <c r="H45" t="s">
        <v>75</v>
      </c>
      <c r="I45">
        <v>2016</v>
      </c>
      <c r="J45">
        <v>2016</v>
      </c>
      <c r="K45" t="s">
        <v>30</v>
      </c>
      <c r="L45">
        <v>4979.897379</v>
      </c>
      <c r="M45" t="s">
        <v>72</v>
      </c>
      <c r="N45" t="s">
        <v>73</v>
      </c>
    </row>
    <row r="46" spans="1:14" x14ac:dyDescent="0.25">
      <c r="A46" t="s">
        <v>26</v>
      </c>
      <c r="B46" t="s">
        <v>27</v>
      </c>
      <c r="C46">
        <v>194</v>
      </c>
      <c r="D46" t="s">
        <v>28</v>
      </c>
      <c r="E46">
        <v>57</v>
      </c>
      <c r="F46" t="s">
        <v>29</v>
      </c>
      <c r="G46">
        <v>2054</v>
      </c>
      <c r="H46" t="s">
        <v>76</v>
      </c>
      <c r="I46">
        <v>2016</v>
      </c>
      <c r="J46">
        <v>2016</v>
      </c>
      <c r="K46" t="s">
        <v>30</v>
      </c>
      <c r="L46">
        <v>11246.222154999999</v>
      </c>
      <c r="M46" t="s">
        <v>72</v>
      </c>
      <c r="N46" t="s">
        <v>73</v>
      </c>
    </row>
    <row r="47" spans="1:14" x14ac:dyDescent="0.25">
      <c r="A47" t="s">
        <v>26</v>
      </c>
      <c r="B47" t="s">
        <v>27</v>
      </c>
      <c r="C47">
        <v>194</v>
      </c>
      <c r="D47" t="s">
        <v>28</v>
      </c>
      <c r="E47">
        <v>57</v>
      </c>
      <c r="F47" t="s">
        <v>29</v>
      </c>
      <c r="G47">
        <v>2044</v>
      </c>
      <c r="H47" t="s">
        <v>77</v>
      </c>
      <c r="I47">
        <v>2016</v>
      </c>
      <c r="J47">
        <v>2016</v>
      </c>
      <c r="K47" t="s">
        <v>30</v>
      </c>
      <c r="L47">
        <v>6314.9157109999996</v>
      </c>
      <c r="M47" t="s">
        <v>72</v>
      </c>
      <c r="N47" t="s">
        <v>73</v>
      </c>
    </row>
    <row r="48" spans="1:14" x14ac:dyDescent="0.25">
      <c r="A48" t="s">
        <v>26</v>
      </c>
      <c r="B48" t="s">
        <v>27</v>
      </c>
      <c r="C48">
        <v>194</v>
      </c>
      <c r="D48" t="s">
        <v>28</v>
      </c>
      <c r="E48">
        <v>57</v>
      </c>
      <c r="F48" t="s">
        <v>29</v>
      </c>
      <c r="G48">
        <v>2057</v>
      </c>
      <c r="H48" t="s">
        <v>78</v>
      </c>
      <c r="I48">
        <v>2016</v>
      </c>
      <c r="J48">
        <v>2016</v>
      </c>
      <c r="K48" t="s">
        <v>30</v>
      </c>
      <c r="L48">
        <v>48.590935000000002</v>
      </c>
      <c r="M48" t="s">
        <v>72</v>
      </c>
      <c r="N48" t="s">
        <v>73</v>
      </c>
    </row>
    <row r="51" spans="1:2" x14ac:dyDescent="0.25">
      <c r="A51" s="5">
        <f>SUM(L8,L14:L25,L27:L30)/SUM(L2:L42)</f>
        <v>0.68352712632721646</v>
      </c>
      <c r="B5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2"/>
  <sheetViews>
    <sheetView workbookViewId="0">
      <selection activeCell="B2" sqref="B2"/>
    </sheetView>
  </sheetViews>
  <sheetFormatPr defaultRowHeight="15" x14ac:dyDescent="0.25"/>
  <cols>
    <col min="1" max="1" width="27" customWidth="1"/>
    <col min="2" max="2" width="9.140625" customWidth="1"/>
  </cols>
  <sheetData>
    <row r="1" spans="1:34" x14ac:dyDescent="0.25"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5">
      <c r="A2" t="s">
        <v>12</v>
      </c>
      <c r="B2" s="7">
        <f>Data!$A$51</f>
        <v>0.68352712632721646</v>
      </c>
      <c r="C2">
        <f>$B2</f>
        <v>0.68352712632721646</v>
      </c>
      <c r="D2">
        <f t="shared" ref="D2:AH2" si="0">$B2</f>
        <v>0.68352712632721646</v>
      </c>
      <c r="E2">
        <f t="shared" si="0"/>
        <v>0.68352712632721646</v>
      </c>
      <c r="F2">
        <f t="shared" si="0"/>
        <v>0.68352712632721646</v>
      </c>
      <c r="G2">
        <f t="shared" si="0"/>
        <v>0.68352712632721646</v>
      </c>
      <c r="H2">
        <f t="shared" si="0"/>
        <v>0.68352712632721646</v>
      </c>
      <c r="I2">
        <f t="shared" si="0"/>
        <v>0.68352712632721646</v>
      </c>
      <c r="J2">
        <f t="shared" si="0"/>
        <v>0.68352712632721646</v>
      </c>
      <c r="K2">
        <f t="shared" si="0"/>
        <v>0.68352712632721646</v>
      </c>
      <c r="L2">
        <f t="shared" si="0"/>
        <v>0.68352712632721646</v>
      </c>
      <c r="M2">
        <f t="shared" si="0"/>
        <v>0.68352712632721646</v>
      </c>
      <c r="N2">
        <f t="shared" si="0"/>
        <v>0.68352712632721646</v>
      </c>
      <c r="O2">
        <f t="shared" si="0"/>
        <v>0.68352712632721646</v>
      </c>
      <c r="P2">
        <f t="shared" si="0"/>
        <v>0.68352712632721646</v>
      </c>
      <c r="Q2">
        <f t="shared" si="0"/>
        <v>0.68352712632721646</v>
      </c>
      <c r="R2">
        <f t="shared" si="0"/>
        <v>0.68352712632721646</v>
      </c>
      <c r="S2">
        <f t="shared" si="0"/>
        <v>0.68352712632721646</v>
      </c>
      <c r="T2">
        <f t="shared" si="0"/>
        <v>0.68352712632721646</v>
      </c>
      <c r="U2">
        <f t="shared" si="0"/>
        <v>0.68352712632721646</v>
      </c>
      <c r="V2">
        <f t="shared" si="0"/>
        <v>0.68352712632721646</v>
      </c>
      <c r="W2">
        <f t="shared" si="0"/>
        <v>0.68352712632721646</v>
      </c>
      <c r="X2">
        <f t="shared" si="0"/>
        <v>0.68352712632721646</v>
      </c>
      <c r="Y2">
        <f t="shared" si="0"/>
        <v>0.68352712632721646</v>
      </c>
      <c r="Z2">
        <f t="shared" si="0"/>
        <v>0.68352712632721646</v>
      </c>
      <c r="AA2">
        <f t="shared" si="0"/>
        <v>0.68352712632721646</v>
      </c>
      <c r="AB2">
        <f t="shared" si="0"/>
        <v>0.68352712632721646</v>
      </c>
      <c r="AC2">
        <f t="shared" si="0"/>
        <v>0.68352712632721646</v>
      </c>
      <c r="AD2">
        <f t="shared" si="0"/>
        <v>0.68352712632721646</v>
      </c>
      <c r="AE2">
        <f t="shared" si="0"/>
        <v>0.68352712632721646</v>
      </c>
      <c r="AF2">
        <f t="shared" si="0"/>
        <v>0.68352712632721646</v>
      </c>
      <c r="AG2">
        <f t="shared" si="0"/>
        <v>0.68352712632721646</v>
      </c>
      <c r="AH2">
        <f t="shared" si="0"/>
        <v>0.68352712632721646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2019-05-23T23:56:03Z</dcterms:created>
  <dcterms:modified xsi:type="dcterms:W3CDTF">2019-08-28T20:18:17Z</dcterms:modified>
</cp:coreProperties>
</file>