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trans\BHNVFEaL\"/>
    </mc:Choice>
  </mc:AlternateContent>
  <bookViews>
    <workbookView xWindow="360" yWindow="90" windowWidth="19425" windowHeight="11025" tabRatio="742" firstSheet="10" activeTab="16"/>
  </bookViews>
  <sheets>
    <sheet name="About" sheetId="1" r:id="rId1"/>
    <sheet name="BNVFE" sheetId="25" r:id="rId2"/>
    <sheet name="Other Values" sheetId="18" r:id="rId3"/>
    <sheet name="Calculations" sheetId="26" r:id="rId4"/>
    <sheet name="Extrapolations" sheetId="24" r:id="rId5"/>
    <sheet name="BHNVFEAL-LDVs-psgr" sheetId="2" r:id="rId6"/>
    <sheet name="BHNVFEAL-LDVs-frgt" sheetId="5" r:id="rId7"/>
    <sheet name="BHNVFEAL-HDVs-psgr" sheetId="6" r:id="rId8"/>
    <sheet name="BHNVFEAL-HDVs-frgt" sheetId="7" r:id="rId9"/>
    <sheet name="BHNVFEAL-aircraft-psgr" sheetId="8" r:id="rId10"/>
    <sheet name="BHNVFEAL-aircraft-frgt" sheetId="9" r:id="rId11"/>
    <sheet name="BHNVFEAL-rail-psgr" sheetId="10" r:id="rId12"/>
    <sheet name="BHNVFEAL-rail-frgt" sheetId="11" r:id="rId13"/>
    <sheet name="BHNVFEAL-ships-psgr" sheetId="12" r:id="rId14"/>
    <sheet name="BHNVFEAL-ships-frgt" sheetId="13" r:id="rId15"/>
    <sheet name="BHNVFEAL-motorbikes-psgr" sheetId="14" r:id="rId16"/>
    <sheet name="BHNVFEAL-motorbikes-frgt" sheetId="15" r:id="rId17"/>
  </sheets>
  <externalReferences>
    <externalReference r:id="rId1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</workbook>
</file>

<file path=xl/calcChain.xml><?xml version="1.0" encoding="utf-8"?>
<calcChain xmlns="http://schemas.openxmlformats.org/spreadsheetml/2006/main">
  <c r="B4" i="14" l="1"/>
  <c r="B8" i="14" s="1"/>
  <c r="B5" i="13"/>
  <c r="B8" i="13" s="1"/>
  <c r="B8" i="12"/>
  <c r="B5" i="12"/>
  <c r="B2" i="12" s="1"/>
  <c r="B5" i="11"/>
  <c r="B2" i="11" s="1"/>
  <c r="B5" i="10"/>
  <c r="B8" i="10" s="1"/>
  <c r="B5" i="9"/>
  <c r="B2" i="9" s="1"/>
  <c r="B5" i="8"/>
  <c r="B2" i="8" s="1"/>
  <c r="B8" i="8"/>
  <c r="B5" i="7"/>
  <c r="B2" i="7" s="1"/>
  <c r="B6" i="7"/>
  <c r="C10" i="24"/>
  <c r="C11" i="24"/>
  <c r="S12" i="24"/>
  <c r="S13" i="24"/>
  <c r="M6" i="24"/>
  <c r="M7" i="24"/>
  <c r="I4" i="24"/>
  <c r="B5" i="6" s="1"/>
  <c r="I5" i="24"/>
  <c r="B4" i="5"/>
  <c r="B2" i="5" s="1"/>
  <c r="W2" i="24"/>
  <c r="B4" i="2" s="1"/>
  <c r="W3" i="24"/>
  <c r="AD13" i="24"/>
  <c r="V13" i="24"/>
  <c r="AK8" i="24"/>
  <c r="D8" i="24" s="1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AK13" i="24"/>
  <c r="AJ13" i="24" s="1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22" i="26"/>
  <c r="B16" i="26"/>
  <c r="AK3" i="24"/>
  <c r="AK2" i="24"/>
  <c r="AK4" i="24"/>
  <c r="AK5" i="24"/>
  <c r="AK6" i="24"/>
  <c r="AK7" i="24"/>
  <c r="B2" i="14" l="1"/>
  <c r="B5" i="14"/>
  <c r="B3" i="14"/>
  <c r="B6" i="14"/>
  <c r="B7" i="14"/>
  <c r="B2" i="13"/>
  <c r="B8" i="11"/>
  <c r="B2" i="10"/>
  <c r="B8" i="9"/>
  <c r="B4" i="7"/>
  <c r="B3" i="7"/>
  <c r="B4" i="6"/>
  <c r="B2" i="6"/>
  <c r="B3" i="6"/>
  <c r="B7" i="6"/>
  <c r="B8" i="6"/>
  <c r="B6" i="6"/>
  <c r="B7" i="5"/>
  <c r="B8" i="5"/>
  <c r="B6" i="5"/>
  <c r="B5" i="5"/>
  <c r="B3" i="5"/>
  <c r="B8" i="2"/>
  <c r="B5" i="2"/>
  <c r="B6" i="2"/>
  <c r="B7" i="2"/>
  <c r="B3" i="2"/>
  <c r="B2" i="2"/>
  <c r="AJ2" i="24"/>
  <c r="AI2" i="24" s="1"/>
  <c r="AH2" i="24" s="1"/>
  <c r="AG2" i="24" s="1"/>
  <c r="AF2" i="24" s="1"/>
  <c r="AE2" i="24" s="1"/>
  <c r="AD2" i="24" s="1"/>
  <c r="AC2" i="24" s="1"/>
  <c r="AB2" i="24" s="1"/>
  <c r="AA2" i="24" s="1"/>
  <c r="Z2" i="24" s="1"/>
  <c r="Y2" i="24" s="1"/>
  <c r="X2" i="24" s="1"/>
  <c r="AJ3" i="24"/>
  <c r="AI3" i="24" s="1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C8" i="24"/>
  <c r="U13" i="24"/>
  <c r="AC13" i="24"/>
  <c r="W13" i="24"/>
  <c r="AE13" i="24"/>
  <c r="X13" i="24"/>
  <c r="AF13" i="24"/>
  <c r="D10" i="24"/>
  <c r="Y13" i="24"/>
  <c r="AG13" i="24"/>
  <c r="Z13" i="24"/>
  <c r="AH13" i="24"/>
  <c r="AA13" i="24"/>
  <c r="AI13" i="24"/>
  <c r="T13" i="24"/>
  <c r="AB13" i="24"/>
  <c r="B7" i="7" l="1"/>
  <c r="B8" i="7"/>
  <c r="B31" i="26"/>
  <c r="B27" i="26"/>
  <c r="BK10" i="24" l="1"/>
  <c r="BL10" i="24"/>
  <c r="BM10" i="24"/>
  <c r="BN10" i="24"/>
  <c r="BO10" i="24"/>
  <c r="BP10" i="24"/>
  <c r="BQ10" i="24"/>
  <c r="BR10" i="24"/>
  <c r="BS10" i="2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L7" i="24"/>
  <c r="AM7" i="24"/>
  <c r="AA5" i="9" s="1"/>
  <c r="AN7" i="24"/>
  <c r="AO7" i="24"/>
  <c r="AP7" i="24"/>
  <c r="AD5" i="9" s="1"/>
  <c r="AQ7" i="24"/>
  <c r="AE5" i="9" s="1"/>
  <c r="AR7" i="24"/>
  <c r="AF5" i="9" s="1"/>
  <c r="AS7" i="24"/>
  <c r="AG5" i="9" s="1"/>
  <c r="AT7" i="24"/>
  <c r="AH5" i="9" s="1"/>
  <c r="AU7" i="24"/>
  <c r="AI5" i="9" s="1"/>
  <c r="AV7" i="24"/>
  <c r="AJ5" i="9" s="1"/>
  <c r="AL6" i="24"/>
  <c r="AM6" i="24"/>
  <c r="AA5" i="8" s="1"/>
  <c r="AN6" i="24"/>
  <c r="AB5" i="8" s="1"/>
  <c r="AO6" i="24"/>
  <c r="AC5" i="8" s="1"/>
  <c r="AP6" i="24"/>
  <c r="AQ6" i="24"/>
  <c r="AE5" i="8" s="1"/>
  <c r="AR6" i="24"/>
  <c r="AF5" i="8" s="1"/>
  <c r="AS6" i="24"/>
  <c r="AG5" i="8" s="1"/>
  <c r="AT6" i="24"/>
  <c r="AH5" i="8" s="1"/>
  <c r="AU6" i="24"/>
  <c r="AI5" i="8" s="1"/>
  <c r="AV6" i="24"/>
  <c r="AJ5" i="8" s="1"/>
  <c r="AL5" i="24"/>
  <c r="AM5" i="24"/>
  <c r="AE5" i="7" s="1"/>
  <c r="AE2" i="7" s="1"/>
  <c r="AN5" i="24"/>
  <c r="AF5" i="7" s="1"/>
  <c r="AO5" i="24"/>
  <c r="AG5" i="7" s="1"/>
  <c r="AP5" i="24"/>
  <c r="AQ5" i="24"/>
  <c r="AR5" i="24"/>
  <c r="AJ5" i="7" s="1"/>
  <c r="AM4" i="24"/>
  <c r="AE5" i="6" s="1"/>
  <c r="AN4" i="24"/>
  <c r="AF5" i="6" s="1"/>
  <c r="AO4" i="24"/>
  <c r="AP4" i="24"/>
  <c r="AQ4" i="24"/>
  <c r="AR4" i="24"/>
  <c r="AJ5" i="6" s="1"/>
  <c r="AM3" i="24"/>
  <c r="P4" i="5" s="1"/>
  <c r="AN3" i="24"/>
  <c r="Q4" i="5" s="1"/>
  <c r="AO3" i="24"/>
  <c r="R4" i="5" s="1"/>
  <c r="AP3" i="24"/>
  <c r="S4" i="5" s="1"/>
  <c r="AQ3" i="24"/>
  <c r="AR3" i="24"/>
  <c r="U4" i="5" s="1"/>
  <c r="AS3" i="24"/>
  <c r="V4" i="5" s="1"/>
  <c r="AT3" i="24"/>
  <c r="W4" i="5" s="1"/>
  <c r="AU3" i="24"/>
  <c r="X4" i="5" s="1"/>
  <c r="AV3" i="24"/>
  <c r="Y4" i="5" s="1"/>
  <c r="AW3" i="24"/>
  <c r="Z4" i="5" s="1"/>
  <c r="AX3" i="24"/>
  <c r="AA4" i="5" s="1"/>
  <c r="AY3" i="24"/>
  <c r="AB4" i="5" s="1"/>
  <c r="AZ3" i="24"/>
  <c r="AC4" i="5" s="1"/>
  <c r="BA3" i="24"/>
  <c r="AD4" i="5" s="1"/>
  <c r="BB3" i="24"/>
  <c r="AE4" i="5" s="1"/>
  <c r="BC3" i="24"/>
  <c r="AF4" i="5" s="1"/>
  <c r="BD3" i="24"/>
  <c r="AG4" i="5" s="1"/>
  <c r="BE3" i="24"/>
  <c r="AH4" i="5" s="1"/>
  <c r="BF3" i="24"/>
  <c r="AI4" i="5" s="1"/>
  <c r="BG3" i="24"/>
  <c r="AJ4" i="5" s="1"/>
  <c r="AM2" i="24"/>
  <c r="P4" i="2" s="1"/>
  <c r="AN2" i="24"/>
  <c r="Q4" i="2" s="1"/>
  <c r="AO2" i="24"/>
  <c r="R4" i="2" s="1"/>
  <c r="AP2" i="24"/>
  <c r="S4" i="2" s="1"/>
  <c r="AQ2" i="24"/>
  <c r="AR2" i="24"/>
  <c r="U4" i="2" s="1"/>
  <c r="AS2" i="24"/>
  <c r="V4" i="2" s="1"/>
  <c r="AT2" i="24"/>
  <c r="W4" i="2" s="1"/>
  <c r="AU2" i="24"/>
  <c r="X4" i="2" s="1"/>
  <c r="AV2" i="24"/>
  <c r="Y4" i="2" s="1"/>
  <c r="AW2" i="24"/>
  <c r="Z4" i="2" s="1"/>
  <c r="AX2" i="24"/>
  <c r="AA4" i="2" s="1"/>
  <c r="AY2" i="24"/>
  <c r="AB4" i="2" s="1"/>
  <c r="AZ2" i="24"/>
  <c r="AC4" i="2" s="1"/>
  <c r="BA2" i="24"/>
  <c r="AD4" i="2" s="1"/>
  <c r="BB2" i="24"/>
  <c r="AE4" i="2" s="1"/>
  <c r="BC2" i="24"/>
  <c r="AF4" i="2" s="1"/>
  <c r="BD2" i="24"/>
  <c r="AG4" i="2" s="1"/>
  <c r="BE2" i="24"/>
  <c r="AH4" i="2" s="1"/>
  <c r="BF2" i="24"/>
  <c r="AI4" i="2" s="1"/>
  <c r="BG2" i="24"/>
  <c r="AJ4" i="2" s="1"/>
  <c r="AL4" i="24"/>
  <c r="AL3" i="24"/>
  <c r="AL2" i="24"/>
  <c r="O4" i="2" s="1"/>
  <c r="BK12" i="24"/>
  <c r="BL12" i="24"/>
  <c r="BM12" i="24"/>
  <c r="BN12" i="24"/>
  <c r="BO12" i="24"/>
  <c r="BP12" i="24"/>
  <c r="BQ12" i="24"/>
  <c r="BR12" i="24"/>
  <c r="BS12" i="24"/>
  <c r="BK11" i="24"/>
  <c r="BL11" i="24"/>
  <c r="BM11" i="24"/>
  <c r="BN11" i="24"/>
  <c r="BO11" i="24"/>
  <c r="BP11" i="24"/>
  <c r="BQ11" i="24"/>
  <c r="BR11" i="24"/>
  <c r="BS11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K9" i="24"/>
  <c r="BL9" i="24"/>
  <c r="BM9" i="24"/>
  <c r="BN9" i="24"/>
  <c r="BO9" i="24"/>
  <c r="BP9" i="24"/>
  <c r="BQ9" i="24"/>
  <c r="BR9" i="24"/>
  <c r="BS9" i="24"/>
  <c r="BK8" i="24"/>
  <c r="BL8" i="24"/>
  <c r="BM8" i="24"/>
  <c r="BN8" i="24"/>
  <c r="BO8" i="24"/>
  <c r="BP8" i="24"/>
  <c r="BQ8" i="24"/>
  <c r="BR8" i="24"/>
  <c r="BS8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K13" i="24"/>
  <c r="BL13" i="24"/>
  <c r="BM13" i="24"/>
  <c r="BN13" i="24"/>
  <c r="BO13" i="24"/>
  <c r="BP13" i="24"/>
  <c r="BQ13" i="24"/>
  <c r="BR13" i="24"/>
  <c r="BS13" i="24"/>
  <c r="L8" i="24" l="1"/>
  <c r="AJ8" i="24"/>
  <c r="T8" i="24"/>
  <c r="AB8" i="24"/>
  <c r="F8" i="24"/>
  <c r="O8" i="24"/>
  <c r="X8" i="24"/>
  <c r="N8" i="24"/>
  <c r="W8" i="24"/>
  <c r="AF8" i="24"/>
  <c r="H8" i="24"/>
  <c r="E8" i="24"/>
  <c r="V8" i="24"/>
  <c r="AE8" i="24"/>
  <c r="R8" i="24"/>
  <c r="M8" i="24"/>
  <c r="AD8" i="24"/>
  <c r="Z8" i="24"/>
  <c r="Q8" i="24"/>
  <c r="K8" i="24"/>
  <c r="U8" i="24"/>
  <c r="I8" i="24"/>
  <c r="AH8" i="24"/>
  <c r="S8" i="24"/>
  <c r="AC8" i="24"/>
  <c r="AA8" i="24"/>
  <c r="AI8" i="24"/>
  <c r="G8" i="24"/>
  <c r="P8" i="24"/>
  <c r="AG8" i="24"/>
  <c r="J8" i="24"/>
  <c r="Y8" i="24"/>
  <c r="G11" i="24"/>
  <c r="Q11" i="24"/>
  <c r="AH11" i="24"/>
  <c r="E11" i="24"/>
  <c r="H11" i="24"/>
  <c r="O11" i="24"/>
  <c r="X11" i="24"/>
  <c r="M11" i="24"/>
  <c r="AD11" i="24"/>
  <c r="W11" i="24"/>
  <c r="AG11" i="24"/>
  <c r="D11" i="24"/>
  <c r="U11" i="24"/>
  <c r="F11" i="24"/>
  <c r="AF11" i="24"/>
  <c r="AJ11" i="24"/>
  <c r="AE11" i="24"/>
  <c r="L11" i="24"/>
  <c r="P11" i="24"/>
  <c r="AC11" i="24"/>
  <c r="N11" i="24"/>
  <c r="J11" i="24"/>
  <c r="S11" i="24"/>
  <c r="K11" i="24"/>
  <c r="T11" i="24"/>
  <c r="V11" i="24"/>
  <c r="AB11" i="24"/>
  <c r="AA11" i="24"/>
  <c r="R11" i="24"/>
  <c r="I11" i="24"/>
  <c r="Z11" i="24"/>
  <c r="AI11" i="24"/>
  <c r="Y11" i="24"/>
  <c r="J9" i="24"/>
  <c r="Z9" i="24"/>
  <c r="I9" i="24"/>
  <c r="S9" i="24"/>
  <c r="AJ9" i="24"/>
  <c r="G9" i="24"/>
  <c r="AA9" i="24"/>
  <c r="O9" i="24"/>
  <c r="T9" i="24"/>
  <c r="Q9" i="24"/>
  <c r="X9" i="24"/>
  <c r="Y9" i="24"/>
  <c r="AI9" i="24"/>
  <c r="F9" i="24"/>
  <c r="W9" i="24"/>
  <c r="L9" i="24"/>
  <c r="AG9" i="24"/>
  <c r="E9" i="24"/>
  <c r="N9" i="24"/>
  <c r="AE9" i="24"/>
  <c r="AC9" i="24"/>
  <c r="AF9" i="24"/>
  <c r="D9" i="24"/>
  <c r="M9" i="24"/>
  <c r="V9" i="24"/>
  <c r="H9" i="24"/>
  <c r="U9" i="24"/>
  <c r="P9" i="24"/>
  <c r="C9" i="24"/>
  <c r="AD9" i="24"/>
  <c r="AH9" i="24"/>
  <c r="K9" i="24"/>
  <c r="R9" i="24"/>
  <c r="AB9" i="24"/>
  <c r="Z12" i="24"/>
  <c r="AI12" i="24"/>
  <c r="Y12" i="24"/>
  <c r="AH12" i="24"/>
  <c r="AG12" i="24"/>
  <c r="AC12" i="24"/>
  <c r="AE12" i="24"/>
  <c r="W12" i="24"/>
  <c r="X12" i="24"/>
  <c r="F4" i="14" s="1"/>
  <c r="U12" i="24"/>
  <c r="AJ12" i="24"/>
  <c r="V12" i="24"/>
  <c r="AF12" i="24"/>
  <c r="N4" i="14" s="1"/>
  <c r="T12" i="24"/>
  <c r="AD12" i="24"/>
  <c r="AB12" i="24"/>
  <c r="AA12" i="24"/>
  <c r="AG10" i="24"/>
  <c r="Q10" i="24"/>
  <c r="L10" i="24"/>
  <c r="U10" i="24"/>
  <c r="O10" i="24"/>
  <c r="W10" i="24"/>
  <c r="V10" i="24"/>
  <c r="AE10" i="24"/>
  <c r="S10" i="24"/>
  <c r="AB10" i="24"/>
  <c r="N10" i="24"/>
  <c r="J10" i="24"/>
  <c r="AA10" i="24"/>
  <c r="AJ10" i="24"/>
  <c r="X10" i="24"/>
  <c r="H10" i="24"/>
  <c r="R10" i="24"/>
  <c r="AI10" i="24"/>
  <c r="I10" i="24"/>
  <c r="F10" i="24"/>
  <c r="Z10" i="24"/>
  <c r="P10" i="24"/>
  <c r="Y10" i="24"/>
  <c r="E10" i="24"/>
  <c r="AF10" i="24"/>
  <c r="M10" i="24"/>
  <c r="AD10" i="24"/>
  <c r="G10" i="24"/>
  <c r="K10" i="24"/>
  <c r="T10" i="24"/>
  <c r="AC10" i="24"/>
  <c r="AH10" i="24"/>
  <c r="R4" i="14"/>
  <c r="K4" i="14"/>
  <c r="AJ4" i="24"/>
  <c r="AH5" i="7"/>
  <c r="L5" i="24"/>
  <c r="T5" i="24"/>
  <c r="M5" i="7" s="1"/>
  <c r="M3" i="7" s="1"/>
  <c r="AB5" i="24"/>
  <c r="M5" i="24"/>
  <c r="U5" i="24"/>
  <c r="N5" i="7" s="1"/>
  <c r="AC5" i="24"/>
  <c r="V5" i="7" s="1"/>
  <c r="N5" i="24"/>
  <c r="V5" i="24"/>
  <c r="AD5" i="24"/>
  <c r="AA5" i="24"/>
  <c r="T5" i="7" s="1"/>
  <c r="O5" i="24"/>
  <c r="W5" i="24"/>
  <c r="AE5" i="24"/>
  <c r="AI5" i="24"/>
  <c r="P5" i="24"/>
  <c r="X5" i="24"/>
  <c r="AF5" i="24"/>
  <c r="Q5" i="24"/>
  <c r="Y5" i="24"/>
  <c r="R5" i="7" s="1"/>
  <c r="AG5" i="24"/>
  <c r="S5" i="24"/>
  <c r="L5" i="7" s="1"/>
  <c r="J5" i="24"/>
  <c r="C5" i="7" s="1"/>
  <c r="C4" i="7" s="1"/>
  <c r="R5" i="24"/>
  <c r="Z5" i="24"/>
  <c r="AH5" i="24"/>
  <c r="K5" i="24"/>
  <c r="D5" i="7" s="1"/>
  <c r="V6" i="24"/>
  <c r="K5" i="8" s="1"/>
  <c r="N6" i="24"/>
  <c r="C5" i="8" s="1"/>
  <c r="AD6" i="24"/>
  <c r="O6" i="24"/>
  <c r="D5" i="8" s="1"/>
  <c r="T6" i="24"/>
  <c r="Y6" i="24"/>
  <c r="AI6" i="24"/>
  <c r="Q6" i="24"/>
  <c r="F5" i="8" s="1"/>
  <c r="AA6" i="24"/>
  <c r="P5" i="8" s="1"/>
  <c r="AF6" i="24"/>
  <c r="S6" i="24"/>
  <c r="H5" i="8" s="1"/>
  <c r="X6" i="24"/>
  <c r="M5" i="8" s="1"/>
  <c r="AC6" i="24"/>
  <c r="AH6" i="24"/>
  <c r="P6" i="24"/>
  <c r="U6" i="24"/>
  <c r="J5" i="8" s="1"/>
  <c r="Z6" i="24"/>
  <c r="O5" i="8" s="1"/>
  <c r="AE6" i="24"/>
  <c r="AG6" i="24"/>
  <c r="V5" i="8" s="1"/>
  <c r="AJ6" i="24"/>
  <c r="Y5" i="8" s="1"/>
  <c r="R6" i="24"/>
  <c r="W6" i="24"/>
  <c r="AB6" i="24"/>
  <c r="AC5" i="9"/>
  <c r="AC2" i="9" s="1"/>
  <c r="N7" i="24"/>
  <c r="V7" i="24"/>
  <c r="AD7" i="24"/>
  <c r="S5" i="9" s="1"/>
  <c r="O7" i="24"/>
  <c r="D5" i="9" s="1"/>
  <c r="W7" i="24"/>
  <c r="L5" i="9" s="1"/>
  <c r="AE7" i="24"/>
  <c r="P7" i="24"/>
  <c r="X7" i="24"/>
  <c r="M5" i="9" s="1"/>
  <c r="AF7" i="24"/>
  <c r="U5" i="9" s="1"/>
  <c r="Q7" i="24"/>
  <c r="F5" i="9" s="1"/>
  <c r="Y7" i="24"/>
  <c r="N5" i="9" s="1"/>
  <c r="AG7" i="24"/>
  <c r="V5" i="9" s="1"/>
  <c r="R7" i="24"/>
  <c r="G5" i="9" s="1"/>
  <c r="Z7" i="24"/>
  <c r="AH7" i="24"/>
  <c r="S7" i="24"/>
  <c r="H5" i="9" s="1"/>
  <c r="AA7" i="24"/>
  <c r="P5" i="9" s="1"/>
  <c r="AI7" i="24"/>
  <c r="AC7" i="24"/>
  <c r="R5" i="9" s="1"/>
  <c r="T7" i="24"/>
  <c r="I5" i="9" s="1"/>
  <c r="AB7" i="24"/>
  <c r="U7" i="24"/>
  <c r="J5" i="9" s="1"/>
  <c r="Q4" i="24"/>
  <c r="Y4" i="24"/>
  <c r="AG4" i="24"/>
  <c r="J4" i="24"/>
  <c r="R4" i="24"/>
  <c r="Z4" i="24"/>
  <c r="AH4" i="24"/>
  <c r="K4" i="24"/>
  <c r="S4" i="24"/>
  <c r="AA4" i="24"/>
  <c r="AI4" i="24"/>
  <c r="AF4" i="24"/>
  <c r="L4" i="24"/>
  <c r="T4" i="24"/>
  <c r="AB4" i="24"/>
  <c r="M4" i="24"/>
  <c r="U4" i="24"/>
  <c r="AC4" i="24"/>
  <c r="N4" i="24"/>
  <c r="V4" i="24"/>
  <c r="AD4" i="24"/>
  <c r="X4" i="24"/>
  <c r="O4" i="24"/>
  <c r="W4" i="24"/>
  <c r="AE4" i="24"/>
  <c r="P4" i="24"/>
  <c r="AJ5" i="24"/>
  <c r="AJ7" i="24"/>
  <c r="Y5" i="9" s="1"/>
  <c r="AF2" i="9"/>
  <c r="AF8" i="9"/>
  <c r="AE8" i="9"/>
  <c r="AE2" i="9"/>
  <c r="AB8" i="8"/>
  <c r="AB2" i="8"/>
  <c r="AH8" i="8"/>
  <c r="AH2" i="8"/>
  <c r="AA2" i="8"/>
  <c r="AA8" i="8"/>
  <c r="AD2" i="9"/>
  <c r="AD8" i="9"/>
  <c r="AF8" i="8"/>
  <c r="AF2" i="8"/>
  <c r="AI2" i="8"/>
  <c r="AI8" i="8"/>
  <c r="AG8" i="8"/>
  <c r="AG2" i="8"/>
  <c r="AE8" i="8"/>
  <c r="AE2" i="8"/>
  <c r="AI8" i="9"/>
  <c r="AI2" i="9"/>
  <c r="AH2" i="9"/>
  <c r="AH8" i="9"/>
  <c r="AA8" i="9"/>
  <c r="AA2" i="9"/>
  <c r="AJ2" i="9"/>
  <c r="AJ8" i="9"/>
  <c r="AJ8" i="8"/>
  <c r="AJ2" i="8"/>
  <c r="AC2" i="8"/>
  <c r="AC8" i="8"/>
  <c r="AG2" i="9"/>
  <c r="AG8" i="9"/>
  <c r="Z7" i="2"/>
  <c r="Z8" i="2"/>
  <c r="Y7" i="2"/>
  <c r="Y8" i="2"/>
  <c r="Z5" i="8"/>
  <c r="AF8" i="2"/>
  <c r="AF7" i="2"/>
  <c r="X8" i="2"/>
  <c r="X7" i="2"/>
  <c r="P8" i="2"/>
  <c r="P7" i="2"/>
  <c r="R7" i="2"/>
  <c r="R8" i="2"/>
  <c r="Q8" i="2"/>
  <c r="Q7" i="2"/>
  <c r="O7" i="2"/>
  <c r="O8" i="2"/>
  <c r="AE7" i="2"/>
  <c r="AE8" i="2"/>
  <c r="W7" i="2"/>
  <c r="W8" i="2"/>
  <c r="V8" i="2"/>
  <c r="V7" i="2"/>
  <c r="AC7" i="2"/>
  <c r="AC8" i="2"/>
  <c r="U7" i="2"/>
  <c r="U8" i="2"/>
  <c r="AH8" i="2"/>
  <c r="AH7" i="2"/>
  <c r="AJ2" i="2"/>
  <c r="AJ7" i="2"/>
  <c r="AJ8" i="2"/>
  <c r="AB7" i="2"/>
  <c r="AB8" i="2"/>
  <c r="AG8" i="2"/>
  <c r="AG7" i="2"/>
  <c r="AD2" i="2"/>
  <c r="AD8" i="2"/>
  <c r="AD7" i="2"/>
  <c r="AI8" i="2"/>
  <c r="AI7" i="2"/>
  <c r="AA8" i="2"/>
  <c r="AA7" i="2"/>
  <c r="S8" i="2"/>
  <c r="S7" i="2"/>
  <c r="AF7" i="14"/>
  <c r="AF8" i="14"/>
  <c r="T7" i="14"/>
  <c r="T8" i="14"/>
  <c r="AE8" i="14"/>
  <c r="AE7" i="14"/>
  <c r="AA8" i="14"/>
  <c r="AA7" i="14"/>
  <c r="AG2" i="14"/>
  <c r="AG7" i="14"/>
  <c r="AG8" i="14"/>
  <c r="AD8" i="14"/>
  <c r="AD7" i="14"/>
  <c r="Z2" i="14"/>
  <c r="Z8" i="14"/>
  <c r="Z7" i="14"/>
  <c r="V8" i="14"/>
  <c r="V7" i="14"/>
  <c r="AI8" i="14"/>
  <c r="AI7" i="14"/>
  <c r="AB7" i="14"/>
  <c r="AB8" i="14"/>
  <c r="X7" i="14"/>
  <c r="X8" i="14"/>
  <c r="AH2" i="14"/>
  <c r="AH8" i="14"/>
  <c r="AH7" i="14"/>
  <c r="W8" i="14"/>
  <c r="W7" i="14"/>
  <c r="AJ7" i="14"/>
  <c r="AJ8" i="14"/>
  <c r="AC7" i="14"/>
  <c r="AC8" i="14"/>
  <c r="Y2" i="14"/>
  <c r="Y7" i="14"/>
  <c r="Y8" i="14"/>
  <c r="U7" i="14"/>
  <c r="U8" i="14"/>
  <c r="AE8" i="5"/>
  <c r="AE7" i="5"/>
  <c r="AA8" i="5"/>
  <c r="AA7" i="5"/>
  <c r="W8" i="5"/>
  <c r="W7" i="5"/>
  <c r="S8" i="5"/>
  <c r="S7" i="5"/>
  <c r="AH7" i="5"/>
  <c r="AH8" i="5"/>
  <c r="AD7" i="5"/>
  <c r="AD8" i="5"/>
  <c r="Z7" i="5"/>
  <c r="Z8" i="5"/>
  <c r="V7" i="5"/>
  <c r="V8" i="5"/>
  <c r="R7" i="5"/>
  <c r="R8" i="5"/>
  <c r="AG6" i="5"/>
  <c r="AG7" i="5"/>
  <c r="AG8" i="5"/>
  <c r="AC7" i="5"/>
  <c r="AC8" i="5"/>
  <c r="Y7" i="5"/>
  <c r="Y8" i="5"/>
  <c r="U7" i="5"/>
  <c r="U8" i="5"/>
  <c r="Q6" i="5"/>
  <c r="Q7" i="5"/>
  <c r="Q8" i="5"/>
  <c r="AI8" i="5"/>
  <c r="AI7" i="5"/>
  <c r="AJ8" i="5"/>
  <c r="AJ7" i="5"/>
  <c r="AF8" i="5"/>
  <c r="AF7" i="5"/>
  <c r="AB8" i="5"/>
  <c r="AB7" i="5"/>
  <c r="X8" i="5"/>
  <c r="X7" i="5"/>
  <c r="P8" i="5"/>
  <c r="P7" i="5"/>
  <c r="AH5" i="6"/>
  <c r="AH4" i="6" s="1"/>
  <c r="AD5" i="6"/>
  <c r="AD4" i="6" s="1"/>
  <c r="O4" i="5"/>
  <c r="O5" i="5" s="1"/>
  <c r="S4" i="14"/>
  <c r="S5" i="14" s="1"/>
  <c r="D4" i="14"/>
  <c r="L4" i="14"/>
  <c r="E4" i="14"/>
  <c r="G4" i="14"/>
  <c r="O4" i="14"/>
  <c r="H4" i="14"/>
  <c r="P4" i="14"/>
  <c r="Q4" i="14"/>
  <c r="J4" i="14"/>
  <c r="C5" i="9"/>
  <c r="T5" i="9"/>
  <c r="X5" i="9"/>
  <c r="O5" i="9"/>
  <c r="Q5" i="9"/>
  <c r="S5" i="8"/>
  <c r="L5" i="8"/>
  <c r="U5" i="8"/>
  <c r="N5" i="8"/>
  <c r="E5" i="8"/>
  <c r="G5" i="8"/>
  <c r="Q5" i="8"/>
  <c r="X5" i="8"/>
  <c r="I5" i="8"/>
  <c r="R5" i="8"/>
  <c r="AI5" i="7"/>
  <c r="AI4" i="7" s="1"/>
  <c r="S5" i="7"/>
  <c r="S4" i="7" s="1"/>
  <c r="W5" i="7"/>
  <c r="W6" i="7" s="1"/>
  <c r="Q5" i="7"/>
  <c r="E5" i="7"/>
  <c r="F5" i="7"/>
  <c r="H5" i="7"/>
  <c r="Z5" i="7"/>
  <c r="Y5" i="7"/>
  <c r="AI5" i="6"/>
  <c r="AI3" i="6" s="1"/>
  <c r="T4" i="5"/>
  <c r="T5" i="5" s="1"/>
  <c r="T4" i="2"/>
  <c r="T2" i="2" s="1"/>
  <c r="AC2" i="2"/>
  <c r="AC3" i="2"/>
  <c r="AC5" i="2"/>
  <c r="AD5" i="8"/>
  <c r="K5" i="9"/>
  <c r="AB5" i="12"/>
  <c r="G5" i="7"/>
  <c r="G6" i="7" s="1"/>
  <c r="W5" i="8"/>
  <c r="O5" i="7"/>
  <c r="O2" i="7" s="1"/>
  <c r="AH3" i="14"/>
  <c r="AD6" i="14"/>
  <c r="AD5" i="14"/>
  <c r="AD2" i="14"/>
  <c r="AI3" i="14"/>
  <c r="AI6" i="14"/>
  <c r="AI2" i="14"/>
  <c r="V6" i="14"/>
  <c r="V2" i="14"/>
  <c r="V5" i="14"/>
  <c r="AA3" i="14"/>
  <c r="AA2" i="14"/>
  <c r="AA6" i="14"/>
  <c r="X3" i="14"/>
  <c r="X6" i="14"/>
  <c r="X2" i="14"/>
  <c r="X5" i="14"/>
  <c r="V2" i="2"/>
  <c r="V3" i="2"/>
  <c r="V6" i="2"/>
  <c r="V5" i="2"/>
  <c r="U2" i="2"/>
  <c r="U3" i="2"/>
  <c r="U6" i="2"/>
  <c r="U5" i="2"/>
  <c r="AF5" i="14"/>
  <c r="AF3" i="14"/>
  <c r="AF2" i="14"/>
  <c r="AF6" i="14"/>
  <c r="AB2" i="2"/>
  <c r="AB6" i="2"/>
  <c r="AE4" i="6"/>
  <c r="AE6" i="6"/>
  <c r="Z5" i="14"/>
  <c r="I5" i="7"/>
  <c r="I6" i="7" s="1"/>
  <c r="AD6" i="2"/>
  <c r="W5" i="9"/>
  <c r="T5" i="8"/>
  <c r="U5" i="7"/>
  <c r="U6" i="7" s="1"/>
  <c r="AC6" i="2"/>
  <c r="AD5" i="7"/>
  <c r="AD2" i="7" s="1"/>
  <c r="Z6" i="14"/>
  <c r="AD3" i="2"/>
  <c r="Z5" i="9"/>
  <c r="AE6" i="7"/>
  <c r="AH5" i="14"/>
  <c r="Z3" i="14"/>
  <c r="AA5" i="7"/>
  <c r="AA4" i="7" s="1"/>
  <c r="K5" i="7"/>
  <c r="K3" i="7" s="1"/>
  <c r="AD5" i="2"/>
  <c r="AE4" i="7"/>
  <c r="AH6" i="14"/>
  <c r="AB2" i="14"/>
  <c r="AB6" i="14"/>
  <c r="AB3" i="14"/>
  <c r="AB5" i="14"/>
  <c r="AE5" i="14"/>
  <c r="AE2" i="14"/>
  <c r="AE6" i="14"/>
  <c r="AE3" i="14"/>
  <c r="W5" i="14"/>
  <c r="W3" i="14"/>
  <c r="W2" i="14"/>
  <c r="W6" i="14"/>
  <c r="AJ2" i="14"/>
  <c r="AJ6" i="14"/>
  <c r="AJ3" i="14"/>
  <c r="AJ5" i="14"/>
  <c r="T2" i="14"/>
  <c r="T3" i="14"/>
  <c r="T6" i="14"/>
  <c r="T5" i="14"/>
  <c r="AC6" i="14"/>
  <c r="AC2" i="14"/>
  <c r="AC3" i="14"/>
  <c r="AC5" i="14"/>
  <c r="U6" i="14"/>
  <c r="U5" i="14"/>
  <c r="U2" i="14"/>
  <c r="U3" i="14"/>
  <c r="I4" i="14"/>
  <c r="AD3" i="14"/>
  <c r="V3" i="14"/>
  <c r="AG6" i="14"/>
  <c r="Y6" i="14"/>
  <c r="AI5" i="14"/>
  <c r="AA5" i="14"/>
  <c r="C4" i="14"/>
  <c r="AG5" i="14"/>
  <c r="Y5" i="14"/>
  <c r="M4" i="14"/>
  <c r="AG3" i="14"/>
  <c r="Y3" i="14"/>
  <c r="AB5" i="13"/>
  <c r="AB5" i="9"/>
  <c r="E5" i="9"/>
  <c r="AH2" i="7"/>
  <c r="AH6" i="7"/>
  <c r="AH4" i="7"/>
  <c r="AH3" i="7"/>
  <c r="AG2" i="7"/>
  <c r="AG6" i="7"/>
  <c r="AG4" i="7"/>
  <c r="AG3" i="7"/>
  <c r="AF6" i="7"/>
  <c r="AF4" i="7"/>
  <c r="AF3" i="7"/>
  <c r="AF2" i="7"/>
  <c r="AJ4" i="7"/>
  <c r="AJ3" i="7"/>
  <c r="AJ2" i="7"/>
  <c r="AJ6" i="7"/>
  <c r="J5" i="7"/>
  <c r="AE3" i="7"/>
  <c r="X5" i="7"/>
  <c r="P5" i="7"/>
  <c r="AH2" i="6"/>
  <c r="AF4" i="6"/>
  <c r="AF3" i="6"/>
  <c r="AF2" i="6"/>
  <c r="AF6" i="6"/>
  <c r="AJ2" i="6"/>
  <c r="AJ6" i="6"/>
  <c r="AJ4" i="6"/>
  <c r="AJ3" i="6"/>
  <c r="AG5" i="6"/>
  <c r="AE3" i="6"/>
  <c r="AE2" i="6"/>
  <c r="AE3" i="2"/>
  <c r="AE2" i="2"/>
  <c r="AE6" i="2"/>
  <c r="AE5" i="2"/>
  <c r="Z5" i="2"/>
  <c r="Z2" i="2"/>
  <c r="Z3" i="2"/>
  <c r="Z6" i="2"/>
  <c r="Y2" i="2"/>
  <c r="Y5" i="2"/>
  <c r="Y3" i="2"/>
  <c r="Y6" i="2"/>
  <c r="W3" i="2"/>
  <c r="W2" i="2"/>
  <c r="W6" i="2"/>
  <c r="W5" i="2"/>
  <c r="R5" i="2"/>
  <c r="R2" i="2"/>
  <c r="R3" i="2"/>
  <c r="R6" i="2"/>
  <c r="S5" i="2"/>
  <c r="S3" i="2"/>
  <c r="S2" i="2"/>
  <c r="S6" i="2"/>
  <c r="O2" i="2"/>
  <c r="O3" i="2"/>
  <c r="O5" i="2"/>
  <c r="O6" i="2"/>
  <c r="AI5" i="2"/>
  <c r="AI3" i="2"/>
  <c r="AI2" i="2"/>
  <c r="AI6" i="2"/>
  <c r="Q5" i="2"/>
  <c r="Q2" i="2"/>
  <c r="Q3" i="2"/>
  <c r="Q6" i="2"/>
  <c r="AH5" i="2"/>
  <c r="AH2" i="2"/>
  <c r="AH3" i="2"/>
  <c r="AH6" i="2"/>
  <c r="P3" i="2"/>
  <c r="P6" i="2"/>
  <c r="P2" i="2"/>
  <c r="P5" i="2"/>
  <c r="AG2" i="2"/>
  <c r="AG3" i="2"/>
  <c r="AG5" i="2"/>
  <c r="AG6" i="2"/>
  <c r="X3" i="2"/>
  <c r="X6" i="2"/>
  <c r="X2" i="2"/>
  <c r="X5" i="2"/>
  <c r="AF3" i="2"/>
  <c r="AF6" i="2"/>
  <c r="AF2" i="2"/>
  <c r="AF5" i="2"/>
  <c r="AA5" i="2"/>
  <c r="AA3" i="2"/>
  <c r="AA2" i="2"/>
  <c r="AA6" i="2"/>
  <c r="AJ3" i="2"/>
  <c r="AB3" i="2"/>
  <c r="AJ5" i="2"/>
  <c r="AB5" i="2"/>
  <c r="AJ6" i="2"/>
  <c r="AJ2" i="5"/>
  <c r="AJ6" i="5"/>
  <c r="Y6" i="5"/>
  <c r="Y5" i="5"/>
  <c r="Y2" i="5"/>
  <c r="Y3" i="5"/>
  <c r="AC2" i="5"/>
  <c r="AC3" i="5"/>
  <c r="AC6" i="5"/>
  <c r="U2" i="5"/>
  <c r="U3" i="5"/>
  <c r="U6" i="5"/>
  <c r="AB2" i="5"/>
  <c r="AB6" i="5"/>
  <c r="AG2" i="5"/>
  <c r="Q2" i="5"/>
  <c r="Q3" i="5"/>
  <c r="AG5" i="5"/>
  <c r="Q5" i="5"/>
  <c r="AG3" i="5"/>
  <c r="AH5" i="5"/>
  <c r="AH2" i="5"/>
  <c r="AH3" i="5"/>
  <c r="AH6" i="5"/>
  <c r="X5" i="5"/>
  <c r="X3" i="5"/>
  <c r="X6" i="5"/>
  <c r="X2" i="5"/>
  <c r="R5" i="5"/>
  <c r="R2" i="5"/>
  <c r="R3" i="5"/>
  <c r="R6" i="5"/>
  <c r="W3" i="5"/>
  <c r="W2" i="5"/>
  <c r="W6" i="5"/>
  <c r="W5" i="5"/>
  <c r="AD2" i="5"/>
  <c r="AD3" i="5"/>
  <c r="AD6" i="5"/>
  <c r="AD5" i="5"/>
  <c r="S6" i="5"/>
  <c r="S5" i="5"/>
  <c r="S3" i="5"/>
  <c r="S2" i="5"/>
  <c r="V2" i="5"/>
  <c r="V3" i="5"/>
  <c r="V6" i="5"/>
  <c r="V5" i="5"/>
  <c r="AA6" i="5"/>
  <c r="AA5" i="5"/>
  <c r="AA3" i="5"/>
  <c r="AA2" i="5"/>
  <c r="AI6" i="5"/>
  <c r="AI5" i="5"/>
  <c r="AI3" i="5"/>
  <c r="AI2" i="5"/>
  <c r="AF5" i="5"/>
  <c r="AF3" i="5"/>
  <c r="AF6" i="5"/>
  <c r="AF2" i="5"/>
  <c r="Z5" i="5"/>
  <c r="Z2" i="5"/>
  <c r="Z3" i="5"/>
  <c r="Z6" i="5"/>
  <c r="P5" i="5"/>
  <c r="P3" i="5"/>
  <c r="P6" i="5"/>
  <c r="P2" i="5"/>
  <c r="AE3" i="5"/>
  <c r="AE2" i="5"/>
  <c r="AE6" i="5"/>
  <c r="AE5" i="5"/>
  <c r="AJ3" i="5"/>
  <c r="AB3" i="5"/>
  <c r="AC5" i="5"/>
  <c r="U5" i="5"/>
  <c r="AJ5" i="5"/>
  <c r="AB5" i="5"/>
  <c r="AI3" i="7" l="1"/>
  <c r="AC8" i="9"/>
  <c r="AH6" i="6"/>
  <c r="T3" i="2"/>
  <c r="T5" i="2"/>
  <c r="T6" i="5"/>
  <c r="K2" i="8"/>
  <c r="K8" i="8"/>
  <c r="J8" i="9"/>
  <c r="J2" i="9"/>
  <c r="Y8" i="8"/>
  <c r="Y2" i="8"/>
  <c r="O8" i="8"/>
  <c r="O2" i="8"/>
  <c r="L8" i="8"/>
  <c r="L2" i="8"/>
  <c r="Q2" i="9"/>
  <c r="Q8" i="9"/>
  <c r="N2" i="9"/>
  <c r="N8" i="9"/>
  <c r="T2" i="9"/>
  <c r="T8" i="9"/>
  <c r="M8" i="8"/>
  <c r="M2" i="8"/>
  <c r="R8" i="9"/>
  <c r="R2" i="9"/>
  <c r="AB2" i="13"/>
  <c r="AB8" i="13"/>
  <c r="V2" i="8"/>
  <c r="V8" i="8"/>
  <c r="I8" i="8"/>
  <c r="I2" i="8"/>
  <c r="G2" i="8"/>
  <c r="G8" i="8"/>
  <c r="I2" i="9"/>
  <c r="I8" i="9"/>
  <c r="F2" i="9"/>
  <c r="F8" i="9"/>
  <c r="L2" i="9"/>
  <c r="L8" i="9"/>
  <c r="R8" i="8"/>
  <c r="R2" i="8"/>
  <c r="V2" i="9"/>
  <c r="V8" i="9"/>
  <c r="T6" i="2"/>
  <c r="W2" i="8"/>
  <c r="W8" i="8"/>
  <c r="K8" i="9"/>
  <c r="K2" i="9"/>
  <c r="X8" i="8"/>
  <c r="X2" i="8"/>
  <c r="J8" i="8"/>
  <c r="J2" i="8"/>
  <c r="H2" i="9"/>
  <c r="H8" i="9"/>
  <c r="W8" i="9"/>
  <c r="W2" i="9"/>
  <c r="AD8" i="8"/>
  <c r="AD2" i="8"/>
  <c r="P8" i="8"/>
  <c r="P2" i="8"/>
  <c r="F8" i="8"/>
  <c r="F2" i="8"/>
  <c r="Z8" i="8"/>
  <c r="Z2" i="8"/>
  <c r="P2" i="9"/>
  <c r="P8" i="9"/>
  <c r="D8" i="8"/>
  <c r="D2" i="8"/>
  <c r="H8" i="8"/>
  <c r="H2" i="8"/>
  <c r="E8" i="8"/>
  <c r="E2" i="8"/>
  <c r="S2" i="8"/>
  <c r="S8" i="8"/>
  <c r="O8" i="9"/>
  <c r="O2" i="9"/>
  <c r="M2" i="9"/>
  <c r="M8" i="9"/>
  <c r="S8" i="9"/>
  <c r="S2" i="9"/>
  <c r="E2" i="9"/>
  <c r="E8" i="9"/>
  <c r="Z2" i="9"/>
  <c r="Z8" i="9"/>
  <c r="G8" i="9"/>
  <c r="G2" i="9"/>
  <c r="N8" i="8"/>
  <c r="N2" i="8"/>
  <c r="U2" i="9"/>
  <c r="U8" i="9"/>
  <c r="T8" i="8"/>
  <c r="T2" i="8"/>
  <c r="Q8" i="8"/>
  <c r="Q2" i="8"/>
  <c r="U8" i="8"/>
  <c r="U2" i="8"/>
  <c r="C8" i="8"/>
  <c r="C2" i="8"/>
  <c r="X2" i="9"/>
  <c r="X8" i="9"/>
  <c r="C8" i="9"/>
  <c r="C2" i="9"/>
  <c r="AB2" i="9"/>
  <c r="AB8" i="9"/>
  <c r="D2" i="9"/>
  <c r="D8" i="9"/>
  <c r="AB2" i="12"/>
  <c r="AB8" i="12"/>
  <c r="Y2" i="9"/>
  <c r="Y8" i="9"/>
  <c r="S3" i="14"/>
  <c r="I4" i="7"/>
  <c r="I7" i="7" s="1"/>
  <c r="T2" i="5"/>
  <c r="T3" i="5"/>
  <c r="T7" i="2"/>
  <c r="T8" i="2"/>
  <c r="AF7" i="7"/>
  <c r="AF8" i="7"/>
  <c r="AI8" i="7"/>
  <c r="AI7" i="7"/>
  <c r="AJ7" i="7"/>
  <c r="AJ8" i="7"/>
  <c r="AA8" i="7"/>
  <c r="AA7" i="7"/>
  <c r="S8" i="7"/>
  <c r="S7" i="7"/>
  <c r="AG7" i="7"/>
  <c r="AG8" i="7"/>
  <c r="AH8" i="7"/>
  <c r="AH7" i="7"/>
  <c r="AE8" i="7"/>
  <c r="AE7" i="7"/>
  <c r="C8" i="7"/>
  <c r="C7" i="7"/>
  <c r="AF7" i="6"/>
  <c r="AF8" i="6"/>
  <c r="AH8" i="6"/>
  <c r="AH7" i="6"/>
  <c r="AJ8" i="6"/>
  <c r="AJ7" i="6"/>
  <c r="AD8" i="6"/>
  <c r="AD7" i="6"/>
  <c r="AE8" i="6"/>
  <c r="AE7" i="6"/>
  <c r="O8" i="14"/>
  <c r="O7" i="14"/>
  <c r="R8" i="14"/>
  <c r="R7" i="14"/>
  <c r="F8" i="14"/>
  <c r="F7" i="14"/>
  <c r="I7" i="14"/>
  <c r="I8" i="14"/>
  <c r="M7" i="14"/>
  <c r="M8" i="14"/>
  <c r="D7" i="14"/>
  <c r="D8" i="14"/>
  <c r="N7" i="14"/>
  <c r="N8" i="14"/>
  <c r="P7" i="14"/>
  <c r="P8" i="14"/>
  <c r="E7" i="14"/>
  <c r="E8" i="14"/>
  <c r="K8" i="14"/>
  <c r="K7" i="14"/>
  <c r="Q7" i="14"/>
  <c r="Q8" i="14"/>
  <c r="S8" i="14"/>
  <c r="S7" i="14"/>
  <c r="H7" i="14"/>
  <c r="H8" i="14"/>
  <c r="G3" i="14"/>
  <c r="G8" i="14"/>
  <c r="G7" i="14"/>
  <c r="S2" i="14"/>
  <c r="C8" i="14"/>
  <c r="C7" i="14"/>
  <c r="S6" i="14"/>
  <c r="J8" i="14"/>
  <c r="J7" i="14"/>
  <c r="L7" i="14"/>
  <c r="L8" i="14"/>
  <c r="T8" i="5"/>
  <c r="T7" i="5"/>
  <c r="O6" i="5"/>
  <c r="O8" i="5"/>
  <c r="O7" i="5"/>
  <c r="AH3" i="6"/>
  <c r="C6" i="7"/>
  <c r="U3" i="7"/>
  <c r="AD6" i="6"/>
  <c r="AD3" i="6"/>
  <c r="AD2" i="6"/>
  <c r="K6" i="7"/>
  <c r="C3" i="7"/>
  <c r="K4" i="7"/>
  <c r="O6" i="7"/>
  <c r="U4" i="7"/>
  <c r="AI2" i="7"/>
  <c r="AI6" i="7"/>
  <c r="AI2" i="6"/>
  <c r="AI6" i="6"/>
  <c r="AI4" i="6"/>
  <c r="O2" i="5"/>
  <c r="O3" i="5"/>
  <c r="O2" i="14"/>
  <c r="O3" i="14"/>
  <c r="Q6" i="7"/>
  <c r="Q2" i="7"/>
  <c r="Y3" i="7"/>
  <c r="Y6" i="7"/>
  <c r="Y4" i="7"/>
  <c r="Y2" i="7"/>
  <c r="G3" i="7"/>
  <c r="K2" i="7"/>
  <c r="U2" i="7"/>
  <c r="C2" i="7"/>
  <c r="O4" i="7"/>
  <c r="S2" i="7"/>
  <c r="O3" i="7"/>
  <c r="Q4" i="7"/>
  <c r="AA2" i="7"/>
  <c r="G2" i="7"/>
  <c r="Q3" i="7"/>
  <c r="G4" i="7"/>
  <c r="M6" i="7"/>
  <c r="M4" i="7"/>
  <c r="M2" i="7"/>
  <c r="O6" i="14"/>
  <c r="O5" i="14"/>
  <c r="AD6" i="7"/>
  <c r="AD4" i="7"/>
  <c r="I2" i="7"/>
  <c r="AD3" i="7"/>
  <c r="I3" i="7"/>
  <c r="S3" i="7"/>
  <c r="AA3" i="7"/>
  <c r="S6" i="7"/>
  <c r="AA6" i="7"/>
  <c r="G2" i="14"/>
  <c r="W4" i="7"/>
  <c r="G6" i="14"/>
  <c r="W2" i="7"/>
  <c r="G5" i="14"/>
  <c r="W3" i="7"/>
  <c r="M2" i="14"/>
  <c r="M3" i="14"/>
  <c r="M5" i="14"/>
  <c r="M6" i="14"/>
  <c r="I5" i="14"/>
  <c r="I6" i="14"/>
  <c r="I2" i="14"/>
  <c r="I3" i="14"/>
  <c r="Q5" i="14"/>
  <c r="Q6" i="14"/>
  <c r="Q2" i="14"/>
  <c r="Q3" i="14"/>
  <c r="H5" i="14"/>
  <c r="H6" i="14"/>
  <c r="H3" i="14"/>
  <c r="H2" i="14"/>
  <c r="K2" i="14"/>
  <c r="K5" i="14"/>
  <c r="K6" i="14"/>
  <c r="K3" i="14"/>
  <c r="J3" i="14"/>
  <c r="J5" i="14"/>
  <c r="J6" i="14"/>
  <c r="J2" i="14"/>
  <c r="P5" i="14"/>
  <c r="P6" i="14"/>
  <c r="P3" i="14"/>
  <c r="P2" i="14"/>
  <c r="R2" i="14"/>
  <c r="R3" i="14"/>
  <c r="R5" i="14"/>
  <c r="R6" i="14"/>
  <c r="D3" i="14"/>
  <c r="D2" i="14"/>
  <c r="D5" i="14"/>
  <c r="D6" i="14"/>
  <c r="F3" i="14"/>
  <c r="F5" i="14"/>
  <c r="F2" i="14"/>
  <c r="F6" i="14"/>
  <c r="E2" i="14"/>
  <c r="E3" i="14"/>
  <c r="E5" i="14"/>
  <c r="E6" i="14"/>
  <c r="L3" i="14"/>
  <c r="L2" i="14"/>
  <c r="L5" i="14"/>
  <c r="L6" i="14"/>
  <c r="C2" i="14"/>
  <c r="C5" i="14"/>
  <c r="C6" i="14"/>
  <c r="C3" i="14"/>
  <c r="N5" i="14"/>
  <c r="N6" i="14"/>
  <c r="N2" i="14"/>
  <c r="N3" i="14"/>
  <c r="R6" i="7"/>
  <c r="R3" i="7"/>
  <c r="R4" i="7"/>
  <c r="R2" i="7"/>
  <c r="D2" i="7"/>
  <c r="D4" i="7"/>
  <c r="D6" i="7"/>
  <c r="D3" i="7"/>
  <c r="V6" i="7"/>
  <c r="V3" i="7"/>
  <c r="V4" i="7"/>
  <c r="V2" i="7"/>
  <c r="J6" i="7"/>
  <c r="J3" i="7"/>
  <c r="J4" i="7"/>
  <c r="J2" i="7"/>
  <c r="H6" i="7"/>
  <c r="H3" i="7"/>
  <c r="H2" i="7"/>
  <c r="H4" i="7"/>
  <c r="E4" i="7"/>
  <c r="E2" i="7"/>
  <c r="E6" i="7"/>
  <c r="E3" i="7"/>
  <c r="Z6" i="7"/>
  <c r="Z3" i="7"/>
  <c r="Z4" i="7"/>
  <c r="Z2" i="7"/>
  <c r="L2" i="7"/>
  <c r="L4" i="7"/>
  <c r="L6" i="7"/>
  <c r="L3" i="7"/>
  <c r="N6" i="7"/>
  <c r="N3" i="7"/>
  <c r="N2" i="7"/>
  <c r="N4" i="7"/>
  <c r="P3" i="7"/>
  <c r="P6" i="7"/>
  <c r="P2" i="7"/>
  <c r="P4" i="7"/>
  <c r="T2" i="7"/>
  <c r="T4" i="7"/>
  <c r="T6" i="7"/>
  <c r="T3" i="7"/>
  <c r="F6" i="7"/>
  <c r="F3" i="7"/>
  <c r="F4" i="7"/>
  <c r="F2" i="7"/>
  <c r="X6" i="7"/>
  <c r="X3" i="7"/>
  <c r="X2" i="7"/>
  <c r="X4" i="7"/>
  <c r="AG2" i="6"/>
  <c r="AG6" i="6"/>
  <c r="AG4" i="6"/>
  <c r="AG3" i="6"/>
  <c r="I8" i="7" l="1"/>
  <c r="T7" i="7"/>
  <c r="T8" i="7"/>
  <c r="L7" i="7"/>
  <c r="L8" i="7"/>
  <c r="D7" i="7"/>
  <c r="D8" i="7"/>
  <c r="G8" i="7"/>
  <c r="G7" i="7"/>
  <c r="Q7" i="7"/>
  <c r="Q8" i="7"/>
  <c r="E7" i="7"/>
  <c r="E8" i="7"/>
  <c r="AD8" i="7"/>
  <c r="AD7" i="7"/>
  <c r="Y7" i="7"/>
  <c r="Y8" i="7"/>
  <c r="K8" i="7"/>
  <c r="K7" i="7"/>
  <c r="X7" i="7"/>
  <c r="X8" i="7"/>
  <c r="P7" i="7"/>
  <c r="P8" i="7"/>
  <c r="N8" i="7"/>
  <c r="N7" i="7"/>
  <c r="H7" i="7"/>
  <c r="H8" i="7"/>
  <c r="W8" i="7"/>
  <c r="W7" i="7"/>
  <c r="M7" i="7"/>
  <c r="M8" i="7"/>
  <c r="F8" i="7"/>
  <c r="F7" i="7"/>
  <c r="Z8" i="7"/>
  <c r="Z7" i="7"/>
  <c r="J8" i="7"/>
  <c r="J7" i="7"/>
  <c r="V8" i="7"/>
  <c r="V7" i="7"/>
  <c r="R7" i="7"/>
  <c r="R8" i="7"/>
  <c r="O8" i="7"/>
  <c r="O7" i="7"/>
  <c r="U7" i="7"/>
  <c r="U8" i="7"/>
  <c r="AI8" i="6"/>
  <c r="AI7" i="6"/>
  <c r="AG7" i="6"/>
  <c r="AG8" i="6"/>
  <c r="AB5" i="7"/>
  <c r="AB3" i="7" s="1"/>
  <c r="AC5" i="7"/>
  <c r="AC2" i="7" l="1"/>
  <c r="AC3" i="7"/>
  <c r="AC4" i="7"/>
  <c r="AC6" i="7"/>
  <c r="AB2" i="7"/>
  <c r="AB6" i="7"/>
  <c r="AB4" i="7"/>
  <c r="AC5" i="6"/>
  <c r="AC7" i="7" l="1"/>
  <c r="AC8" i="7"/>
  <c r="AB7" i="7"/>
  <c r="AB8" i="7"/>
  <c r="AC2" i="6"/>
  <c r="AC4" i="6"/>
  <c r="AC3" i="6"/>
  <c r="AC6" i="6"/>
  <c r="AC7" i="6" l="1"/>
  <c r="AC8" i="6"/>
  <c r="AB5" i="6"/>
  <c r="AB6" i="6" s="1"/>
  <c r="AA5" i="6"/>
  <c r="AB2" i="6" l="1"/>
  <c r="AB3" i="6"/>
  <c r="AB4" i="6"/>
  <c r="Z5" i="6"/>
  <c r="AA6" i="6"/>
  <c r="AA3" i="6"/>
  <c r="AA4" i="6"/>
  <c r="AA2" i="6"/>
  <c r="AB7" i="6" l="1"/>
  <c r="AB8" i="6"/>
  <c r="AA8" i="6"/>
  <c r="AA7" i="6"/>
  <c r="Z3" i="6"/>
  <c r="Z4" i="6"/>
  <c r="Z6" i="6"/>
  <c r="Z2" i="6"/>
  <c r="Y5" i="6"/>
  <c r="Z8" i="6" l="1"/>
  <c r="Z7" i="6"/>
  <c r="X5" i="6"/>
  <c r="Y3" i="6"/>
  <c r="Y4" i="6"/>
  <c r="Y6" i="6"/>
  <c r="Y2" i="6"/>
  <c r="Y7" i="6" l="1"/>
  <c r="Y8" i="6"/>
  <c r="X3" i="6"/>
  <c r="X2" i="6"/>
  <c r="X6" i="6"/>
  <c r="X4" i="6"/>
  <c r="W5" i="6"/>
  <c r="X7" i="6" l="1"/>
  <c r="X8" i="6"/>
  <c r="V5" i="6"/>
  <c r="W2" i="6"/>
  <c r="W4" i="6"/>
  <c r="W6" i="6"/>
  <c r="W3" i="6"/>
  <c r="W8" i="6" l="1"/>
  <c r="W7" i="6"/>
  <c r="U5" i="6"/>
  <c r="V2" i="6"/>
  <c r="V3" i="6"/>
  <c r="V6" i="6"/>
  <c r="V4" i="6"/>
  <c r="V8" i="6" l="1"/>
  <c r="V7" i="6"/>
  <c r="U4" i="6"/>
  <c r="U2" i="6"/>
  <c r="U6" i="6"/>
  <c r="U3" i="6"/>
  <c r="T5" i="6"/>
  <c r="U7" i="6" l="1"/>
  <c r="U8" i="6"/>
  <c r="S5" i="6"/>
  <c r="T3" i="6"/>
  <c r="T4" i="6"/>
  <c r="T2" i="6"/>
  <c r="T6" i="6"/>
  <c r="T7" i="6" l="1"/>
  <c r="T8" i="6"/>
  <c r="R5" i="6"/>
  <c r="S6" i="6"/>
  <c r="S3" i="6"/>
  <c r="S2" i="6"/>
  <c r="S4" i="6"/>
  <c r="S8" i="6" l="1"/>
  <c r="S7" i="6"/>
  <c r="Q5" i="6"/>
  <c r="R4" i="6"/>
  <c r="R6" i="6"/>
  <c r="R2" i="6"/>
  <c r="R3" i="6"/>
  <c r="R8" i="6" l="1"/>
  <c r="R7" i="6"/>
  <c r="Q3" i="6"/>
  <c r="Q4" i="6"/>
  <c r="Q2" i="6"/>
  <c r="Q6" i="6"/>
  <c r="P5" i="6"/>
  <c r="Q7" i="6" l="1"/>
  <c r="Q8" i="6"/>
  <c r="P6" i="6"/>
  <c r="P4" i="6"/>
  <c r="P2" i="6"/>
  <c r="P3" i="6"/>
  <c r="O5" i="6"/>
  <c r="P7" i="6" l="1"/>
  <c r="P8" i="6"/>
  <c r="O6" i="6"/>
  <c r="O2" i="6"/>
  <c r="O4" i="6"/>
  <c r="O3" i="6"/>
  <c r="N5" i="6"/>
  <c r="O8" i="6" l="1"/>
  <c r="O7" i="6"/>
  <c r="N2" i="6"/>
  <c r="N3" i="6"/>
  <c r="N6" i="6"/>
  <c r="N4" i="6"/>
  <c r="M5" i="6"/>
  <c r="N8" i="6" l="1"/>
  <c r="N7" i="6"/>
  <c r="L5" i="6"/>
  <c r="M4" i="6"/>
  <c r="M2" i="6"/>
  <c r="M3" i="6"/>
  <c r="M6" i="6"/>
  <c r="M7" i="6" l="1"/>
  <c r="M8" i="6"/>
  <c r="K5" i="6"/>
  <c r="L4" i="6"/>
  <c r="L2" i="6"/>
  <c r="L6" i="6"/>
  <c r="L3" i="6"/>
  <c r="L7" i="6" l="1"/>
  <c r="L8" i="6"/>
  <c r="J5" i="6"/>
  <c r="K2" i="6"/>
  <c r="K3" i="6"/>
  <c r="K4" i="6"/>
  <c r="K6" i="6"/>
  <c r="K8" i="6" l="1"/>
  <c r="K7" i="6"/>
  <c r="J2" i="6"/>
  <c r="J3" i="6"/>
  <c r="J6" i="6"/>
  <c r="J4" i="6"/>
  <c r="I5" i="6"/>
  <c r="J8" i="6" l="1"/>
  <c r="J7" i="6"/>
  <c r="H5" i="6"/>
  <c r="I6" i="6"/>
  <c r="I2" i="6"/>
  <c r="I3" i="6"/>
  <c r="I4" i="6"/>
  <c r="I7" i="6" l="1"/>
  <c r="I8" i="6"/>
  <c r="H2" i="6"/>
  <c r="H6" i="6"/>
  <c r="H3" i="6"/>
  <c r="H4" i="6"/>
  <c r="G5" i="6"/>
  <c r="H7" i="6" l="1"/>
  <c r="H8" i="6"/>
  <c r="G6" i="6"/>
  <c r="G4" i="6"/>
  <c r="G3" i="6"/>
  <c r="G2" i="6"/>
  <c r="F5" i="6"/>
  <c r="G8" i="6" l="1"/>
  <c r="G7" i="6"/>
  <c r="E5" i="6"/>
  <c r="F3" i="6"/>
  <c r="F6" i="6"/>
  <c r="F4" i="6"/>
  <c r="F2" i="6"/>
  <c r="F8" i="6" l="1"/>
  <c r="F7" i="6"/>
  <c r="C5" i="6"/>
  <c r="D5" i="6"/>
  <c r="E6" i="6"/>
  <c r="E2" i="6"/>
  <c r="E4" i="6"/>
  <c r="E3" i="6"/>
  <c r="E7" i="6" l="1"/>
  <c r="E8" i="6"/>
  <c r="D4" i="6"/>
  <c r="D2" i="6"/>
  <c r="D3" i="6"/>
  <c r="D6" i="6"/>
  <c r="C3" i="6"/>
  <c r="C2" i="6"/>
  <c r="C6" i="6"/>
  <c r="C4" i="6"/>
  <c r="D7" i="6" l="1"/>
  <c r="D8" i="6"/>
  <c r="C8" i="6"/>
  <c r="C7" i="6"/>
  <c r="C4" i="2"/>
  <c r="C5" i="2" l="1"/>
  <c r="C8" i="2"/>
  <c r="C7" i="2"/>
  <c r="D4" i="2"/>
  <c r="E4" i="2"/>
  <c r="C2" i="2"/>
  <c r="C3" i="2"/>
  <c r="C6" i="2"/>
  <c r="D5" i="2" l="1"/>
  <c r="D7" i="2"/>
  <c r="D8" i="2"/>
  <c r="E7" i="2"/>
  <c r="E8" i="2"/>
  <c r="D6" i="2"/>
  <c r="D3" i="2"/>
  <c r="D2" i="2"/>
  <c r="F4" i="2"/>
  <c r="E2" i="2"/>
  <c r="E6" i="2"/>
  <c r="E5" i="2"/>
  <c r="E3" i="2"/>
  <c r="F8" i="2" l="1"/>
  <c r="F7" i="2"/>
  <c r="G4" i="2"/>
  <c r="F5" i="2"/>
  <c r="F2" i="2"/>
  <c r="F6" i="2"/>
  <c r="F3" i="2"/>
  <c r="G7" i="2" l="1"/>
  <c r="G8" i="2"/>
  <c r="G2" i="2"/>
  <c r="G3" i="2"/>
  <c r="G6" i="2"/>
  <c r="G5" i="2"/>
  <c r="H4" i="2"/>
  <c r="H8" i="2" l="1"/>
  <c r="H7" i="2"/>
  <c r="I4" i="2"/>
  <c r="H3" i="2"/>
  <c r="H2" i="2"/>
  <c r="H6" i="2"/>
  <c r="H5" i="2"/>
  <c r="I8" i="2" l="1"/>
  <c r="I7" i="2"/>
  <c r="I5" i="2"/>
  <c r="I2" i="2"/>
  <c r="I3" i="2"/>
  <c r="I6" i="2"/>
  <c r="J4" i="2"/>
  <c r="J7" i="2" l="1"/>
  <c r="J8" i="2"/>
  <c r="J5" i="2"/>
  <c r="J6" i="2"/>
  <c r="J3" i="2"/>
  <c r="J2" i="2"/>
  <c r="K4" i="2"/>
  <c r="K8" i="2" l="1"/>
  <c r="K7" i="2"/>
  <c r="K2" i="2"/>
  <c r="K3" i="2"/>
  <c r="K5" i="2"/>
  <c r="K6" i="2"/>
  <c r="L4" i="2"/>
  <c r="L7" i="2" l="1"/>
  <c r="L8" i="2"/>
  <c r="M4" i="2"/>
  <c r="L3" i="2"/>
  <c r="L6" i="2"/>
  <c r="L2" i="2"/>
  <c r="L5" i="2"/>
  <c r="M7" i="2" l="1"/>
  <c r="M8" i="2"/>
  <c r="M2" i="2"/>
  <c r="M6" i="2"/>
  <c r="M5" i="2"/>
  <c r="M3" i="2"/>
  <c r="N4" i="2"/>
  <c r="N7" i="2" l="1"/>
  <c r="N8" i="2"/>
  <c r="N6" i="2"/>
  <c r="N5" i="2"/>
  <c r="N2" i="2"/>
  <c r="N3" i="2"/>
  <c r="F2" i="5"/>
  <c r="J4" i="5"/>
  <c r="J7" i="5" s="1"/>
  <c r="H4" i="5"/>
  <c r="H2" i="5" s="1"/>
  <c r="E4" i="5"/>
  <c r="E7" i="5" s="1"/>
  <c r="K4" i="5"/>
  <c r="K5" i="5" s="1"/>
  <c r="F4" i="5"/>
  <c r="F3" i="5" s="1"/>
  <c r="D4" i="5"/>
  <c r="D5" i="5" s="1"/>
  <c r="M4" i="5"/>
  <c r="M3" i="5" s="1"/>
  <c r="L4" i="5"/>
  <c r="L6" i="5" s="1"/>
  <c r="N4" i="5"/>
  <c r="N2" i="5" s="1"/>
  <c r="I4" i="5"/>
  <c r="I2" i="5" s="1"/>
  <c r="G4" i="5"/>
  <c r="G8" i="5" s="1"/>
  <c r="C4" i="5"/>
  <c r="M2" i="5" l="1"/>
  <c r="F7" i="5"/>
  <c r="F6" i="5"/>
  <c r="D3" i="5"/>
  <c r="L3" i="5"/>
  <c r="F5" i="5"/>
  <c r="D2" i="5"/>
  <c r="D7" i="5"/>
  <c r="M7" i="5"/>
  <c r="G6" i="5"/>
  <c r="G7" i="5"/>
  <c r="K7" i="5"/>
  <c r="G2" i="5"/>
  <c r="M6" i="5"/>
  <c r="E3" i="5"/>
  <c r="E5" i="5"/>
  <c r="M8" i="5"/>
  <c r="E8" i="5"/>
  <c r="E6" i="5"/>
  <c r="G5" i="5"/>
  <c r="L5" i="5"/>
  <c r="C5" i="5"/>
  <c r="C2" i="5"/>
  <c r="C3" i="5"/>
  <c r="C7" i="5"/>
  <c r="C8" i="5"/>
  <c r="C6" i="5"/>
  <c r="I5" i="5"/>
  <c r="H8" i="5"/>
  <c r="K3" i="5"/>
  <c r="H7" i="5"/>
  <c r="J8" i="5"/>
  <c r="N8" i="5"/>
  <c r="K8" i="5"/>
  <c r="I7" i="5"/>
  <c r="H6" i="5"/>
  <c r="F8" i="5"/>
  <c r="J5" i="5"/>
  <c r="D6" i="5"/>
  <c r="M5" i="5"/>
  <c r="N7" i="5"/>
  <c r="K2" i="5"/>
  <c r="I8" i="5"/>
  <c r="J6" i="5"/>
  <c r="D8" i="5"/>
  <c r="L2" i="5"/>
  <c r="N3" i="5"/>
  <c r="K6" i="5"/>
  <c r="I3" i="5"/>
  <c r="H5" i="5"/>
  <c r="E2" i="5"/>
  <c r="H3" i="5"/>
  <c r="G3" i="5"/>
  <c r="J3" i="5"/>
  <c r="L8" i="5"/>
  <c r="N5" i="5"/>
  <c r="J2" i="5"/>
  <c r="L7" i="5"/>
  <c r="N6" i="5"/>
  <c r="I6" i="5"/>
  <c r="AF8" i="12"/>
  <c r="AI5" i="13"/>
  <c r="AI8" i="13" s="1"/>
  <c r="AE5" i="10"/>
  <c r="AE8" i="10" s="1"/>
  <c r="H5" i="12"/>
  <c r="AJ5" i="13"/>
  <c r="AJ8" i="13" s="1"/>
  <c r="U5" i="12"/>
  <c r="V5" i="10"/>
  <c r="V8" i="10" s="1"/>
  <c r="T5" i="13"/>
  <c r="U5" i="10"/>
  <c r="AC5" i="13"/>
  <c r="AC8" i="13" s="1"/>
  <c r="I5" i="10"/>
  <c r="I8" i="10" s="1"/>
  <c r="L5" i="10"/>
  <c r="E5" i="12"/>
  <c r="E8" i="12" s="1"/>
  <c r="AF5" i="12"/>
  <c r="AF2" i="12" s="1"/>
  <c r="X5" i="11"/>
  <c r="I5" i="13"/>
  <c r="I2" i="13" s="1"/>
  <c r="P5" i="11"/>
  <c r="AA5" i="12"/>
  <c r="C5" i="11"/>
  <c r="Y5" i="13"/>
  <c r="Y2" i="13" s="1"/>
  <c r="AF5" i="11"/>
  <c r="AF8" i="11" s="1"/>
  <c r="K5" i="10"/>
  <c r="K8" i="10" s="1"/>
  <c r="AA5" i="11"/>
  <c r="AA2" i="11" s="1"/>
  <c r="AE5" i="13"/>
  <c r="AE8" i="13" s="1"/>
  <c r="AH5" i="12"/>
  <c r="AH8" i="12" s="1"/>
  <c r="AD5" i="12"/>
  <c r="AD8" i="12" s="1"/>
  <c r="W5" i="12"/>
  <c r="K5" i="13"/>
  <c r="AG5" i="10"/>
  <c r="AG8" i="10" s="1"/>
  <c r="Y5" i="10"/>
  <c r="G5" i="10"/>
  <c r="G8" i="10" s="1"/>
  <c r="V5" i="12"/>
  <c r="E5" i="13"/>
  <c r="E8" i="13" s="1"/>
  <c r="AI5" i="12"/>
  <c r="AI8" i="12" s="1"/>
  <c r="AJ5" i="10"/>
  <c r="AJ2" i="10" s="1"/>
  <c r="G5" i="11"/>
  <c r="G2" i="11" s="1"/>
  <c r="R5" i="10"/>
  <c r="J5" i="12"/>
  <c r="J2" i="12" s="1"/>
  <c r="AC5" i="11"/>
  <c r="AC2" i="11" s="1"/>
  <c r="S5" i="10"/>
  <c r="G5" i="12"/>
  <c r="Q5" i="10"/>
  <c r="C5" i="10"/>
  <c r="C8" i="10" s="1"/>
  <c r="D5" i="12"/>
  <c r="D8" i="12" s="1"/>
  <c r="K5" i="12"/>
  <c r="K2" i="12" s="1"/>
  <c r="R5" i="11"/>
  <c r="R2" i="11" s="1"/>
  <c r="I5" i="12"/>
  <c r="I2" i="12" s="1"/>
  <c r="O5" i="12"/>
  <c r="O8" i="12" s="1"/>
  <c r="Z5" i="13"/>
  <c r="Z8" i="13" s="1"/>
  <c r="S5" i="13"/>
  <c r="S8" i="13" s="1"/>
  <c r="L5" i="13"/>
  <c r="L8" i="13" s="1"/>
  <c r="D5" i="10"/>
  <c r="D8" i="10" s="1"/>
  <c r="X5" i="13"/>
  <c r="O5" i="11"/>
  <c r="O8" i="11" s="1"/>
  <c r="E5" i="10"/>
  <c r="AC5" i="10"/>
  <c r="AC2" i="10" s="1"/>
  <c r="S5" i="11"/>
  <c r="AH5" i="13"/>
  <c r="AH2" i="13" s="1"/>
  <c r="AI5" i="10"/>
  <c r="AI8" i="10" s="1"/>
  <c r="C5" i="13"/>
  <c r="C2" i="13" s="1"/>
  <c r="Y5" i="11"/>
  <c r="N5" i="11"/>
  <c r="N8" i="11" s="1"/>
  <c r="AG5" i="11"/>
  <c r="AG2" i="11" s="1"/>
  <c r="O5" i="13"/>
  <c r="R5" i="13"/>
  <c r="R8" i="13" s="1"/>
  <c r="H5" i="11"/>
  <c r="AF5" i="10"/>
  <c r="AF2" i="10" s="1"/>
  <c r="T5" i="11"/>
  <c r="T2" i="11" s="1"/>
  <c r="L5" i="11"/>
  <c r="L2" i="11" s="1"/>
  <c r="AC5" i="12"/>
  <c r="AC8" i="12" s="1"/>
  <c r="N5" i="13"/>
  <c r="N8" i="13" s="1"/>
  <c r="E5" i="11"/>
  <c r="E8" i="11" s="1"/>
  <c r="H5" i="13"/>
  <c r="AG5" i="12"/>
  <c r="AG2" i="12" s="1"/>
  <c r="K5" i="11"/>
  <c r="J5" i="13"/>
  <c r="Q5" i="11"/>
  <c r="Q2" i="11" s="1"/>
  <c r="AE5" i="11"/>
  <c r="AE2" i="11" s="1"/>
  <c r="AE5" i="12"/>
  <c r="AE2" i="12" s="1"/>
  <c r="T5" i="10"/>
  <c r="AH5" i="10"/>
  <c r="AH2" i="10" s="1"/>
  <c r="V5" i="13"/>
  <c r="V8" i="13" s="1"/>
  <c r="W5" i="13"/>
  <c r="AD5" i="11"/>
  <c r="AD2" i="11" s="1"/>
  <c r="AH5" i="11"/>
  <c r="AH2" i="11" s="1"/>
  <c r="H5" i="10"/>
  <c r="H2" i="10" s="1"/>
  <c r="AJ5" i="11"/>
  <c r="AJ8" i="11" s="1"/>
  <c r="AJ5" i="12"/>
  <c r="AJ8" i="12" s="1"/>
  <c r="F5" i="13"/>
  <c r="F8" i="13" s="1"/>
  <c r="AI5" i="11"/>
  <c r="AI8" i="11" s="1"/>
  <c r="P5" i="10"/>
  <c r="N5" i="10"/>
  <c r="N2" i="10" s="1"/>
  <c r="D5" i="11"/>
  <c r="D8" i="11" s="1"/>
  <c r="Z5" i="12"/>
  <c r="AG5" i="13"/>
  <c r="AG2" i="13" s="1"/>
  <c r="M5" i="12"/>
  <c r="M2" i="12" s="1"/>
  <c r="W5" i="11"/>
  <c r="N5" i="12"/>
  <c r="Q5" i="13"/>
  <c r="Q8" i="13" s="1"/>
  <c r="Q5" i="12"/>
  <c r="Z5" i="10"/>
  <c r="F5" i="11"/>
  <c r="F8" i="11" s="1"/>
  <c r="W5" i="10"/>
  <c r="AA5" i="10"/>
  <c r="AB5" i="10"/>
  <c r="Z5" i="11"/>
  <c r="Z8" i="11" s="1"/>
  <c r="C5" i="12"/>
  <c r="R5" i="12"/>
  <c r="R2" i="12" s="1"/>
  <c r="S5" i="12"/>
  <c r="F5" i="10"/>
  <c r="U5" i="11"/>
  <c r="U2" i="11" s="1"/>
  <c r="G5" i="13"/>
  <c r="G2" i="13" s="1"/>
  <c r="AD5" i="10"/>
  <c r="AD8" i="10" s="1"/>
  <c r="M5" i="10"/>
  <c r="M2" i="10" s="1"/>
  <c r="P5" i="13"/>
  <c r="P2" i="13" s="1"/>
  <c r="AF5" i="13"/>
  <c r="AF2" i="13" s="1"/>
  <c r="D5" i="13"/>
  <c r="D2" i="13" s="1"/>
  <c r="T5" i="12"/>
  <c r="M5" i="13"/>
  <c r="I5" i="11"/>
  <c r="I8" i="11" s="1"/>
  <c r="X5" i="12"/>
  <c r="X2" i="12" s="1"/>
  <c r="V5" i="11"/>
  <c r="V8" i="11" s="1"/>
  <c r="AA5" i="13"/>
  <c r="AA8" i="13" s="1"/>
  <c r="Y5" i="12"/>
  <c r="Y8" i="12" s="1"/>
  <c r="L5" i="12"/>
  <c r="P5" i="12"/>
  <c r="P8" i="12" s="1"/>
  <c r="X5" i="10"/>
  <c r="X8" i="10" s="1"/>
  <c r="O5" i="10"/>
  <c r="F5" i="12"/>
  <c r="J5" i="10"/>
  <c r="J2" i="10" s="1"/>
  <c r="U5" i="13"/>
  <c r="U2" i="13" s="1"/>
  <c r="AD5" i="13"/>
  <c r="AD8" i="13" s="1"/>
  <c r="M5" i="11"/>
  <c r="M8" i="11" s="1"/>
  <c r="J5" i="11"/>
  <c r="J8" i="11" s="1"/>
  <c r="AB5" i="11"/>
  <c r="AJ2" i="13" l="1"/>
  <c r="AI2" i="13"/>
  <c r="AI2" i="10"/>
  <c r="K8" i="12"/>
  <c r="Z2" i="13"/>
  <c r="I8" i="12"/>
  <c r="V2" i="11"/>
  <c r="AJ2" i="11"/>
  <c r="AF2" i="11"/>
  <c r="L2" i="13"/>
  <c r="AH2" i="12"/>
  <c r="AC2" i="13"/>
  <c r="AE8" i="12"/>
  <c r="N2" i="13"/>
  <c r="M8" i="12"/>
  <c r="AC8" i="10"/>
  <c r="G8" i="13"/>
  <c r="AE2" i="13"/>
  <c r="Q2" i="13"/>
  <c r="U8" i="11"/>
  <c r="J8" i="10"/>
  <c r="J2" i="11"/>
  <c r="L8" i="11"/>
  <c r="AH8" i="13"/>
  <c r="M2" i="11"/>
  <c r="AF8" i="10"/>
  <c r="AE2" i="10"/>
  <c r="AD2" i="10"/>
  <c r="S2" i="12"/>
  <c r="S8" i="12"/>
  <c r="K2" i="13"/>
  <c r="K8" i="13"/>
  <c r="O2" i="10"/>
  <c r="O8" i="10"/>
  <c r="F2" i="10"/>
  <c r="F8" i="10"/>
  <c r="AA2" i="10"/>
  <c r="AA8" i="10"/>
  <c r="N8" i="12"/>
  <c r="N2" i="12"/>
  <c r="J8" i="13"/>
  <c r="J2" i="13"/>
  <c r="R2" i="10"/>
  <c r="R8" i="10"/>
  <c r="C8" i="11"/>
  <c r="C2" i="11"/>
  <c r="W2" i="10"/>
  <c r="W8" i="10"/>
  <c r="U2" i="12"/>
  <c r="U8" i="12"/>
  <c r="Q2" i="10"/>
  <c r="Q8" i="10"/>
  <c r="P2" i="11"/>
  <c r="P8" i="11"/>
  <c r="T8" i="10"/>
  <c r="T2" i="10"/>
  <c r="H8" i="13"/>
  <c r="H2" i="13"/>
  <c r="G2" i="12"/>
  <c r="G8" i="12"/>
  <c r="H8" i="12"/>
  <c r="H2" i="12"/>
  <c r="V2" i="12"/>
  <c r="V8" i="12"/>
  <c r="K2" i="11"/>
  <c r="K8" i="11"/>
  <c r="AA2" i="12"/>
  <c r="AA8" i="12"/>
  <c r="M2" i="13"/>
  <c r="M8" i="13"/>
  <c r="W2" i="12"/>
  <c r="W8" i="12"/>
  <c r="P8" i="10"/>
  <c r="P2" i="10"/>
  <c r="AB8" i="11"/>
  <c r="AB2" i="11"/>
  <c r="L2" i="12"/>
  <c r="L8" i="12"/>
  <c r="Q2" i="12"/>
  <c r="Q8" i="12"/>
  <c r="X8" i="13"/>
  <c r="X2" i="13"/>
  <c r="X2" i="11"/>
  <c r="X8" i="11"/>
  <c r="U2" i="10"/>
  <c r="U8" i="10"/>
  <c r="E2" i="10"/>
  <c r="E8" i="10"/>
  <c r="Z8" i="10"/>
  <c r="Z2" i="10"/>
  <c r="H8" i="11"/>
  <c r="H2" i="11"/>
  <c r="Y8" i="11"/>
  <c r="Y2" i="11"/>
  <c r="T8" i="13"/>
  <c r="T2" i="13"/>
  <c r="W8" i="11"/>
  <c r="W2" i="11"/>
  <c r="L8" i="10"/>
  <c r="L2" i="10"/>
  <c r="O2" i="13"/>
  <c r="O8" i="13"/>
  <c r="T2" i="12"/>
  <c r="T8" i="12"/>
  <c r="C2" i="12"/>
  <c r="C8" i="12"/>
  <c r="S8" i="10"/>
  <c r="S2" i="10"/>
  <c r="F2" i="12"/>
  <c r="F8" i="12"/>
  <c r="AB8" i="10"/>
  <c r="AB2" i="10"/>
  <c r="Z2" i="12"/>
  <c r="Z8" i="12"/>
  <c r="W2" i="13"/>
  <c r="W8" i="13"/>
  <c r="S2" i="11"/>
  <c r="S8" i="11"/>
  <c r="Y8" i="10"/>
  <c r="Y2" i="10"/>
  <c r="K2" i="10"/>
  <c r="AG8" i="11"/>
  <c r="N8" i="10"/>
  <c r="AI2" i="11"/>
  <c r="F2" i="13"/>
  <c r="AJ2" i="12"/>
  <c r="G8" i="11"/>
  <c r="D8" i="13"/>
  <c r="H8" i="10"/>
  <c r="V2" i="13"/>
  <c r="AE8" i="11"/>
  <c r="AG8" i="12"/>
  <c r="AC2" i="12"/>
  <c r="M8" i="10"/>
  <c r="Y2" i="12"/>
  <c r="R2" i="13"/>
  <c r="N2" i="11"/>
  <c r="C8" i="13"/>
  <c r="O2" i="11"/>
  <c r="D2" i="10"/>
  <c r="S2" i="13"/>
  <c r="O2" i="12"/>
  <c r="R8" i="11"/>
  <c r="D2" i="12"/>
  <c r="AJ8" i="10"/>
  <c r="X8" i="12"/>
  <c r="I2" i="11"/>
  <c r="C2" i="10"/>
  <c r="AC8" i="11"/>
  <c r="E2" i="13"/>
  <c r="G2" i="10"/>
  <c r="AG2" i="10"/>
  <c r="E2" i="12"/>
  <c r="U8" i="13"/>
  <c r="R8" i="12"/>
  <c r="AD2" i="13"/>
  <c r="Z2" i="11"/>
  <c r="AA2" i="13"/>
  <c r="AH8" i="11"/>
  <c r="AH8" i="10"/>
  <c r="Q8" i="11"/>
  <c r="P8" i="13"/>
  <c r="D2" i="11"/>
  <c r="J8" i="12"/>
  <c r="Y8" i="13"/>
  <c r="I8" i="13"/>
  <c r="AG8" i="13"/>
  <c r="X2" i="10"/>
  <c r="P2" i="12"/>
  <c r="AI2" i="12"/>
  <c r="AD2" i="12"/>
  <c r="AF8" i="13"/>
  <c r="AD8" i="11"/>
  <c r="E2" i="11"/>
  <c r="T8" i="11"/>
  <c r="F2" i="11"/>
  <c r="AA8" i="11"/>
  <c r="I2" i="10"/>
  <c r="V2" i="10"/>
</calcChain>
</file>

<file path=xl/sharedStrings.xml><?xml version="1.0" encoding="utf-8"?>
<sst xmlns="http://schemas.openxmlformats.org/spreadsheetml/2006/main" count="250" uniqueCount="90">
  <si>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</si>
  <si>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</si>
  <si>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</si>
  <si>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</si>
  <si>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</si>
  <si>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</si>
  <si>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</si>
  <si>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</si>
  <si>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</si>
  <si>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</si>
  <si>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</si>
  <si>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</si>
  <si>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</si>
  <si>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</si>
  <si>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</si>
  <si>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</si>
  <si>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</si>
  <si>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</si>
  <si>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</si>
  <si>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</si>
  <si>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</si>
  <si>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</si>
  <si>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</si>
  <si>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</si>
  <si>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</si>
  <si>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</si>
  <si>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</si>
  <si>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</si>
  <si>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</si>
  <si>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</si>
  <si>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</si>
  <si>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</si>
  <si>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</si>
  <si>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</si>
  <si>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</si>
  <si>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</si>
  <si>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</si>
  <si>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</si>
  <si>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</si>
  <si>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</si>
  <si>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</si>
  <si>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</si>
  <si>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</si>
  <si>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</si>
  <si>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</si>
  <si>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</si>
  <si>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</si>
  <si>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</si>
  <si>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</si>
  <si>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</si>
  <si>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</si>
  <si>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</si>
  <si>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</si>
  <si>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</si>
  <si>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Vehicle Loadings (in people or freight tons / vehicle)</t>
  </si>
  <si>
    <t>Source:</t>
  </si>
  <si>
    <t>passenger LDVs</t>
  </si>
  <si>
    <t>For sources and calculations, see the variable AVLo.</t>
  </si>
  <si>
    <t>freight LDVs</t>
  </si>
  <si>
    <t>passenger HDVs</t>
  </si>
  <si>
    <t>freight HDVs</t>
  </si>
  <si>
    <t>passenger rail</t>
  </si>
  <si>
    <t>BTU per Gallon Liquid Fuels</t>
  </si>
  <si>
    <t>gasoline</t>
  </si>
  <si>
    <t>EIA</t>
  </si>
  <si>
    <t>Energy Explained: Units and Calculators</t>
  </si>
  <si>
    <t>diesel</t>
  </si>
  <si>
    <t>https://www.eia.gov/energyexplained/index.cfm/index.cfm?page=about_energy_units</t>
  </si>
  <si>
    <t>Source</t>
  </si>
  <si>
    <t>MPG</t>
  </si>
  <si>
    <t>Hydrogen vs. Gasoline Efficiency</t>
  </si>
  <si>
    <t>gasoline car efficiency</t>
  </si>
  <si>
    <t>hydrogen FCV efficiency</t>
  </si>
  <si>
    <t>distance multiplier for hydrogen vehicles</t>
  </si>
  <si>
    <t>Propane (LPG) vs. Gasoline Efficiency</t>
  </si>
  <si>
    <t>reduction in efficiency for propane</t>
  </si>
  <si>
    <t>distance multiplier for propane vehicles</t>
  </si>
  <si>
    <t>See the variable BNVFE</t>
  </si>
  <si>
    <t>Efficiency modifiers for LPG and hydrogen vehicles</t>
  </si>
  <si>
    <t>LPG vehicle</t>
  </si>
  <si>
    <t>hydrogen vehicle</t>
  </si>
  <si>
    <t>For sources and calculations, see the variable PTFURfE.</t>
  </si>
  <si>
    <t>Fuel Economy ((thing*miles)/BTU)</t>
  </si>
  <si>
    <t>https://www.kapsarc.org/file-download.php?i=29083</t>
  </si>
  <si>
    <t>Improvement rate</t>
  </si>
  <si>
    <t>Fuel Economy Improvement Rate for Cars</t>
  </si>
  <si>
    <t>Fuel Economy Improvement Rate for Light Duty Trucks</t>
  </si>
  <si>
    <t>KAPSARC</t>
  </si>
  <si>
    <t>Table 1</t>
  </si>
  <si>
    <t>Drivers of New Light-Duty Vehicle Fleet Fuel Economy in 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</si>
</sst>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%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5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Fill="1"/>
    <xf numFmtId="0" fontId="2" fillId="3" borderId="0" xfId="0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0" fontId="42" fillId="0" borderId="0" xfId="153"/>
    <xf numFmtId="0" fontId="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3" fillId="0" borderId="0" xfId="0" applyFont="1"/>
    <xf numFmtId="10" fontId="43" fillId="0" borderId="0" xfId="154" applyNumberFormat="1" applyFont="1"/>
    <xf numFmtId="9" fontId="43" fillId="0" borderId="0" xfId="154" applyFont="1"/>
    <xf numFmtId="0" fontId="0" fillId="0" borderId="0" xfId="0" applyFont="1" applyAlignment="1">
      <alignment wrapText="1"/>
    </xf>
    <xf numFmtId="0" fontId="43" fillId="0" borderId="0" xfId="0" applyFont="1" applyAlignment="1"/>
    <xf numFmtId="11" fontId="0" fillId="0" borderId="19" xfId="0" applyNumberFormat="1" applyBorder="1"/>
    <xf numFmtId="0" fontId="0" fillId="0" borderId="19" xfId="0" applyNumberFormat="1" applyBorder="1"/>
  </cellXfs>
  <cellStyles count="155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4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Extrapolations!$D$2:$BU$2</c:f>
              <c:numCache>
                <c:formatCode>General</c:formatCode>
                <c:ptCount val="70"/>
                <c:pt idx="19" formatCode="0.00E+00">
                  <c:v>3.087815909797591E-4</c:v>
                </c:pt>
                <c:pt idx="20" formatCode="0.00E+00">
                  <c:v>3.1148770078207158E-4</c:v>
                </c:pt>
                <c:pt idx="21" formatCode="0.00E+00">
                  <c:v>3.1421752647443739E-4</c:v>
                </c:pt>
                <c:pt idx="22" formatCode="0.00E+00">
                  <c:v>3.1697127589891844E-4</c:v>
                </c:pt>
                <c:pt idx="23" formatCode="0.00E+00">
                  <c:v>3.1974915871906944E-4</c:v>
                </c:pt>
                <c:pt idx="24" formatCode="0.00E+00">
                  <c:v>3.2255138643590104E-4</c:v>
                </c:pt>
                <c:pt idx="25" formatCode="0.00E+00">
                  <c:v>3.2537817240398321E-4</c:v>
                </c:pt>
                <c:pt idx="26" formatCode="0.00E+00">
                  <c:v>3.2822973184768936E-4</c:v>
                </c:pt>
                <c:pt idx="27" formatCode="0.00E+00">
                  <c:v>3.3110628187758297E-4</c:v>
                </c:pt>
                <c:pt idx="28" formatCode="0.00E+00">
                  <c:v>3.34008041506948E-4</c:v>
                </c:pt>
                <c:pt idx="29" formatCode="0.00E+00">
                  <c:v>3.3693523166846378E-4</c:v>
                </c:pt>
                <c:pt idx="30" formatCode="0.00E+00">
                  <c:v>3.3988807523102648E-4</c:v>
                </c:pt>
                <c:pt idx="31" formatCode="0.00E+00">
                  <c:v>3.428667970167177E-4</c:v>
                </c:pt>
                <c:pt idx="32" formatCode="0.00E+00">
                  <c:v>3.4587162381792178E-4</c:v>
                </c:pt>
                <c:pt idx="33" formatCode="0.00E+00">
                  <c:v>3.4890278441459339E-4</c:v>
                </c:pt>
                <c:pt idx="34" formatCode="0.00E+00">
                  <c:v>3.5627397000081724E-4</c:v>
                </c:pt>
                <c:pt idx="35" formatCode="0.00E+00">
                  <c:v>3.6610221744911561E-4</c:v>
                </c:pt>
                <c:pt idx="36" formatCode="0.00E+00">
                  <c:v>4.1032933096645853E-4</c:v>
                </c:pt>
                <c:pt idx="37" formatCode="0.00E+00">
                  <c:v>4.1770051655268226E-4</c:v>
                </c:pt>
                <c:pt idx="38" formatCode="0.00E+00">
                  <c:v>4.1770051655268226E-4</c:v>
                </c:pt>
                <c:pt idx="39" formatCode="0.00E+00">
                  <c:v>4.1770051655268226E-4</c:v>
                </c:pt>
                <c:pt idx="40" formatCode="0.00E+00">
                  <c:v>4.1770051655268226E-4</c:v>
                </c:pt>
                <c:pt idx="41" formatCode="0.00E+00">
                  <c:v>4.1770051655268226E-4</c:v>
                </c:pt>
                <c:pt idx="42" formatCode="0.00E+00">
                  <c:v>4.1770051655268226E-4</c:v>
                </c:pt>
                <c:pt idx="43" formatCode="0.00E+00">
                  <c:v>4.1770051655268226E-4</c:v>
                </c:pt>
                <c:pt idx="44" formatCode="0.00E+00">
                  <c:v>4.1770051655268226E-4</c:v>
                </c:pt>
                <c:pt idx="45" formatCode="0.00E+00">
                  <c:v>4.1770051655268226E-4</c:v>
                </c:pt>
                <c:pt idx="46" formatCode="0.00E+00">
                  <c:v>4.1770051655268226E-4</c:v>
                </c:pt>
                <c:pt idx="47" formatCode="0.00E+00">
                  <c:v>4.1770051655268226E-4</c:v>
                </c:pt>
                <c:pt idx="48" formatCode="0.00E+00">
                  <c:v>4.1770051655268226E-4</c:v>
                </c:pt>
                <c:pt idx="49" formatCode="0.00E+00">
                  <c:v>4.1770051655268226E-4</c:v>
                </c:pt>
                <c:pt idx="50" formatCode="0.00E+00">
                  <c:v>4.1770051655268226E-4</c:v>
                </c:pt>
                <c:pt idx="51" formatCode="0.00E+00">
                  <c:v>4.1770051655268226E-4</c:v>
                </c:pt>
                <c:pt idx="52" formatCode="0.00E+00">
                  <c:v>4.1770051655268226E-4</c:v>
                </c:pt>
                <c:pt idx="53" formatCode="0.00E+00">
                  <c:v>4.1770051655268226E-4</c:v>
                </c:pt>
                <c:pt idx="54" formatCode="0.00E+00">
                  <c:v>4.1770051655268226E-4</c:v>
                </c:pt>
                <c:pt idx="55" formatCode="0.00E+00">
                  <c:v>4.1770051655268226E-4</c:v>
                </c:pt>
                <c:pt idx="56" formatCode="0.00E+00">
                  <c:v>4.1770051655268226E-4</c:v>
                </c:pt>
                <c:pt idx="57" formatCode="0.00E+00">
                  <c:v>4.1770051655268226E-4</c:v>
                </c:pt>
                <c:pt idx="58" formatCode="0.00E+00">
                  <c:v>4.1770051655268226E-4</c:v>
                </c:pt>
                <c:pt idx="59" formatCode="0.00E+00">
                  <c:v>4.1770051655268226E-4</c:v>
                </c:pt>
                <c:pt idx="60" formatCode="0.00E+00">
                  <c:v>4.1770051655268226E-4</c:v>
                </c:pt>
                <c:pt idx="61" formatCode="0.00E+00">
                  <c:v>4.1770051655268226E-4</c:v>
                </c:pt>
                <c:pt idx="62" formatCode="0.00E+00">
                  <c:v>4.1770051655268226E-4</c:v>
                </c:pt>
                <c:pt idx="63" formatCode="0.00E+00">
                  <c:v>4.1770051655268226E-4</c:v>
                </c:pt>
                <c:pt idx="64" formatCode="0.00E+00">
                  <c:v>4.1770051655268226E-4</c:v>
                </c:pt>
                <c:pt idx="65" formatCode="0.00E+00">
                  <c:v>4.1770051655268226E-4</c:v>
                </c:pt>
                <c:pt idx="66" formatCode="0.00E+00">
                  <c:v>4.1770051655268226E-4</c:v>
                </c:pt>
                <c:pt idx="67" formatCode="0.00E+00">
                  <c:v>4.1770051655268226E-4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63456"/>
        <c:axId val="138105216"/>
      </c:lineChart>
      <c:catAx>
        <c:axId val="135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105216"/>
        <c:crosses val="autoZero"/>
        <c:auto val="1"/>
        <c:lblAlgn val="ctr"/>
        <c:lblOffset val="100"/>
        <c:noMultiLvlLbl val="0"/>
      </c:catAx>
      <c:valAx>
        <c:axId val="138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634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Extrapolations!$D$11:$BU$11</c:f>
              <c:numCache>
                <c:formatCode>0.00E+00</c:formatCode>
                <c:ptCount val="70"/>
                <c:pt idx="0">
                  <c:v>6.9966897234548502E-3</c:v>
                </c:pt>
                <c:pt idx="1">
                  <c:v>6.9966897234548502E-3</c:v>
                </c:pt>
                <c:pt idx="2">
                  <c:v>6.9966897234548502E-3</c:v>
                </c:pt>
                <c:pt idx="3">
                  <c:v>6.9966897234548502E-3</c:v>
                </c:pt>
                <c:pt idx="4">
                  <c:v>6.9966897234548502E-3</c:v>
                </c:pt>
                <c:pt idx="5">
                  <c:v>6.9966897234548502E-3</c:v>
                </c:pt>
                <c:pt idx="6">
                  <c:v>6.9966897234548502E-3</c:v>
                </c:pt>
                <c:pt idx="7">
                  <c:v>6.9966897234548502E-3</c:v>
                </c:pt>
                <c:pt idx="8">
                  <c:v>6.9966897234548502E-3</c:v>
                </c:pt>
                <c:pt idx="9">
                  <c:v>6.9966897234548502E-3</c:v>
                </c:pt>
                <c:pt idx="10">
                  <c:v>6.9966897234548502E-3</c:v>
                </c:pt>
                <c:pt idx="11">
                  <c:v>6.9966897234548502E-3</c:v>
                </c:pt>
                <c:pt idx="12">
                  <c:v>6.9966897234548502E-3</c:v>
                </c:pt>
                <c:pt idx="13">
                  <c:v>6.9966897234548502E-3</c:v>
                </c:pt>
                <c:pt idx="14">
                  <c:v>6.9966897234548502E-3</c:v>
                </c:pt>
                <c:pt idx="15">
                  <c:v>6.9966897234548502E-3</c:v>
                </c:pt>
                <c:pt idx="16">
                  <c:v>6.9966897234548502E-3</c:v>
                </c:pt>
                <c:pt idx="17">
                  <c:v>6.9966897234548502E-3</c:v>
                </c:pt>
                <c:pt idx="18">
                  <c:v>6.9966897234548502E-3</c:v>
                </c:pt>
                <c:pt idx="19">
                  <c:v>6.9966897234548502E-3</c:v>
                </c:pt>
                <c:pt idx="20">
                  <c:v>6.9966897234548502E-3</c:v>
                </c:pt>
                <c:pt idx="21">
                  <c:v>6.9966897234548502E-3</c:v>
                </c:pt>
                <c:pt idx="22">
                  <c:v>6.9966897234548502E-3</c:v>
                </c:pt>
                <c:pt idx="23">
                  <c:v>6.9966897234548502E-3</c:v>
                </c:pt>
                <c:pt idx="24">
                  <c:v>6.9966897234548502E-3</c:v>
                </c:pt>
                <c:pt idx="25">
                  <c:v>6.9966897234548502E-3</c:v>
                </c:pt>
                <c:pt idx="26">
                  <c:v>6.9966897234548502E-3</c:v>
                </c:pt>
                <c:pt idx="27">
                  <c:v>6.9966897234548502E-3</c:v>
                </c:pt>
                <c:pt idx="28">
                  <c:v>6.9966897234548502E-3</c:v>
                </c:pt>
                <c:pt idx="29">
                  <c:v>6.9966897234548502E-3</c:v>
                </c:pt>
                <c:pt idx="30">
                  <c:v>6.9966897234548502E-3</c:v>
                </c:pt>
                <c:pt idx="31">
                  <c:v>6.9966897234548502E-3</c:v>
                </c:pt>
                <c:pt idx="32">
                  <c:v>6.9966897234548502E-3</c:v>
                </c:pt>
                <c:pt idx="33">
                  <c:v>6.996689723454845E-3</c:v>
                </c:pt>
                <c:pt idx="34">
                  <c:v>6.996689723454845E-3</c:v>
                </c:pt>
                <c:pt idx="35">
                  <c:v>6.996689723454845E-3</c:v>
                </c:pt>
                <c:pt idx="36">
                  <c:v>6.996689723454845E-3</c:v>
                </c:pt>
                <c:pt idx="37">
                  <c:v>6.996689723454845E-3</c:v>
                </c:pt>
                <c:pt idx="38">
                  <c:v>6.996689723454845E-3</c:v>
                </c:pt>
                <c:pt idx="39">
                  <c:v>6.996689723454845E-3</c:v>
                </c:pt>
                <c:pt idx="40">
                  <c:v>6.996689723454845E-3</c:v>
                </c:pt>
                <c:pt idx="41">
                  <c:v>6.996689723454845E-3</c:v>
                </c:pt>
                <c:pt idx="42">
                  <c:v>6.996689723454845E-3</c:v>
                </c:pt>
                <c:pt idx="43">
                  <c:v>6.996689723454845E-3</c:v>
                </c:pt>
                <c:pt idx="44">
                  <c:v>6.996689723454845E-3</c:v>
                </c:pt>
                <c:pt idx="45">
                  <c:v>6.996689723454845E-3</c:v>
                </c:pt>
                <c:pt idx="46">
                  <c:v>6.996689723454845E-3</c:v>
                </c:pt>
                <c:pt idx="47">
                  <c:v>6.996689723454845E-3</c:v>
                </c:pt>
                <c:pt idx="48">
                  <c:v>6.996689723454845E-3</c:v>
                </c:pt>
                <c:pt idx="49">
                  <c:v>6.996689723454845E-3</c:v>
                </c:pt>
                <c:pt idx="50">
                  <c:v>6.996689723454845E-3</c:v>
                </c:pt>
                <c:pt idx="51">
                  <c:v>6.996689723454845E-3</c:v>
                </c:pt>
                <c:pt idx="52">
                  <c:v>6.996689723454845E-3</c:v>
                </c:pt>
                <c:pt idx="53">
                  <c:v>6.996689723454845E-3</c:v>
                </c:pt>
                <c:pt idx="54">
                  <c:v>6.996689723454845E-3</c:v>
                </c:pt>
                <c:pt idx="55">
                  <c:v>6.996689723454845E-3</c:v>
                </c:pt>
                <c:pt idx="56">
                  <c:v>6.996689723454845E-3</c:v>
                </c:pt>
                <c:pt idx="57">
                  <c:v>6.996689723454845E-3</c:v>
                </c:pt>
                <c:pt idx="58">
                  <c:v>6.996689723454845E-3</c:v>
                </c:pt>
                <c:pt idx="59">
                  <c:v>6.996689723454845E-3</c:v>
                </c:pt>
                <c:pt idx="60">
                  <c:v>6.996689723454845E-3</c:v>
                </c:pt>
                <c:pt idx="61">
                  <c:v>6.996689723454845E-3</c:v>
                </c:pt>
                <c:pt idx="62">
                  <c:v>6.996689723454845E-3</c:v>
                </c:pt>
                <c:pt idx="63">
                  <c:v>6.996689723454845E-3</c:v>
                </c:pt>
                <c:pt idx="64">
                  <c:v>6.996689723454845E-3</c:v>
                </c:pt>
                <c:pt idx="65">
                  <c:v>6.996689723454845E-3</c:v>
                </c:pt>
                <c:pt idx="66">
                  <c:v>6.996689723454845E-3</c:v>
                </c:pt>
                <c:pt idx="67">
                  <c:v>6.996689723454845E-3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43424"/>
        <c:axId val="135144960"/>
      </c:lineChart>
      <c:catAx>
        <c:axId val="135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4960"/>
        <c:crosses val="autoZero"/>
        <c:auto val="1"/>
        <c:lblAlgn val="ctr"/>
        <c:lblOffset val="100"/>
        <c:noMultiLvlLbl val="0"/>
      </c:catAx>
      <c:valAx>
        <c:axId val="135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434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Extrapolations!$D$12:$BU$12</c:f>
              <c:numCache>
                <c:formatCode>0.00E+00</c:formatCode>
                <c:ptCount val="70"/>
                <c:pt idx="15">
                  <c:v>1.0909391168501257E-3</c:v>
                </c:pt>
                <c:pt idx="16">
                  <c:v>1.0909391168501257E-3</c:v>
                </c:pt>
                <c:pt idx="17">
                  <c:v>1.0909391168501257E-3</c:v>
                </c:pt>
                <c:pt idx="18">
                  <c:v>1.0909391168501257E-3</c:v>
                </c:pt>
                <c:pt idx="19">
                  <c:v>1.0909391168501257E-3</c:v>
                </c:pt>
                <c:pt idx="20">
                  <c:v>1.0909391168501257E-3</c:v>
                </c:pt>
                <c:pt idx="21">
                  <c:v>1.0909391168501257E-3</c:v>
                </c:pt>
                <c:pt idx="22">
                  <c:v>1.0909391168501257E-3</c:v>
                </c:pt>
                <c:pt idx="23">
                  <c:v>1.0909391168501257E-3</c:v>
                </c:pt>
                <c:pt idx="24">
                  <c:v>1.0909391168501257E-3</c:v>
                </c:pt>
                <c:pt idx="25">
                  <c:v>1.0909391168501255E-3</c:v>
                </c:pt>
                <c:pt idx="26">
                  <c:v>1.0909391168501255E-3</c:v>
                </c:pt>
                <c:pt idx="27">
                  <c:v>1.0909391168501255E-3</c:v>
                </c:pt>
                <c:pt idx="28">
                  <c:v>1.0909391168501255E-3</c:v>
                </c:pt>
                <c:pt idx="29">
                  <c:v>1.0909391168501255E-3</c:v>
                </c:pt>
                <c:pt idx="30">
                  <c:v>1.0909391168501255E-3</c:v>
                </c:pt>
                <c:pt idx="31">
                  <c:v>1.0909391168501255E-3</c:v>
                </c:pt>
                <c:pt idx="32">
                  <c:v>1.0909391168501255E-3</c:v>
                </c:pt>
                <c:pt idx="33">
                  <c:v>1.090939116850125E-3</c:v>
                </c:pt>
                <c:pt idx="34">
                  <c:v>1.090939116850125E-3</c:v>
                </c:pt>
                <c:pt idx="35">
                  <c:v>1.090939116850125E-3</c:v>
                </c:pt>
                <c:pt idx="36">
                  <c:v>1.090939116850125E-3</c:v>
                </c:pt>
                <c:pt idx="37">
                  <c:v>1.090939116850125E-3</c:v>
                </c:pt>
                <c:pt idx="38">
                  <c:v>1.0909391168501244E-3</c:v>
                </c:pt>
                <c:pt idx="39">
                  <c:v>1.0909391168501244E-3</c:v>
                </c:pt>
                <c:pt idx="40">
                  <c:v>1.0909391168501244E-3</c:v>
                </c:pt>
                <c:pt idx="41">
                  <c:v>1.0909391168501244E-3</c:v>
                </c:pt>
                <c:pt idx="42">
                  <c:v>1.0909391168501244E-3</c:v>
                </c:pt>
                <c:pt idx="43">
                  <c:v>1.0909391168501244E-3</c:v>
                </c:pt>
                <c:pt idx="44">
                  <c:v>1.0909391168501244E-3</c:v>
                </c:pt>
                <c:pt idx="45">
                  <c:v>1.0909391168501244E-3</c:v>
                </c:pt>
                <c:pt idx="46">
                  <c:v>1.0909391168501244E-3</c:v>
                </c:pt>
                <c:pt idx="47">
                  <c:v>1.0909391168501244E-3</c:v>
                </c:pt>
                <c:pt idx="48">
                  <c:v>1.0909391168501244E-3</c:v>
                </c:pt>
                <c:pt idx="49">
                  <c:v>1.0909391168501244E-3</c:v>
                </c:pt>
                <c:pt idx="50">
                  <c:v>1.0909391168501244E-3</c:v>
                </c:pt>
                <c:pt idx="51">
                  <c:v>1.0909391168501244E-3</c:v>
                </c:pt>
                <c:pt idx="52">
                  <c:v>1.0909391168501244E-3</c:v>
                </c:pt>
                <c:pt idx="53">
                  <c:v>1.0909391168501244E-3</c:v>
                </c:pt>
                <c:pt idx="54">
                  <c:v>1.0909391168501244E-3</c:v>
                </c:pt>
                <c:pt idx="55">
                  <c:v>1.0909391168501244E-3</c:v>
                </c:pt>
                <c:pt idx="56">
                  <c:v>1.0909391168501244E-3</c:v>
                </c:pt>
                <c:pt idx="57">
                  <c:v>1.0909391168501244E-3</c:v>
                </c:pt>
                <c:pt idx="58">
                  <c:v>1.0909391168501244E-3</c:v>
                </c:pt>
                <c:pt idx="59">
                  <c:v>1.0909391168501244E-3</c:v>
                </c:pt>
                <c:pt idx="60">
                  <c:v>1.0909391168501244E-3</c:v>
                </c:pt>
                <c:pt idx="61">
                  <c:v>1.0909391168501244E-3</c:v>
                </c:pt>
                <c:pt idx="62">
                  <c:v>1.0909391168501244E-3</c:v>
                </c:pt>
                <c:pt idx="63">
                  <c:v>1.0909391168501244E-3</c:v>
                </c:pt>
                <c:pt idx="64">
                  <c:v>1.0909391168501244E-3</c:v>
                </c:pt>
                <c:pt idx="65">
                  <c:v>1.0909391168501244E-3</c:v>
                </c:pt>
                <c:pt idx="66">
                  <c:v>1.0909391168501244E-3</c:v>
                </c:pt>
                <c:pt idx="67">
                  <c:v>1.0909391168501244E-3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81824"/>
        <c:axId val="135183360"/>
      </c:lineChart>
      <c:catAx>
        <c:axId val="1351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83360"/>
        <c:crosses val="autoZero"/>
        <c:auto val="1"/>
        <c:lblAlgn val="ctr"/>
        <c:lblOffset val="100"/>
        <c:noMultiLvlLbl val="0"/>
      </c:catAx>
      <c:valAx>
        <c:axId val="1351833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818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Extrapolations!$D$3:$BU$3</c:f>
              <c:numCache>
                <c:formatCode>General</c:formatCode>
                <c:ptCount val="70"/>
                <c:pt idx="19" formatCode="0.00E+00">
                  <c:v>1.0289174957885226E-4</c:v>
                </c:pt>
                <c:pt idx="20" formatCode="0.00E+00">
                  <c:v>1.0410891485604442E-4</c:v>
                </c:pt>
                <c:pt idx="21" formatCode="0.00E+00">
                  <c:v>1.0534047867654124E-4</c:v>
                </c:pt>
                <c:pt idx="22" formatCode="0.00E+00">
                  <c:v>1.0658661136893585E-4</c:v>
                </c:pt>
                <c:pt idx="23" formatCode="0.00E+00">
                  <c:v>1.0784748527673564E-4</c:v>
                </c:pt>
                <c:pt idx="24" formatCode="0.00E+00">
                  <c:v>1.0912327478219775E-4</c:v>
                </c:pt>
                <c:pt idx="25" formatCode="0.00E+00">
                  <c:v>1.1041415633044668E-4</c:v>
                </c:pt>
                <c:pt idx="26" formatCode="0.00E+00">
                  <c:v>1.1172030845387707E-4</c:v>
                </c:pt>
                <c:pt idx="27" formatCode="0.00E+00">
                  <c:v>1.1304191179684527E-4</c:v>
                </c:pt>
                <c:pt idx="28" formatCode="0.00E+00">
                  <c:v>1.1437914914065284E-4</c:v>
                </c:pt>
                <c:pt idx="29" formatCode="0.00E+00">
                  <c:v>1.1573220542882583E-4</c:v>
                </c:pt>
                <c:pt idx="30" formatCode="0.00E+00">
                  <c:v>1.1710126779269285E-4</c:v>
                </c:pt>
                <c:pt idx="31" formatCode="0.00E+00">
                  <c:v>1.184865255772659E-4</c:v>
                </c:pt>
                <c:pt idx="32" formatCode="0.00E+00">
                  <c:v>1.1988817036742729E-4</c:v>
                </c:pt>
                <c:pt idx="33" formatCode="0.00E+00">
                  <c:v>1.2130639601442634E-4</c:v>
                </c:pt>
                <c:pt idx="34" formatCode="0.00E+00">
                  <c:v>1.2449866959375334E-4</c:v>
                </c:pt>
                <c:pt idx="35" formatCode="0.00E+00">
                  <c:v>1.2662685197997134E-4</c:v>
                </c:pt>
                <c:pt idx="36" formatCode="0.00E+00">
                  <c:v>1.3833185510417036E-4</c:v>
                </c:pt>
                <c:pt idx="37" formatCode="0.00E+00">
                  <c:v>1.4046003749038836E-4</c:v>
                </c:pt>
                <c:pt idx="38" formatCode="0.00E+00">
                  <c:v>1.4046003749038836E-4</c:v>
                </c:pt>
                <c:pt idx="39" formatCode="0.00E+00">
                  <c:v>1.4046003749038836E-4</c:v>
                </c:pt>
                <c:pt idx="40" formatCode="0.00E+00">
                  <c:v>1.4046003749038836E-4</c:v>
                </c:pt>
                <c:pt idx="41" formatCode="0.00E+00">
                  <c:v>1.4046003749038836E-4</c:v>
                </c:pt>
                <c:pt idx="42" formatCode="0.00E+00">
                  <c:v>1.4046003749038836E-4</c:v>
                </c:pt>
                <c:pt idx="43" formatCode="0.00E+00">
                  <c:v>1.4046003749038836E-4</c:v>
                </c:pt>
                <c:pt idx="44" formatCode="0.00E+00">
                  <c:v>1.4046003749038836E-4</c:v>
                </c:pt>
                <c:pt idx="45" formatCode="0.00E+00">
                  <c:v>1.4046003749038836E-4</c:v>
                </c:pt>
                <c:pt idx="46" formatCode="0.00E+00">
                  <c:v>1.4046003749038836E-4</c:v>
                </c:pt>
                <c:pt idx="47" formatCode="0.00E+00">
                  <c:v>1.4046003749038836E-4</c:v>
                </c:pt>
                <c:pt idx="48" formatCode="0.00E+00">
                  <c:v>1.4046003749038836E-4</c:v>
                </c:pt>
                <c:pt idx="49" formatCode="0.00E+00">
                  <c:v>1.4046003749038836E-4</c:v>
                </c:pt>
                <c:pt idx="50" formatCode="0.00E+00">
                  <c:v>1.4046003749038836E-4</c:v>
                </c:pt>
                <c:pt idx="51" formatCode="0.00E+00">
                  <c:v>1.4046003749038836E-4</c:v>
                </c:pt>
                <c:pt idx="52" formatCode="0.00E+00">
                  <c:v>1.4046003749038836E-4</c:v>
                </c:pt>
                <c:pt idx="53" formatCode="0.00E+00">
                  <c:v>1.4046003749038836E-4</c:v>
                </c:pt>
                <c:pt idx="54" formatCode="0.00E+00">
                  <c:v>1.4046003749038836E-4</c:v>
                </c:pt>
                <c:pt idx="55" formatCode="0.00E+00">
                  <c:v>1.4046003749038836E-4</c:v>
                </c:pt>
                <c:pt idx="56" formatCode="0.00E+00">
                  <c:v>1.4046003749038836E-4</c:v>
                </c:pt>
                <c:pt idx="57" formatCode="0.00E+00">
                  <c:v>1.4046003749038836E-4</c:v>
                </c:pt>
                <c:pt idx="58" formatCode="0.00E+00">
                  <c:v>1.4046003749038836E-4</c:v>
                </c:pt>
                <c:pt idx="59" formatCode="0.00E+00">
                  <c:v>1.4046003749038836E-4</c:v>
                </c:pt>
                <c:pt idx="60" formatCode="0.00E+00">
                  <c:v>1.4046003749038836E-4</c:v>
                </c:pt>
                <c:pt idx="61" formatCode="0.00E+00">
                  <c:v>1.4046003749038836E-4</c:v>
                </c:pt>
                <c:pt idx="62" formatCode="0.00E+00">
                  <c:v>1.4046003749038836E-4</c:v>
                </c:pt>
                <c:pt idx="63" formatCode="0.00E+00">
                  <c:v>1.4046003749038836E-4</c:v>
                </c:pt>
                <c:pt idx="64" formatCode="0.00E+00">
                  <c:v>1.4046003749038836E-4</c:v>
                </c:pt>
                <c:pt idx="65" formatCode="0.00E+00">
                  <c:v>1.4046003749038836E-4</c:v>
                </c:pt>
                <c:pt idx="66" formatCode="0.00E+00">
                  <c:v>1.4046003749038836E-4</c:v>
                </c:pt>
                <c:pt idx="67" formatCode="0.00E+00">
                  <c:v>1.4046003749038836E-4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729152"/>
        <c:axId val="134701824"/>
      </c:lineChart>
      <c:catAx>
        <c:axId val="2457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01824"/>
        <c:crosses val="autoZero"/>
        <c:auto val="1"/>
        <c:lblAlgn val="ctr"/>
        <c:lblOffset val="100"/>
        <c:noMultiLvlLbl val="0"/>
      </c:catAx>
      <c:valAx>
        <c:axId val="134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2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Extrapolations!$D$4:$BU$4</c:f>
              <c:numCache>
                <c:formatCode>General</c:formatCode>
                <c:ptCount val="70"/>
                <c:pt idx="5" formatCode="0.00E+00">
                  <c:v>6.3943096355725229E-4</c:v>
                </c:pt>
                <c:pt idx="6" formatCode="0.00E+00">
                  <c:v>6.4590672886458253E-4</c:v>
                </c:pt>
                <c:pt idx="7" formatCode="0.00E+00">
                  <c:v>6.5238249417191451E-4</c:v>
                </c:pt>
                <c:pt idx="8" formatCode="0.00E+00">
                  <c:v>6.5885825947924648E-4</c:v>
                </c:pt>
                <c:pt idx="9" formatCode="0.00E+00">
                  <c:v>6.6533402478657672E-4</c:v>
                </c:pt>
                <c:pt idx="10" formatCode="0.00E+00">
                  <c:v>6.7180979009390869E-4</c:v>
                </c:pt>
                <c:pt idx="11" formatCode="0.00E+00">
                  <c:v>6.7828555540123893E-4</c:v>
                </c:pt>
                <c:pt idx="12" formatCode="0.00E+00">
                  <c:v>6.847613207085709E-4</c:v>
                </c:pt>
                <c:pt idx="13" formatCode="0.00E+00">
                  <c:v>6.9123708601590288E-4</c:v>
                </c:pt>
                <c:pt idx="14" formatCode="0.00E+00">
                  <c:v>6.9771285132323312E-4</c:v>
                </c:pt>
                <c:pt idx="15" formatCode="0.00E+00">
                  <c:v>7.0418861663056509E-4</c:v>
                </c:pt>
                <c:pt idx="16" formatCode="0.00E+00">
                  <c:v>7.1066438193789533E-4</c:v>
                </c:pt>
                <c:pt idx="17" formatCode="0.00E+00">
                  <c:v>7.171401472452273E-4</c:v>
                </c:pt>
                <c:pt idx="18" formatCode="0.00E+00">
                  <c:v>7.2361591255255928E-4</c:v>
                </c:pt>
                <c:pt idx="19" formatCode="0.00E+00">
                  <c:v>7.3009167785988952E-4</c:v>
                </c:pt>
                <c:pt idx="20" formatCode="0.00E+00">
                  <c:v>7.3656744316722149E-4</c:v>
                </c:pt>
                <c:pt idx="21" formatCode="0.00E+00">
                  <c:v>7.4304320847455173E-4</c:v>
                </c:pt>
                <c:pt idx="22" formatCode="0.00E+00">
                  <c:v>7.495189737818837E-4</c:v>
                </c:pt>
                <c:pt idx="23" formatCode="0.00E+00">
                  <c:v>7.5599473908921568E-4</c:v>
                </c:pt>
                <c:pt idx="24" formatCode="0.00E+00">
                  <c:v>7.6247050439654592E-4</c:v>
                </c:pt>
                <c:pt idx="25" formatCode="0.00E+00">
                  <c:v>7.6894626970387789E-4</c:v>
                </c:pt>
                <c:pt idx="26" formatCode="0.00E+00">
                  <c:v>7.7542203501120813E-4</c:v>
                </c:pt>
                <c:pt idx="27" formatCode="0.00E+00">
                  <c:v>7.818978003185401E-4</c:v>
                </c:pt>
                <c:pt idx="28" formatCode="0.00E+00">
                  <c:v>7.8837356562587208E-4</c:v>
                </c:pt>
                <c:pt idx="29" formatCode="0.00E+00">
                  <c:v>7.9484933093320232E-4</c:v>
                </c:pt>
                <c:pt idx="30" formatCode="0.00E+00">
                  <c:v>8.0132509624053429E-4</c:v>
                </c:pt>
                <c:pt idx="31" formatCode="0.00E+00">
                  <c:v>8.0780086154786453E-4</c:v>
                </c:pt>
                <c:pt idx="32" formatCode="0.00E+00">
                  <c:v>8.142766268551965E-4</c:v>
                </c:pt>
                <c:pt idx="33" formatCode="0.00E+00">
                  <c:v>8.2950222499769048E-4</c:v>
                </c:pt>
                <c:pt idx="34" formatCode="0.00E+00">
                  <c:v>8.3579760167858184E-4</c:v>
                </c:pt>
                <c:pt idx="35" formatCode="0.00E+00">
                  <c:v>8.420929783594732E-4</c:v>
                </c:pt>
                <c:pt idx="36" formatCode="0.00E+00">
                  <c:v>8.4838835504036456E-4</c:v>
                </c:pt>
                <c:pt idx="37" formatCode="0.00E+00">
                  <c:v>8.5468373172125592E-4</c:v>
                </c:pt>
                <c:pt idx="38" formatCode="0.00E+00">
                  <c:v>8.6727448508303864E-4</c:v>
                </c:pt>
                <c:pt idx="39" formatCode="0.00E+00">
                  <c:v>8.6727448508303864E-4</c:v>
                </c:pt>
                <c:pt idx="40" formatCode="0.00E+00">
                  <c:v>8.7041713409667827E-4</c:v>
                </c:pt>
                <c:pt idx="41" formatCode="0.00E+00">
                  <c:v>8.7614805088424797E-4</c:v>
                </c:pt>
                <c:pt idx="42" formatCode="0.00E+00">
                  <c:v>8.9098209594532104E-4</c:v>
                </c:pt>
                <c:pt idx="43" formatCode="0.00E+00">
                  <c:v>9.0256518055955096E-4</c:v>
                </c:pt>
                <c:pt idx="44" formatCode="0.00E+00">
                  <c:v>9.1852624218691833E-4</c:v>
                </c:pt>
                <c:pt idx="45" formatCode="0.00E+00">
                  <c:v>9.3806412281830268E-4</c:v>
                </c:pt>
                <c:pt idx="46" formatCode="0.00E+00">
                  <c:v>9.6271424533079847E-4</c:v>
                </c:pt>
                <c:pt idx="47" formatCode="0.00E+00">
                  <c:v>9.8629488631031743E-4</c:v>
                </c:pt>
                <c:pt idx="48" formatCode="0.00E+00">
                  <c:v>1.0065010629260922E-3</c:v>
                </c:pt>
                <c:pt idx="49" formatCode="0.00E+00">
                  <c:v>1.0081151054621676E-3</c:v>
                </c:pt>
                <c:pt idx="50" formatCode="0.00E+00">
                  <c:v>1.0152649886738508E-3</c:v>
                </c:pt>
                <c:pt idx="51" formatCode="0.00E+00">
                  <c:v>1.0210296986285802E-3</c:v>
                </c:pt>
                <c:pt idx="52" formatCode="0.00E+00">
                  <c:v>1.0245990080398951E-3</c:v>
                </c:pt>
                <c:pt idx="53" formatCode="0.00E+00">
                  <c:v>1.024739610721718E-3</c:v>
                </c:pt>
                <c:pt idx="54" formatCode="0.00E+00">
                  <c:v>1.0208317342117329E-3</c:v>
                </c:pt>
                <c:pt idx="55" formatCode="0.00E+00">
                  <c:v>1.0187018404231201E-3</c:v>
                </c:pt>
                <c:pt idx="56" formatCode="0.00E+00">
                  <c:v>1.0185941066508937E-3</c:v>
                </c:pt>
                <c:pt idx="57" formatCode="0.00E+00">
                  <c:v>1.0163966265279618E-3</c:v>
                </c:pt>
                <c:pt idx="58" formatCode="0.00E+00">
                  <c:v>1.0170318225383652E-3</c:v>
                </c:pt>
                <c:pt idx="59" formatCode="0.00E+00">
                  <c:v>1.0175845863273384E-3</c:v>
                </c:pt>
                <c:pt idx="60" formatCode="0.00E+00">
                  <c:v>1.0187449339320105E-3</c:v>
                </c:pt>
                <c:pt idx="61" formatCode="0.00E+00">
                  <c:v>1.0199519565436313E-3</c:v>
                </c:pt>
                <c:pt idx="62" formatCode="0.00E+00">
                  <c:v>1.0209942302445872E-3</c:v>
                </c:pt>
                <c:pt idx="63" formatCode="0.00E+00">
                  <c:v>1.0221933389008217E-3</c:v>
                </c:pt>
                <c:pt idx="64" formatCode="0.00E+00">
                  <c:v>1.023089406608477E-3</c:v>
                </c:pt>
                <c:pt idx="65" formatCode="0.00E+00">
                  <c:v>1.0237616306875117E-3</c:v>
                </c:pt>
                <c:pt idx="66" formatCode="0.00E+00">
                  <c:v>1.022690242873311E-3</c:v>
                </c:pt>
                <c:pt idx="67" formatCode="0.00E+00">
                  <c:v>1.0232496497635207E-3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14112"/>
        <c:axId val="134715648"/>
      </c:lineChart>
      <c:catAx>
        <c:axId val="13471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15648"/>
        <c:crosses val="autoZero"/>
        <c:auto val="1"/>
        <c:lblAlgn val="ctr"/>
        <c:lblOffset val="100"/>
        <c:noMultiLvlLbl val="0"/>
      </c:catAx>
      <c:valAx>
        <c:axId val="1347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14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Extrapolations!$D$5:$BU$5</c:f>
              <c:numCache>
                <c:formatCode>General</c:formatCode>
                <c:ptCount val="70"/>
                <c:pt idx="5" formatCode="0.00E+00">
                  <c:v>4.6134450458028037E-4</c:v>
                </c:pt>
                <c:pt idx="6" formatCode="0.00E+00">
                  <c:v>4.7451972905696136E-4</c:v>
                </c:pt>
                <c:pt idx="7" formatCode="0.00E+00">
                  <c:v>4.8769495353364234E-4</c:v>
                </c:pt>
                <c:pt idx="8" formatCode="0.00E+00">
                  <c:v>5.008701780103268E-4</c:v>
                </c:pt>
                <c:pt idx="9" formatCode="0.00E+00">
                  <c:v>5.1404540248700778E-4</c:v>
                </c:pt>
                <c:pt idx="10" formatCode="0.00E+00">
                  <c:v>5.2722062696368877E-4</c:v>
                </c:pt>
                <c:pt idx="11" formatCode="0.00E+00">
                  <c:v>5.4039585144036975E-4</c:v>
                </c:pt>
                <c:pt idx="12" formatCode="0.00E+00">
                  <c:v>5.5357107591705074E-4</c:v>
                </c:pt>
                <c:pt idx="13" formatCode="0.00E+00">
                  <c:v>5.6674630039373172E-4</c:v>
                </c:pt>
                <c:pt idx="14" formatCode="0.00E+00">
                  <c:v>5.7992152487041271E-4</c:v>
                </c:pt>
                <c:pt idx="15" formatCode="0.00E+00">
                  <c:v>5.930967493470937E-4</c:v>
                </c:pt>
                <c:pt idx="16" formatCode="0.00E+00">
                  <c:v>6.0627197382377468E-4</c:v>
                </c:pt>
                <c:pt idx="17" formatCode="0.00E+00">
                  <c:v>6.1944719830045567E-4</c:v>
                </c:pt>
                <c:pt idx="18" formatCode="0.00E+00">
                  <c:v>6.3262242277713665E-4</c:v>
                </c:pt>
                <c:pt idx="19" formatCode="0.00E+00">
                  <c:v>6.4579764725381764E-4</c:v>
                </c:pt>
                <c:pt idx="20" formatCode="0.00E+00">
                  <c:v>6.5897287173050209E-4</c:v>
                </c:pt>
                <c:pt idx="21" formatCode="0.00E+00">
                  <c:v>6.7214809620718308E-4</c:v>
                </c:pt>
                <c:pt idx="22" formatCode="0.00E+00">
                  <c:v>6.8532332068386406E-4</c:v>
                </c:pt>
                <c:pt idx="23" formatCode="0.00E+00">
                  <c:v>6.9849854516054505E-4</c:v>
                </c:pt>
                <c:pt idx="24" formatCode="0.00E+00">
                  <c:v>7.1167376963722604E-4</c:v>
                </c:pt>
                <c:pt idx="25" formatCode="0.00E+00">
                  <c:v>7.2484899411390702E-4</c:v>
                </c:pt>
                <c:pt idx="26" formatCode="0.00E+00">
                  <c:v>7.3802421859058801E-4</c:v>
                </c:pt>
                <c:pt idx="27" formatCode="0.00E+00">
                  <c:v>7.5119944306726899E-4</c:v>
                </c:pt>
                <c:pt idx="28" formatCode="0.00E+00">
                  <c:v>7.6437466754394998E-4</c:v>
                </c:pt>
                <c:pt idx="29" formatCode="0.00E+00">
                  <c:v>7.7754989202063096E-4</c:v>
                </c:pt>
                <c:pt idx="30" formatCode="0.00E+00">
                  <c:v>7.9072511649731195E-4</c:v>
                </c:pt>
                <c:pt idx="31" formatCode="0.00E+00">
                  <c:v>8.0390034097399293E-4</c:v>
                </c:pt>
                <c:pt idx="32" formatCode="0.00E+00">
                  <c:v>8.1707556545067392E-4</c:v>
                </c:pt>
                <c:pt idx="33" formatCode="0.00E+00">
                  <c:v>8.4449650620210543E-4</c:v>
                </c:pt>
                <c:pt idx="34" formatCode="0.00E+00">
                  <c:v>8.5090567962204863E-4</c:v>
                </c:pt>
                <c:pt idx="35" formatCode="0.00E+00">
                  <c:v>8.5731485304199183E-4</c:v>
                </c:pt>
                <c:pt idx="36" formatCode="0.00E+00">
                  <c:v>8.6372402646193503E-4</c:v>
                </c:pt>
                <c:pt idx="37" formatCode="0.00E+00">
                  <c:v>8.7013319988187823E-4</c:v>
                </c:pt>
                <c:pt idx="38" formatCode="0.00E+00">
                  <c:v>8.8295154672176463E-4</c:v>
                </c:pt>
                <c:pt idx="39" formatCode="0.00E+00">
                  <c:v>9.1626761342141253E-4</c:v>
                </c:pt>
                <c:pt idx="40" formatCode="0.00E+00">
                  <c:v>9.1832610656811101E-4</c:v>
                </c:pt>
                <c:pt idx="41" formatCode="0.00E+00">
                  <c:v>9.3139632744521723E-4</c:v>
                </c:pt>
                <c:pt idx="42" formatCode="0.00E+00">
                  <c:v>9.5042179087972522E-4</c:v>
                </c:pt>
                <c:pt idx="43" formatCode="0.00E+00">
                  <c:v>9.5883665570526441E-4</c:v>
                </c:pt>
                <c:pt idx="44" formatCode="0.00E+00">
                  <c:v>9.795952623461281E-4</c:v>
                </c:pt>
                <c:pt idx="45" formatCode="0.00E+00">
                  <c:v>1.0072994790908828E-3</c:v>
                </c:pt>
                <c:pt idx="46" formatCode="0.00E+00">
                  <c:v>1.0369429910077699E-3</c:v>
                </c:pt>
                <c:pt idx="47" formatCode="0.00E+00">
                  <c:v>1.0687035474201904E-3</c:v>
                </c:pt>
                <c:pt idx="48" formatCode="0.00E+00">
                  <c:v>1.1016521258330181E-3</c:v>
                </c:pt>
                <c:pt idx="49" formatCode="0.00E+00">
                  <c:v>1.1199444751622384E-3</c:v>
                </c:pt>
                <c:pt idx="50" formatCode="0.00E+00">
                  <c:v>1.1440130372784682E-3</c:v>
                </c:pt>
                <c:pt idx="51" formatCode="0.00E+00">
                  <c:v>1.1647400983616099E-3</c:v>
                </c:pt>
                <c:pt idx="52" formatCode="0.00E+00">
                  <c:v>1.1834378837703345E-3</c:v>
                </c:pt>
                <c:pt idx="53" formatCode="0.00E+00">
                  <c:v>1.1937918109594622E-3</c:v>
                </c:pt>
                <c:pt idx="54" formatCode="0.00E+00">
                  <c:v>1.1965721269970608E-3</c:v>
                </c:pt>
                <c:pt idx="55" formatCode="0.00E+00">
                  <c:v>1.1985116549777376E-3</c:v>
                </c:pt>
                <c:pt idx="56" formatCode="0.00E+00">
                  <c:v>1.200135843785467E-3</c:v>
                </c:pt>
                <c:pt idx="57" formatCode="0.00E+00">
                  <c:v>1.2033341675639496E-3</c:v>
                </c:pt>
                <c:pt idx="58" formatCode="0.00E+00">
                  <c:v>1.2056955446264879E-3</c:v>
                </c:pt>
                <c:pt idx="59" formatCode="0.00E+00">
                  <c:v>1.2071796990949567E-3</c:v>
                </c:pt>
                <c:pt idx="60" formatCode="0.00E+00">
                  <c:v>1.2089447370718506E-3</c:v>
                </c:pt>
                <c:pt idx="61" formatCode="0.00E+00">
                  <c:v>1.211136047492943E-3</c:v>
                </c:pt>
                <c:pt idx="62" formatCode="0.00E+00">
                  <c:v>1.2132661292669441E-3</c:v>
                </c:pt>
                <c:pt idx="63" formatCode="0.00E+00">
                  <c:v>1.2145856880947533E-3</c:v>
                </c:pt>
                <c:pt idx="64" formatCode="0.00E+00">
                  <c:v>1.2161095364199867E-3</c:v>
                </c:pt>
                <c:pt idx="65" formatCode="0.00E+00">
                  <c:v>1.2185116549777377E-3</c:v>
                </c:pt>
                <c:pt idx="66" formatCode="0.00E+00">
                  <c:v>1.2206212495998604E-3</c:v>
                </c:pt>
                <c:pt idx="67" formatCode="0.00E+00">
                  <c:v>1.2233306754357886E-3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32032"/>
        <c:axId val="134807552"/>
      </c:lineChart>
      <c:catAx>
        <c:axId val="134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07552"/>
        <c:crosses val="autoZero"/>
        <c:auto val="1"/>
        <c:lblAlgn val="ctr"/>
        <c:lblOffset val="100"/>
        <c:noMultiLvlLbl val="0"/>
      </c:catAx>
      <c:valAx>
        <c:axId val="1348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2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Extrapolations!$D$6:$BU$6</c:f>
              <c:numCache>
                <c:formatCode>General</c:formatCode>
                <c:ptCount val="70"/>
                <c:pt idx="9" formatCode="0.00E+00">
                  <c:v>3.0753398720209137E-4</c:v>
                </c:pt>
                <c:pt idx="10" formatCode="0.00E+00">
                  <c:v>3.1091371110088337E-4</c:v>
                </c:pt>
                <c:pt idx="11" formatCode="0.00E+00">
                  <c:v>3.1429343499967451E-4</c:v>
                </c:pt>
                <c:pt idx="12" formatCode="0.00E+00">
                  <c:v>3.1767315889846652E-4</c:v>
                </c:pt>
                <c:pt idx="13" formatCode="0.00E+00">
                  <c:v>3.2105288279725853E-4</c:v>
                </c:pt>
                <c:pt idx="14" formatCode="0.00E+00">
                  <c:v>3.2443260669604967E-4</c:v>
                </c:pt>
                <c:pt idx="15" formatCode="0.00E+00">
                  <c:v>3.2781233059484167E-4</c:v>
                </c:pt>
                <c:pt idx="16" formatCode="0.00E+00">
                  <c:v>3.3119205449363281E-4</c:v>
                </c:pt>
                <c:pt idx="17" formatCode="0.00E+00">
                  <c:v>3.3457177839242482E-4</c:v>
                </c:pt>
                <c:pt idx="18" formatCode="0.00E+00">
                  <c:v>3.3795150229121683E-4</c:v>
                </c:pt>
                <c:pt idx="19" formatCode="0.00E+00">
                  <c:v>3.4133122619000797E-4</c:v>
                </c:pt>
                <c:pt idx="20" formatCode="0.00E+00">
                  <c:v>3.4471095008879998E-4</c:v>
                </c:pt>
                <c:pt idx="21" formatCode="0.00E+00">
                  <c:v>3.4809067398759198E-4</c:v>
                </c:pt>
                <c:pt idx="22" formatCode="0.00E+00">
                  <c:v>3.5147039788638312E-4</c:v>
                </c:pt>
                <c:pt idx="23" formatCode="0.00E+00">
                  <c:v>3.5485012178517513E-4</c:v>
                </c:pt>
                <c:pt idx="24" formatCode="0.00E+00">
                  <c:v>3.5822984568396627E-4</c:v>
                </c:pt>
                <c:pt idx="25" formatCode="0.00E+00">
                  <c:v>3.6160956958275828E-4</c:v>
                </c:pt>
                <c:pt idx="26" formatCode="0.00E+00">
                  <c:v>3.6498929348155029E-4</c:v>
                </c:pt>
                <c:pt idx="27" formatCode="0.00E+00">
                  <c:v>3.6836901738034143E-4</c:v>
                </c:pt>
                <c:pt idx="28" formatCode="0.00E+00">
                  <c:v>3.7174874127913343E-4</c:v>
                </c:pt>
                <c:pt idx="29" formatCode="0.00E+00">
                  <c:v>3.7512846517792457E-4</c:v>
                </c:pt>
                <c:pt idx="30" formatCode="0.00E+00">
                  <c:v>3.7850818907671658E-4</c:v>
                </c:pt>
                <c:pt idx="31" formatCode="0.00E+00">
                  <c:v>3.8188791297550859E-4</c:v>
                </c:pt>
                <c:pt idx="32" formatCode="0.00E+00">
                  <c:v>3.8526763687429973E-4</c:v>
                </c:pt>
                <c:pt idx="33" formatCode="0.00E+00">
                  <c:v>3.8799000652620059E-4</c:v>
                </c:pt>
                <c:pt idx="34" formatCode="0.00E+00">
                  <c:v>3.8799000652620059E-4</c:v>
                </c:pt>
                <c:pt idx="35" formatCode="0.00E+00">
                  <c:v>3.9278795444401055E-4</c:v>
                </c:pt>
                <c:pt idx="36" formatCode="0.00E+00">
                  <c:v>3.9367272179240728E-4</c:v>
                </c:pt>
                <c:pt idx="37" formatCode="0.00E+00">
                  <c:v>3.9396700325721845E-4</c:v>
                </c:pt>
                <c:pt idx="38" formatCode="0.00E+00">
                  <c:v>3.9764982925073533E-4</c:v>
                </c:pt>
                <c:pt idx="39" formatCode="0.00E+00">
                  <c:v>4.0137940837921943E-4</c:v>
                </c:pt>
                <c:pt idx="40" formatCode="0.00E+00">
                  <c:v>4.0528005517267827E-4</c:v>
                </c:pt>
                <c:pt idx="41" formatCode="0.00E+00">
                  <c:v>4.0865108287643711E-4</c:v>
                </c:pt>
                <c:pt idx="42" formatCode="0.00E+00">
                  <c:v>4.0930957546593072E-4</c:v>
                </c:pt>
                <c:pt idx="43" formatCode="0.00E+00">
                  <c:v>4.159014211948142E-4</c:v>
                </c:pt>
                <c:pt idx="44" formatCode="0.00E+00">
                  <c:v>4.2260823252678086E-4</c:v>
                </c:pt>
                <c:pt idx="45" formatCode="0.00E+00">
                  <c:v>4.2896870269610324E-4</c:v>
                </c:pt>
                <c:pt idx="46" formatCode="0.00E+00">
                  <c:v>4.3584245624157325E-4</c:v>
                </c:pt>
                <c:pt idx="47" formatCode="0.00E+00">
                  <c:v>4.3692989357743152E-4</c:v>
                </c:pt>
                <c:pt idx="48" formatCode="0.00E+00">
                  <c:v>4.3995542376428458E-4</c:v>
                </c:pt>
                <c:pt idx="49" formatCode="0.00E+00">
                  <c:v>4.4305125438798423E-4</c:v>
                </c:pt>
                <c:pt idx="50" formatCode="0.00E+00">
                  <c:v>4.4621538508561549E-4</c:v>
                </c:pt>
                <c:pt idx="51" formatCode="0.00E+00">
                  <c:v>4.4944784592649423E-4</c:v>
                </c:pt>
                <c:pt idx="52" formatCode="0.00E+00">
                  <c:v>4.508207242077246E-4</c:v>
                </c:pt>
                <c:pt idx="53" formatCode="0.00E+00">
                  <c:v>4.5462811487274651E-4</c:v>
                </c:pt>
                <c:pt idx="54" formatCode="0.00E+00">
                  <c:v>4.5848565191168247E-4</c:v>
                </c:pt>
                <c:pt idx="55" formatCode="0.00E+00">
                  <c:v>4.6242654783995536E-4</c:v>
                </c:pt>
                <c:pt idx="56" formatCode="0.00E+00">
                  <c:v>4.6663649187581236E-4</c:v>
                </c:pt>
                <c:pt idx="57" formatCode="0.00E+00">
                  <c:v>4.7208846948416477E-4</c:v>
                </c:pt>
                <c:pt idx="58" formatCode="0.00E+00">
                  <c:v>4.7387913883011182E-4</c:v>
                </c:pt>
                <c:pt idx="59" formatCode="0.00E+00">
                  <c:v>4.7579250449886017E-4</c:v>
                </c:pt>
                <c:pt idx="60" formatCode="0.00E+00">
                  <c:v>4.7777939076727244E-4</c:v>
                </c:pt>
                <c:pt idx="61" formatCode="0.00E+00">
                  <c:v>4.79607502795796E-4</c:v>
                </c:pt>
                <c:pt idx="62" formatCode="0.00E+00">
                  <c:v>4.8182474361693777E-4</c:v>
                </c:pt>
                <c:pt idx="63" formatCode="0.00E+00">
                  <c:v>4.8382787230670423E-4</c:v>
                </c:pt>
                <c:pt idx="64" formatCode="0.00E+00">
                  <c:v>4.8615178373717058E-4</c:v>
                </c:pt>
                <c:pt idx="65" formatCode="0.00E+00">
                  <c:v>4.8872418115951811E-4</c:v>
                </c:pt>
                <c:pt idx="66" formatCode="0.00E+00">
                  <c:v>4.9118822636504838E-4</c:v>
                </c:pt>
                <c:pt idx="67" formatCode="0.00E+00">
                  <c:v>4.9384340701993338E-4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9568"/>
        <c:axId val="134831104"/>
      </c:lineChart>
      <c:catAx>
        <c:axId val="1348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31104"/>
        <c:crosses val="autoZero"/>
        <c:auto val="1"/>
        <c:lblAlgn val="ctr"/>
        <c:lblOffset val="100"/>
        <c:noMultiLvlLbl val="0"/>
      </c:catAx>
      <c:valAx>
        <c:axId val="13483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95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Extrapolations!$D$7:$BU$7</c:f>
              <c:numCache>
                <c:formatCode>General</c:formatCode>
                <c:ptCount val="70"/>
                <c:pt idx="9" formatCode="0.00E+00">
                  <c:v>2.716119710659818E-5</c:v>
                </c:pt>
                <c:pt idx="10" formatCode="0.00E+00">
                  <c:v>4.2535540118031963E-5</c:v>
                </c:pt>
                <c:pt idx="11" formatCode="0.00E+00">
                  <c:v>5.7909883129465746E-5</c:v>
                </c:pt>
                <c:pt idx="12" formatCode="0.00E+00">
                  <c:v>7.328422614089606E-5</c:v>
                </c:pt>
                <c:pt idx="13" formatCode="0.00E+00">
                  <c:v>8.8658569152329843E-5</c:v>
                </c:pt>
                <c:pt idx="14" formatCode="0.00E+00">
                  <c:v>1.0403291216376363E-4</c:v>
                </c:pt>
                <c:pt idx="15" formatCode="0.00E+00">
                  <c:v>1.1940725517519741E-4</c:v>
                </c:pt>
                <c:pt idx="16" formatCode="0.00E+00">
                  <c:v>1.3478159818663119E-4</c:v>
                </c:pt>
                <c:pt idx="17" formatCode="0.00E+00">
                  <c:v>1.5015594119806498E-4</c:v>
                </c:pt>
                <c:pt idx="18" formatCode="0.00E+00">
                  <c:v>1.6553028420949529E-4</c:v>
                </c:pt>
                <c:pt idx="19" formatCode="0.00E+00">
                  <c:v>1.8090462722092907E-4</c:v>
                </c:pt>
                <c:pt idx="20" formatCode="0.00E+00">
                  <c:v>1.9627897023236286E-4</c:v>
                </c:pt>
                <c:pt idx="21" formatCode="0.00E+00">
                  <c:v>2.1165331324379664E-4</c:v>
                </c:pt>
                <c:pt idx="22" formatCode="0.00E+00">
                  <c:v>2.2702765625523042E-4</c:v>
                </c:pt>
                <c:pt idx="23" formatCode="0.00E+00">
                  <c:v>2.4240199926666074E-4</c:v>
                </c:pt>
                <c:pt idx="24" formatCode="0.00E+00">
                  <c:v>2.5777634227809452E-4</c:v>
                </c:pt>
                <c:pt idx="25" formatCode="0.00E+00">
                  <c:v>2.731506852895283E-4</c:v>
                </c:pt>
                <c:pt idx="26" formatCode="0.00E+00">
                  <c:v>2.8852502830096208E-4</c:v>
                </c:pt>
                <c:pt idx="27" formatCode="0.00E+00">
                  <c:v>3.0389937131239587E-4</c:v>
                </c:pt>
                <c:pt idx="28" formatCode="0.00E+00">
                  <c:v>3.1927371432382965E-4</c:v>
                </c:pt>
                <c:pt idx="29" formatCode="0.00E+00">
                  <c:v>3.3464805733525996E-4</c:v>
                </c:pt>
                <c:pt idx="30" formatCode="0.00E+00">
                  <c:v>3.5002240034669375E-4</c:v>
                </c:pt>
                <c:pt idx="31" formatCode="0.00E+00">
                  <c:v>3.6539674335812753E-4</c:v>
                </c:pt>
                <c:pt idx="32" formatCode="0.00E+00">
                  <c:v>3.8077108636956131E-4</c:v>
                </c:pt>
                <c:pt idx="33" formatCode="0.00E+00">
                  <c:v>3.9795051069665635E-4</c:v>
                </c:pt>
                <c:pt idx="34" formatCode="0.00E+00">
                  <c:v>3.9795051069665635E-4</c:v>
                </c:pt>
                <c:pt idx="35" formatCode="0.00E+00">
                  <c:v>4.2241858538832492E-4</c:v>
                </c:pt>
                <c:pt idx="36" formatCode="0.00E+00">
                  <c:v>4.4257031226928767E-4</c:v>
                </c:pt>
                <c:pt idx="37" formatCode="0.00E+00">
                  <c:v>4.6213465061300553E-4</c:v>
                </c:pt>
                <c:pt idx="38" formatCode="0.00E+00">
                  <c:v>4.8638357448308866E-4</c:v>
                </c:pt>
                <c:pt idx="39" formatCode="0.00E+00">
                  <c:v>5.1092739886761352E-4</c:v>
                </c:pt>
                <c:pt idx="40" formatCode="0.00E+00">
                  <c:v>5.336993571101314E-4</c:v>
                </c:pt>
                <c:pt idx="41" formatCode="0.00E+00">
                  <c:v>5.7414163816020916E-4</c:v>
                </c:pt>
                <c:pt idx="42" formatCode="0.00E+00">
                  <c:v>5.9293769217841905E-4</c:v>
                </c:pt>
                <c:pt idx="43" formatCode="0.00E+00">
                  <c:v>6.1677064917933723E-4</c:v>
                </c:pt>
                <c:pt idx="44" formatCode="0.00E+00">
                  <c:v>6.387874535646389E-4</c:v>
                </c:pt>
                <c:pt idx="45" formatCode="0.00E+00">
                  <c:v>6.7599291848172952E-4</c:v>
                </c:pt>
                <c:pt idx="46" formatCode="0.00E+00">
                  <c:v>6.9657728171938901E-4</c:v>
                </c:pt>
                <c:pt idx="47" formatCode="0.00E+00">
                  <c:v>7.0679761529438727E-4</c:v>
                </c:pt>
                <c:pt idx="48" formatCode="0.00E+00">
                  <c:v>7.2313005788045379E-4</c:v>
                </c:pt>
                <c:pt idx="49" formatCode="0.00E+00">
                  <c:v>7.3879598712841697E-4</c:v>
                </c:pt>
                <c:pt idx="50" formatCode="0.00E+00">
                  <c:v>7.5077843571792562E-4</c:v>
                </c:pt>
                <c:pt idx="51" formatCode="0.00E+00">
                  <c:v>7.6487769284519047E-4</c:v>
                </c:pt>
                <c:pt idx="52" formatCode="0.00E+00">
                  <c:v>7.7513160692951183E-4</c:v>
                </c:pt>
                <c:pt idx="53" formatCode="0.00E+00">
                  <c:v>7.8912432372376458E-4</c:v>
                </c:pt>
                <c:pt idx="54" formatCode="0.00E+00">
                  <c:v>8.028837083323574E-4</c:v>
                </c:pt>
                <c:pt idx="55" formatCode="0.00E+00">
                  <c:v>8.2163618390119683E-4</c:v>
                </c:pt>
                <c:pt idx="56" formatCode="0.00E+00">
                  <c:v>8.3805008014829763E-4</c:v>
                </c:pt>
                <c:pt idx="57" formatCode="0.00E+00">
                  <c:v>8.5594028406022664E-4</c:v>
                </c:pt>
                <c:pt idx="58" formatCode="0.00E+00">
                  <c:v>8.5878541607258127E-4</c:v>
                </c:pt>
                <c:pt idx="59" formatCode="0.00E+00">
                  <c:v>8.6615100359831339E-4</c:v>
                </c:pt>
                <c:pt idx="60" formatCode="0.00E+00">
                  <c:v>8.6838268272215594E-4</c:v>
                </c:pt>
                <c:pt idx="61" formatCode="0.00E+00">
                  <c:v>8.7549851440139122E-4</c:v>
                </c:pt>
                <c:pt idx="62" formatCode="0.00E+00">
                  <c:v>8.742855988326505E-4</c:v>
                </c:pt>
                <c:pt idx="63" formatCode="0.00E+00">
                  <c:v>8.7943322967200439E-4</c:v>
                </c:pt>
                <c:pt idx="64" formatCode="0.00E+00">
                  <c:v>8.7488371472552607E-4</c:v>
                </c:pt>
                <c:pt idx="65" formatCode="0.00E+00">
                  <c:v>8.7241561182377716E-4</c:v>
                </c:pt>
                <c:pt idx="66" formatCode="0.00E+00">
                  <c:v>8.6955564053095005E-4</c:v>
                </c:pt>
                <c:pt idx="67" formatCode="0.00E+00">
                  <c:v>8.6538709006009091E-4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39680"/>
        <c:axId val="134845568"/>
      </c:lineChart>
      <c:catAx>
        <c:axId val="13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45568"/>
        <c:crosses val="autoZero"/>
        <c:auto val="1"/>
        <c:lblAlgn val="ctr"/>
        <c:lblOffset val="100"/>
        <c:noMultiLvlLbl val="0"/>
      </c:catAx>
      <c:valAx>
        <c:axId val="1348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3968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2"/>
                <c:pt idx="0">
                  <c:v>rail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Extrapolations!$D$8:$BU$8</c:f>
              <c:numCache>
                <c:formatCode>0.00E+00</c:formatCode>
                <c:ptCount val="70"/>
                <c:pt idx="0">
                  <c:v>2.2618158950645489E-3</c:v>
                </c:pt>
                <c:pt idx="1">
                  <c:v>2.2618158950645502E-3</c:v>
                </c:pt>
                <c:pt idx="2">
                  <c:v>2.2618158950645502E-3</c:v>
                </c:pt>
                <c:pt idx="3">
                  <c:v>2.2618158950645502E-3</c:v>
                </c:pt>
                <c:pt idx="4">
                  <c:v>2.2618158950645502E-3</c:v>
                </c:pt>
                <c:pt idx="5">
                  <c:v>2.2618158950645502E-3</c:v>
                </c:pt>
                <c:pt idx="6">
                  <c:v>2.2618158950645502E-3</c:v>
                </c:pt>
                <c:pt idx="7">
                  <c:v>2.2618158950645502E-3</c:v>
                </c:pt>
                <c:pt idx="8">
                  <c:v>2.2618158950645502E-3</c:v>
                </c:pt>
                <c:pt idx="9">
                  <c:v>2.2618158950645502E-3</c:v>
                </c:pt>
                <c:pt idx="10">
                  <c:v>2.2618158950645502E-3</c:v>
                </c:pt>
                <c:pt idx="11">
                  <c:v>2.2618158950645502E-3</c:v>
                </c:pt>
                <c:pt idx="12">
                  <c:v>2.2618158950645502E-3</c:v>
                </c:pt>
                <c:pt idx="13">
                  <c:v>2.2618158950645502E-3</c:v>
                </c:pt>
                <c:pt idx="14">
                  <c:v>2.2618158950645502E-3</c:v>
                </c:pt>
                <c:pt idx="15">
                  <c:v>2.2618158950645502E-3</c:v>
                </c:pt>
                <c:pt idx="16">
                  <c:v>2.2618158950645502E-3</c:v>
                </c:pt>
                <c:pt idx="17">
                  <c:v>2.2618158950645502E-3</c:v>
                </c:pt>
                <c:pt idx="18">
                  <c:v>2.2618158950645502E-3</c:v>
                </c:pt>
                <c:pt idx="19">
                  <c:v>2.2618158950645502E-3</c:v>
                </c:pt>
                <c:pt idx="20">
                  <c:v>2.2618158950645502E-3</c:v>
                </c:pt>
                <c:pt idx="21">
                  <c:v>2.2618158950645502E-3</c:v>
                </c:pt>
                <c:pt idx="22">
                  <c:v>2.2618158950645502E-3</c:v>
                </c:pt>
                <c:pt idx="23">
                  <c:v>2.2618158950645502E-3</c:v>
                </c:pt>
                <c:pt idx="24">
                  <c:v>2.2618158950645502E-3</c:v>
                </c:pt>
                <c:pt idx="25">
                  <c:v>2.2618158950645502E-3</c:v>
                </c:pt>
                <c:pt idx="26">
                  <c:v>2.2618158950645502E-3</c:v>
                </c:pt>
                <c:pt idx="27">
                  <c:v>2.2618158950645502E-3</c:v>
                </c:pt>
                <c:pt idx="28">
                  <c:v>2.2618158950645502E-3</c:v>
                </c:pt>
                <c:pt idx="29">
                  <c:v>2.2618158950645502E-3</c:v>
                </c:pt>
                <c:pt idx="30">
                  <c:v>2.2618158950645502E-3</c:v>
                </c:pt>
                <c:pt idx="31">
                  <c:v>2.2618158950645502E-3</c:v>
                </c:pt>
                <c:pt idx="32">
                  <c:v>2.2618158950645502E-3</c:v>
                </c:pt>
                <c:pt idx="33">
                  <c:v>2.2618158950645489E-3</c:v>
                </c:pt>
                <c:pt idx="34">
                  <c:v>2.2618158950645489E-3</c:v>
                </c:pt>
                <c:pt idx="35">
                  <c:v>2.2618158950645489E-3</c:v>
                </c:pt>
                <c:pt idx="36">
                  <c:v>2.2618158950645489E-3</c:v>
                </c:pt>
                <c:pt idx="37">
                  <c:v>2.2618158950645489E-3</c:v>
                </c:pt>
                <c:pt idx="38">
                  <c:v>2.2618158950645489E-3</c:v>
                </c:pt>
                <c:pt idx="39">
                  <c:v>2.2618158950645489E-3</c:v>
                </c:pt>
                <c:pt idx="40">
                  <c:v>2.2618158950645489E-3</c:v>
                </c:pt>
                <c:pt idx="41">
                  <c:v>2.2618158950645489E-3</c:v>
                </c:pt>
                <c:pt idx="42">
                  <c:v>2.2618158950645489E-3</c:v>
                </c:pt>
                <c:pt idx="43">
                  <c:v>2.2618158950645489E-3</c:v>
                </c:pt>
                <c:pt idx="44">
                  <c:v>2.2618158950645489E-3</c:v>
                </c:pt>
                <c:pt idx="45">
                  <c:v>2.2618158950645489E-3</c:v>
                </c:pt>
                <c:pt idx="46">
                  <c:v>2.2618158950645489E-3</c:v>
                </c:pt>
                <c:pt idx="47">
                  <c:v>2.2618158950645489E-3</c:v>
                </c:pt>
                <c:pt idx="48">
                  <c:v>2.2618158950645489E-3</c:v>
                </c:pt>
                <c:pt idx="49">
                  <c:v>2.2618158950645489E-3</c:v>
                </c:pt>
                <c:pt idx="50">
                  <c:v>2.2618158950645489E-3</c:v>
                </c:pt>
                <c:pt idx="51">
                  <c:v>2.2618158950645489E-3</c:v>
                </c:pt>
                <c:pt idx="52">
                  <c:v>2.2618158950645489E-3</c:v>
                </c:pt>
                <c:pt idx="53">
                  <c:v>2.2618158950645489E-3</c:v>
                </c:pt>
                <c:pt idx="54">
                  <c:v>2.2618158950645489E-3</c:v>
                </c:pt>
                <c:pt idx="55">
                  <c:v>2.2618158950645489E-3</c:v>
                </c:pt>
                <c:pt idx="56">
                  <c:v>2.2618158950645489E-3</c:v>
                </c:pt>
                <c:pt idx="57">
                  <c:v>2.2618158950645489E-3</c:v>
                </c:pt>
                <c:pt idx="58">
                  <c:v>2.2618158950645489E-3</c:v>
                </c:pt>
                <c:pt idx="59">
                  <c:v>2.2618158950645489E-3</c:v>
                </c:pt>
                <c:pt idx="60">
                  <c:v>2.2618158950645489E-3</c:v>
                </c:pt>
                <c:pt idx="61">
                  <c:v>2.2618158950645489E-3</c:v>
                </c:pt>
                <c:pt idx="62">
                  <c:v>2.2618158950645489E-3</c:v>
                </c:pt>
                <c:pt idx="63">
                  <c:v>2.2618158950645489E-3</c:v>
                </c:pt>
                <c:pt idx="64">
                  <c:v>2.2618158950645489E-3</c:v>
                </c:pt>
                <c:pt idx="65">
                  <c:v>2.2618158950645489E-3</c:v>
                </c:pt>
                <c:pt idx="66">
                  <c:v>2.2618158950645489E-3</c:v>
                </c:pt>
                <c:pt idx="67">
                  <c:v>2.2618158950645489E-3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70848"/>
        <c:axId val="135072384"/>
      </c:lineChart>
      <c:catAx>
        <c:axId val="135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72384"/>
        <c:crosses val="autoZero"/>
        <c:auto val="1"/>
        <c:lblAlgn val="ctr"/>
        <c:lblOffset val="100"/>
        <c:noMultiLvlLbl val="0"/>
      </c:catAx>
      <c:valAx>
        <c:axId val="1350723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7084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Extrapolations!$D$9:$BU$9</c:f>
              <c:numCache>
                <c:formatCode>0.00E+00</c:formatCode>
                <c:ptCount val="70"/>
                <c:pt idx="0">
                  <c:v>2.4726838473129076E-3</c:v>
                </c:pt>
                <c:pt idx="1">
                  <c:v>2.4726838473129076E-3</c:v>
                </c:pt>
                <c:pt idx="2">
                  <c:v>2.4726838473129076E-3</c:v>
                </c:pt>
                <c:pt idx="3">
                  <c:v>2.4726838473129076E-3</c:v>
                </c:pt>
                <c:pt idx="4">
                  <c:v>2.4726838473129076E-3</c:v>
                </c:pt>
                <c:pt idx="5">
                  <c:v>2.4726838473129076E-3</c:v>
                </c:pt>
                <c:pt idx="6">
                  <c:v>2.4726838473129076E-3</c:v>
                </c:pt>
                <c:pt idx="7">
                  <c:v>2.4726838473129076E-3</c:v>
                </c:pt>
                <c:pt idx="8">
                  <c:v>2.4726838473129076E-3</c:v>
                </c:pt>
                <c:pt idx="9">
                  <c:v>2.4726838473129076E-3</c:v>
                </c:pt>
                <c:pt idx="10">
                  <c:v>2.4726838473129076E-3</c:v>
                </c:pt>
                <c:pt idx="11">
                  <c:v>2.4726838473129076E-3</c:v>
                </c:pt>
                <c:pt idx="12">
                  <c:v>2.4726838473129076E-3</c:v>
                </c:pt>
                <c:pt idx="13">
                  <c:v>2.4726838473129076E-3</c:v>
                </c:pt>
                <c:pt idx="14">
                  <c:v>2.4726838473129076E-3</c:v>
                </c:pt>
                <c:pt idx="15">
                  <c:v>2.4726838473129076E-3</c:v>
                </c:pt>
                <c:pt idx="16">
                  <c:v>2.4726838473129076E-3</c:v>
                </c:pt>
                <c:pt idx="17">
                  <c:v>2.4726838473129076E-3</c:v>
                </c:pt>
                <c:pt idx="18">
                  <c:v>2.4726838473129076E-3</c:v>
                </c:pt>
                <c:pt idx="19">
                  <c:v>2.4726838473129076E-3</c:v>
                </c:pt>
                <c:pt idx="20">
                  <c:v>2.4726838473129076E-3</c:v>
                </c:pt>
                <c:pt idx="21">
                  <c:v>2.4726838473129076E-3</c:v>
                </c:pt>
                <c:pt idx="22">
                  <c:v>2.4726838473129076E-3</c:v>
                </c:pt>
                <c:pt idx="23">
                  <c:v>2.4726838473129076E-3</c:v>
                </c:pt>
                <c:pt idx="24">
                  <c:v>2.4726838473129076E-3</c:v>
                </c:pt>
                <c:pt idx="25">
                  <c:v>2.4726838473129076E-3</c:v>
                </c:pt>
                <c:pt idx="26">
                  <c:v>2.4726838473129076E-3</c:v>
                </c:pt>
                <c:pt idx="27">
                  <c:v>2.4726838473129076E-3</c:v>
                </c:pt>
                <c:pt idx="28">
                  <c:v>2.4726838473129076E-3</c:v>
                </c:pt>
                <c:pt idx="29">
                  <c:v>2.4726838473129076E-3</c:v>
                </c:pt>
                <c:pt idx="30">
                  <c:v>2.4726838473129076E-3</c:v>
                </c:pt>
                <c:pt idx="31">
                  <c:v>2.4726838473129076E-3</c:v>
                </c:pt>
                <c:pt idx="32">
                  <c:v>2.4726838473129076E-3</c:v>
                </c:pt>
                <c:pt idx="33">
                  <c:v>2.472683847312908E-3</c:v>
                </c:pt>
                <c:pt idx="34">
                  <c:v>2.472683847312908E-3</c:v>
                </c:pt>
                <c:pt idx="35">
                  <c:v>2.472683847312908E-3</c:v>
                </c:pt>
                <c:pt idx="36">
                  <c:v>2.472683847312908E-3</c:v>
                </c:pt>
                <c:pt idx="37">
                  <c:v>2.472683847312908E-3</c:v>
                </c:pt>
                <c:pt idx="38">
                  <c:v>2.472683847312908E-3</c:v>
                </c:pt>
                <c:pt idx="39">
                  <c:v>2.472683847312908E-3</c:v>
                </c:pt>
                <c:pt idx="40">
                  <c:v>2.472683847312908E-3</c:v>
                </c:pt>
                <c:pt idx="41">
                  <c:v>2.472683847312908E-3</c:v>
                </c:pt>
                <c:pt idx="42">
                  <c:v>2.472683847312908E-3</c:v>
                </c:pt>
                <c:pt idx="43">
                  <c:v>2.472683847312908E-3</c:v>
                </c:pt>
                <c:pt idx="44">
                  <c:v>2.472683847312908E-3</c:v>
                </c:pt>
                <c:pt idx="45">
                  <c:v>2.472683847312908E-3</c:v>
                </c:pt>
                <c:pt idx="46">
                  <c:v>2.472683847312908E-3</c:v>
                </c:pt>
                <c:pt idx="47">
                  <c:v>2.472683847312908E-3</c:v>
                </c:pt>
                <c:pt idx="48">
                  <c:v>2.472683847312908E-3</c:v>
                </c:pt>
                <c:pt idx="49">
                  <c:v>2.472683847312908E-3</c:v>
                </c:pt>
                <c:pt idx="50">
                  <c:v>2.472683847312908E-3</c:v>
                </c:pt>
                <c:pt idx="51">
                  <c:v>2.472683847312908E-3</c:v>
                </c:pt>
                <c:pt idx="52">
                  <c:v>2.472683847312908E-3</c:v>
                </c:pt>
                <c:pt idx="53">
                  <c:v>2.472683847312908E-3</c:v>
                </c:pt>
                <c:pt idx="54">
                  <c:v>2.472683847312908E-3</c:v>
                </c:pt>
                <c:pt idx="55">
                  <c:v>2.472683847312908E-3</c:v>
                </c:pt>
                <c:pt idx="56">
                  <c:v>2.472683847312908E-3</c:v>
                </c:pt>
                <c:pt idx="57">
                  <c:v>2.472683847312908E-3</c:v>
                </c:pt>
                <c:pt idx="58">
                  <c:v>2.472683847312908E-3</c:v>
                </c:pt>
                <c:pt idx="59">
                  <c:v>2.472683847312908E-3</c:v>
                </c:pt>
                <c:pt idx="60">
                  <c:v>2.472683847312908E-3</c:v>
                </c:pt>
                <c:pt idx="61">
                  <c:v>2.472683847312908E-3</c:v>
                </c:pt>
                <c:pt idx="62">
                  <c:v>2.472683847312908E-3</c:v>
                </c:pt>
                <c:pt idx="63">
                  <c:v>2.472683847312908E-3</c:v>
                </c:pt>
                <c:pt idx="64">
                  <c:v>2.472683847312908E-3</c:v>
                </c:pt>
                <c:pt idx="65">
                  <c:v>2.472683847312908E-3</c:v>
                </c:pt>
                <c:pt idx="66">
                  <c:v>2.472683847312908E-3</c:v>
                </c:pt>
                <c:pt idx="67">
                  <c:v>2.472683847312908E-3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96960"/>
        <c:axId val="135098752"/>
      </c:lineChart>
      <c:catAx>
        <c:axId val="1350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8752"/>
        <c:crosses val="autoZero"/>
        <c:auto val="1"/>
        <c:lblAlgn val="ctr"/>
        <c:lblOffset val="100"/>
        <c:noMultiLvlLbl val="0"/>
      </c:catAx>
      <c:valAx>
        <c:axId val="135098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09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cat>
            <c:numRef>
              <c:f>Extrapolations!$D$1:$BS$1</c:f>
              <c:numCache>
                <c:formatCode>General</c:formatCode>
                <c:ptCount val="6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  <c:pt idx="38">
                  <c:v>2021</c:v>
                </c:pt>
                <c:pt idx="39">
                  <c:v>2022</c:v>
                </c:pt>
                <c:pt idx="40">
                  <c:v>2023</c:v>
                </c:pt>
                <c:pt idx="41">
                  <c:v>2024</c:v>
                </c:pt>
                <c:pt idx="42">
                  <c:v>2025</c:v>
                </c:pt>
                <c:pt idx="43">
                  <c:v>2026</c:v>
                </c:pt>
                <c:pt idx="44">
                  <c:v>2027</c:v>
                </c:pt>
                <c:pt idx="45">
                  <c:v>2028</c:v>
                </c:pt>
                <c:pt idx="46">
                  <c:v>2029</c:v>
                </c:pt>
                <c:pt idx="47">
                  <c:v>2030</c:v>
                </c:pt>
                <c:pt idx="48">
                  <c:v>2031</c:v>
                </c:pt>
                <c:pt idx="49">
                  <c:v>2032</c:v>
                </c:pt>
                <c:pt idx="50">
                  <c:v>2033</c:v>
                </c:pt>
                <c:pt idx="51">
                  <c:v>2034</c:v>
                </c:pt>
                <c:pt idx="52">
                  <c:v>2035</c:v>
                </c:pt>
                <c:pt idx="53">
                  <c:v>2036</c:v>
                </c:pt>
                <c:pt idx="54">
                  <c:v>2037</c:v>
                </c:pt>
                <c:pt idx="55">
                  <c:v>2038</c:v>
                </c:pt>
                <c:pt idx="56">
                  <c:v>2039</c:v>
                </c:pt>
                <c:pt idx="57">
                  <c:v>2040</c:v>
                </c:pt>
                <c:pt idx="58">
                  <c:v>2041</c:v>
                </c:pt>
                <c:pt idx="59">
                  <c:v>2042</c:v>
                </c:pt>
                <c:pt idx="60">
                  <c:v>2043</c:v>
                </c:pt>
                <c:pt idx="61">
                  <c:v>2044</c:v>
                </c:pt>
                <c:pt idx="62">
                  <c:v>2045</c:v>
                </c:pt>
                <c:pt idx="63">
                  <c:v>2046</c:v>
                </c:pt>
                <c:pt idx="64">
                  <c:v>2047</c:v>
                </c:pt>
                <c:pt idx="65">
                  <c:v>2048</c:v>
                </c:pt>
                <c:pt idx="66">
                  <c:v>2049</c:v>
                </c:pt>
                <c:pt idx="67">
                  <c:v>2050</c:v>
                </c:pt>
              </c:numCache>
            </c:numRef>
          </c:cat>
          <c:val>
            <c:numRef>
              <c:f>Extrapolations!$D$10:$BU$10</c:f>
              <c:numCache>
                <c:formatCode>0.00E+00</c:formatCode>
                <c:ptCount val="70"/>
                <c:pt idx="0">
                  <c:v>1.015790665596113E-5</c:v>
                </c:pt>
                <c:pt idx="1">
                  <c:v>1.0157906655961137E-5</c:v>
                </c:pt>
                <c:pt idx="2">
                  <c:v>1.0157906655961137E-5</c:v>
                </c:pt>
                <c:pt idx="3">
                  <c:v>1.0157906655961137E-5</c:v>
                </c:pt>
                <c:pt idx="4">
                  <c:v>1.0157906655961137E-5</c:v>
                </c:pt>
                <c:pt idx="5">
                  <c:v>1.0157906655961137E-5</c:v>
                </c:pt>
                <c:pt idx="6">
                  <c:v>1.0157906655961137E-5</c:v>
                </c:pt>
                <c:pt idx="7">
                  <c:v>1.0157906655961137E-5</c:v>
                </c:pt>
                <c:pt idx="8">
                  <c:v>1.0157906655961137E-5</c:v>
                </c:pt>
                <c:pt idx="9">
                  <c:v>1.0157906655961137E-5</c:v>
                </c:pt>
                <c:pt idx="10">
                  <c:v>1.0157906655961137E-5</c:v>
                </c:pt>
                <c:pt idx="11">
                  <c:v>1.0157906655961137E-5</c:v>
                </c:pt>
                <c:pt idx="12">
                  <c:v>1.0157906655961137E-5</c:v>
                </c:pt>
                <c:pt idx="13">
                  <c:v>1.0157906655961137E-5</c:v>
                </c:pt>
                <c:pt idx="14">
                  <c:v>1.0157906655961137E-5</c:v>
                </c:pt>
                <c:pt idx="15">
                  <c:v>1.0157906655961137E-5</c:v>
                </c:pt>
                <c:pt idx="16">
                  <c:v>1.0157906655961137E-5</c:v>
                </c:pt>
                <c:pt idx="17">
                  <c:v>1.0157906655961137E-5</c:v>
                </c:pt>
                <c:pt idx="18">
                  <c:v>1.0157906655961137E-5</c:v>
                </c:pt>
                <c:pt idx="19">
                  <c:v>1.0157906655961137E-5</c:v>
                </c:pt>
                <c:pt idx="20">
                  <c:v>1.0157906655961137E-5</c:v>
                </c:pt>
                <c:pt idx="21">
                  <c:v>1.0157906655961137E-5</c:v>
                </c:pt>
                <c:pt idx="22">
                  <c:v>1.0157906655961137E-5</c:v>
                </c:pt>
                <c:pt idx="23">
                  <c:v>1.0157906655961137E-5</c:v>
                </c:pt>
                <c:pt idx="24">
                  <c:v>1.0157906655961137E-5</c:v>
                </c:pt>
                <c:pt idx="25">
                  <c:v>1.0157906655961137E-5</c:v>
                </c:pt>
                <c:pt idx="26">
                  <c:v>1.0157906655961137E-5</c:v>
                </c:pt>
                <c:pt idx="27">
                  <c:v>1.0157906655961137E-5</c:v>
                </c:pt>
                <c:pt idx="28">
                  <c:v>1.0157906655961137E-5</c:v>
                </c:pt>
                <c:pt idx="29">
                  <c:v>1.0157906655961137E-5</c:v>
                </c:pt>
                <c:pt idx="30">
                  <c:v>1.0157906655961137E-5</c:v>
                </c:pt>
                <c:pt idx="31">
                  <c:v>1.0157906655961137E-5</c:v>
                </c:pt>
                <c:pt idx="32">
                  <c:v>1.0157906655961137E-5</c:v>
                </c:pt>
                <c:pt idx="33">
                  <c:v>1.015790665596113E-5</c:v>
                </c:pt>
                <c:pt idx="34">
                  <c:v>1.015790665596113E-5</c:v>
                </c:pt>
                <c:pt idx="35">
                  <c:v>1.015790665596113E-5</c:v>
                </c:pt>
                <c:pt idx="36">
                  <c:v>1.015790665596113E-5</c:v>
                </c:pt>
                <c:pt idx="37">
                  <c:v>1.015790665596113E-5</c:v>
                </c:pt>
                <c:pt idx="38">
                  <c:v>1.015790665596113E-5</c:v>
                </c:pt>
                <c:pt idx="39">
                  <c:v>1.015790665596113E-5</c:v>
                </c:pt>
                <c:pt idx="40">
                  <c:v>1.015790665596113E-5</c:v>
                </c:pt>
                <c:pt idx="41">
                  <c:v>1.015790665596113E-5</c:v>
                </c:pt>
                <c:pt idx="42">
                  <c:v>1.015790665596113E-5</c:v>
                </c:pt>
                <c:pt idx="43">
                  <c:v>1.015790665596113E-5</c:v>
                </c:pt>
                <c:pt idx="44">
                  <c:v>1.015790665596113E-5</c:v>
                </c:pt>
                <c:pt idx="45">
                  <c:v>1.015790665596113E-5</c:v>
                </c:pt>
                <c:pt idx="46">
                  <c:v>1.015790665596113E-5</c:v>
                </c:pt>
                <c:pt idx="47">
                  <c:v>1.015790665596113E-5</c:v>
                </c:pt>
                <c:pt idx="48">
                  <c:v>1.015790665596113E-5</c:v>
                </c:pt>
                <c:pt idx="49">
                  <c:v>1.015790665596113E-5</c:v>
                </c:pt>
                <c:pt idx="50">
                  <c:v>1.015790665596113E-5</c:v>
                </c:pt>
                <c:pt idx="51">
                  <c:v>1.015790665596113E-5</c:v>
                </c:pt>
                <c:pt idx="52">
                  <c:v>1.015790665596113E-5</c:v>
                </c:pt>
                <c:pt idx="53">
                  <c:v>1.015790665596113E-5</c:v>
                </c:pt>
                <c:pt idx="54">
                  <c:v>1.015790665596113E-5</c:v>
                </c:pt>
                <c:pt idx="55">
                  <c:v>1.015790665596113E-5</c:v>
                </c:pt>
                <c:pt idx="56">
                  <c:v>1.015790665596113E-5</c:v>
                </c:pt>
                <c:pt idx="57">
                  <c:v>1.015790665596113E-5</c:v>
                </c:pt>
                <c:pt idx="58">
                  <c:v>1.015790665596113E-5</c:v>
                </c:pt>
                <c:pt idx="59">
                  <c:v>1.015790665596113E-5</c:v>
                </c:pt>
                <c:pt idx="60">
                  <c:v>1.015790665596113E-5</c:v>
                </c:pt>
                <c:pt idx="61">
                  <c:v>1.015790665596113E-5</c:v>
                </c:pt>
                <c:pt idx="62">
                  <c:v>1.015790665596113E-5</c:v>
                </c:pt>
                <c:pt idx="63">
                  <c:v>1.015790665596113E-5</c:v>
                </c:pt>
                <c:pt idx="64">
                  <c:v>1.015790665596113E-5</c:v>
                </c:pt>
                <c:pt idx="65">
                  <c:v>1.015790665596113E-5</c:v>
                </c:pt>
                <c:pt idx="66">
                  <c:v>1.015790665596113E-5</c:v>
                </c:pt>
                <c:pt idx="67">
                  <c:v>1.015790665596113E-5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0656"/>
        <c:axId val="135112192"/>
      </c:lineChart>
      <c:catAx>
        <c:axId val="1351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12192"/>
        <c:crosses val="autoZero"/>
        <c:auto val="1"/>
        <c:lblAlgn val="ctr"/>
        <c:lblOffset val="100"/>
        <c:noMultiLvlLbl val="0"/>
      </c:catAx>
      <c:valAx>
        <c:axId val="135112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11065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14</xdr:row>
      <xdr:rowOff>0</xdr:rowOff>
    </xdr:from>
    <xdr:to>
      <xdr:col>9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19050</xdr:rowOff>
    </xdr:from>
    <xdr:to>
      <xdr:col>9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600075</xdr:colOff>
      <xdr:row>13</xdr:row>
      <xdr:rowOff>161925</xdr:rowOff>
    </xdr:from>
    <xdr:to>
      <xdr:col>17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13</xdr:row>
      <xdr:rowOff>180975</xdr:rowOff>
    </xdr:from>
    <xdr:to>
      <xdr:col>25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29</xdr:row>
      <xdr:rowOff>9525</xdr:rowOff>
    </xdr:from>
    <xdr:to>
      <xdr:col>25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14</xdr:row>
      <xdr:rowOff>9525</xdr:rowOff>
    </xdr:from>
    <xdr:to>
      <xdr:col>33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28575</xdr:colOff>
      <xdr:row>29</xdr:row>
      <xdr:rowOff>9525</xdr:rowOff>
    </xdr:from>
    <xdr:to>
      <xdr:col>33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rchive/aeo08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3" sqref="B23"/>
    </sheetView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14</v>
      </c>
    </row>
    <row r="3" spans="1:2">
      <c r="A3" s="1" t="s">
        <v>0</v>
      </c>
      <c r="B3" s="2" t="s">
        <v>31</v>
      </c>
    </row>
    <row r="4" spans="1:2">
      <c r="B4" s="7" t="s">
        <v>33</v>
      </c>
    </row>
    <row r="5" spans="1:2">
      <c r="B5" s="5"/>
    </row>
    <row r="6" spans="1:2">
      <c r="B6" s="24" t="s">
        <v>15</v>
      </c>
    </row>
    <row r="7" spans="1:2">
      <c r="B7" s="5" t="s">
        <v>87</v>
      </c>
    </row>
    <row r="8" spans="1:2">
      <c r="B8" s="5">
        <v>2019</v>
      </c>
    </row>
    <row r="9" spans="1:2">
      <c r="B9" s="5" t="s">
        <v>89</v>
      </c>
    </row>
    <row r="10" spans="1:2">
      <c r="B10" s="34" t="s">
        <v>83</v>
      </c>
    </row>
    <row r="11" spans="1:2">
      <c r="B11" s="5" t="s">
        <v>88</v>
      </c>
    </row>
    <row r="12" spans="1:2">
      <c r="B12" s="5"/>
    </row>
    <row r="13" spans="1:2">
      <c r="B13" s="2" t="s">
        <v>9</v>
      </c>
    </row>
    <row r="14" spans="1:2">
      <c r="B14" s="7" t="s">
        <v>81</v>
      </c>
    </row>
    <row r="16" spans="1:2">
      <c r="B16" s="2" t="s">
        <v>10</v>
      </c>
    </row>
    <row r="17" spans="1:2">
      <c r="B17" s="7" t="s">
        <v>12</v>
      </c>
    </row>
    <row r="18" spans="1:2">
      <c r="B18" s="5"/>
    </row>
    <row r="19" spans="1:2">
      <c r="B19" s="2" t="s">
        <v>32</v>
      </c>
    </row>
    <row r="20" spans="1:2">
      <c r="B20" s="7" t="s">
        <v>20</v>
      </c>
    </row>
    <row r="21" spans="1:2">
      <c r="B21" s="7"/>
    </row>
    <row r="22" spans="1:2">
      <c r="B22" s="2" t="s">
        <v>78</v>
      </c>
    </row>
    <row r="23" spans="1:2">
      <c r="B23" s="7" t="s">
        <v>77</v>
      </c>
    </row>
    <row r="25" spans="1:2">
      <c r="A25" s="1" t="s">
        <v>1</v>
      </c>
    </row>
    <row r="26" spans="1:2">
      <c r="A26" t="s">
        <v>34</v>
      </c>
    </row>
    <row r="27" spans="1:2">
      <c r="A27" t="s">
        <v>35</v>
      </c>
    </row>
    <row r="28" spans="1:2">
      <c r="A28" s="20"/>
    </row>
    <row r="29" spans="1:2">
      <c r="A29" s="20" t="s">
        <v>36</v>
      </c>
    </row>
    <row r="30" spans="1:2">
      <c r="A30" s="20" t="s">
        <v>37</v>
      </c>
    </row>
    <row r="31" spans="1:2">
      <c r="A31" s="20" t="s">
        <v>38</v>
      </c>
    </row>
    <row r="32" spans="1:2">
      <c r="A32" s="20" t="s">
        <v>39</v>
      </c>
    </row>
    <row r="33" spans="1:1">
      <c r="A33" s="20" t="s">
        <v>40</v>
      </c>
    </row>
    <row r="34" spans="1:1">
      <c r="A34" s="20" t="s">
        <v>41</v>
      </c>
    </row>
    <row r="36" spans="1:1">
      <c r="A36" t="s">
        <v>48</v>
      </c>
    </row>
    <row r="37" spans="1:1">
      <c r="A37" s="20" t="s">
        <v>49</v>
      </c>
    </row>
    <row r="38" spans="1:1">
      <c r="A38" s="20" t="s">
        <v>42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</sheetData>
  <hyperlinks>
    <hyperlink ref="B10" r:id="rId1" display="https://www.eia.gov/outlooks/archive/aeo08/index.htm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D8" sqref="B2:D8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9.8825266894237524E-4</v>
      </c>
      <c r="C2" s="4">
        <f>C$5/(1-'Other Values'!$B$3)</f>
        <v>9.9911332598277814E-4</v>
      </c>
      <c r="D2" s="4">
        <f>D$5/(1-'Other Values'!$B$3)</f>
        <v>1.009973983023178E-3</v>
      </c>
      <c r="E2" s="4">
        <f>E$5/(1-'Other Values'!$B$3)</f>
        <v>1.0208346400635809E-3</v>
      </c>
      <c r="F2" s="4">
        <f>F$5/(1-'Other Values'!$B$3)</f>
        <v>1.0316952971039836E-3</v>
      </c>
      <c r="G2" s="4">
        <f>G$5/(1-'Other Values'!$B$3)</f>
        <v>1.0425559541443836E-3</v>
      </c>
      <c r="H2" s="4">
        <f>H$5/(1-'Other Values'!$B$3)</f>
        <v>1.0534166111847863E-3</v>
      </c>
      <c r="I2" s="4">
        <f>I$5/(1-'Other Values'!$B$3)</f>
        <v>1.0642772682251864E-3</v>
      </c>
      <c r="J2" s="4">
        <f>J$5/(1-'Other Values'!$B$3)</f>
        <v>1.0751379252655893E-3</v>
      </c>
      <c r="K2" s="4">
        <f>K$5/(1-'Other Values'!$B$3)</f>
        <v>1.085998582305992E-3</v>
      </c>
      <c r="L2" s="4">
        <f>L$5/(1-'Other Values'!$B$3)</f>
        <v>1.096859239346392E-3</v>
      </c>
      <c r="M2" s="4">
        <f>M$5/(1-'Other Values'!$B$3)</f>
        <v>1.1077198963867947E-3</v>
      </c>
      <c r="N2" s="4">
        <f>N$5/(1-'Other Values'!$B$3)</f>
        <v>1.1185805534271976E-3</v>
      </c>
      <c r="O2" s="4">
        <f>O$5/(1-'Other Values'!$B$3)</f>
        <v>1.1294412104675975E-3</v>
      </c>
      <c r="P2" s="4">
        <f>P$5/(1-'Other Values'!$B$3)</f>
        <v>1.1403018675080004E-3</v>
      </c>
      <c r="Q2" s="4">
        <f>Q$5/(1-'Other Values'!$B$3)</f>
        <v>1.1511625245484002E-3</v>
      </c>
      <c r="R2" s="4">
        <f>R$5/(1-'Other Values'!$B$3)</f>
        <v>1.1620231815888031E-3</v>
      </c>
      <c r="S2" s="4">
        <f>S$5/(1-'Other Values'!$B$3)</f>
        <v>1.1728838386292058E-3</v>
      </c>
      <c r="T2" s="4">
        <f>T$5/(1-'Other Values'!$B$3)</f>
        <v>1.1837444956696059E-3</v>
      </c>
      <c r="U2" s="4">
        <f>U$5/(1-'Other Values'!$B$3)</f>
        <v>1.1946051527100085E-3</v>
      </c>
      <c r="V2" s="4">
        <f>V$5/(1-'Other Values'!$B$3)</f>
        <v>1.2054658097504086E-3</v>
      </c>
      <c r="W2" s="4">
        <f>W$5/(1-'Other Values'!$B$3)</f>
        <v>1.2163264667908113E-3</v>
      </c>
      <c r="X2" s="4">
        <f>X$5/(1-'Other Values'!$B$3)</f>
        <v>1.2271871238312142E-3</v>
      </c>
      <c r="Y2" s="4">
        <f>Y$5/(1-'Other Values'!$B$3)</f>
        <v>1.238047780871614E-3</v>
      </c>
      <c r="Z2" s="4">
        <f>Z$5/(1-'Other Values'!$B$3)</f>
        <v>1.2467960467098572E-3</v>
      </c>
      <c r="AA2" s="4">
        <f>AA$5/(1-'Other Values'!$B$3)</f>
        <v>1.2622141306698144E-3</v>
      </c>
      <c r="AB2" s="4">
        <f>AB$5/(1-'Other Values'!$B$3)</f>
        <v>1.2650573081065624E-3</v>
      </c>
      <c r="AC2" s="4">
        <f>AC$5/(1-'Other Values'!$B$3)</f>
        <v>1.2660029741308799E-3</v>
      </c>
      <c r="AD2" s="4">
        <f>AD$5/(1-'Other Values'!$B$3)</f>
        <v>1.2778376420661403E-3</v>
      </c>
      <c r="AE2" s="4">
        <f>AE$5/(1-'Other Values'!$B$3)</f>
        <v>1.2898225500149784E-3</v>
      </c>
      <c r="AF2" s="4">
        <f>AF$5/(1-'Other Values'!$B$3)</f>
        <v>1.3023571795670091E-3</v>
      </c>
      <c r="AG2" s="4">
        <f>AG$5/(1-'Other Values'!$B$3)</f>
        <v>1.3131898916052048E-3</v>
      </c>
      <c r="AH2" s="4">
        <f>AH$5/(1-'Other Values'!$B$3)</f>
        <v>1.3153059408424496E-3</v>
      </c>
      <c r="AI2" s="4">
        <f>AI$5/(1-'Other Values'!$B$3)</f>
        <v>1.3364886699258032E-3</v>
      </c>
      <c r="AJ2" s="4">
        <f>AJ$5/(1-'Other Values'!$B$3)</f>
        <v>1.3580408380591859E-3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 s="4">
        <f>Extrapolations!M6</f>
        <v>3.0753398720209137E-4</v>
      </c>
      <c r="C5" s="4">
        <f>Extrapolations!N6</f>
        <v>3.1091371110088337E-4</v>
      </c>
      <c r="D5" s="4">
        <f>Extrapolations!O6</f>
        <v>3.1429343499967451E-4</v>
      </c>
      <c r="E5" s="4">
        <f>Extrapolations!P6</f>
        <v>3.1767315889846652E-4</v>
      </c>
      <c r="F5" s="4">
        <f>Extrapolations!Q6</f>
        <v>3.2105288279725853E-4</v>
      </c>
      <c r="G5" s="4">
        <f>Extrapolations!R6</f>
        <v>3.2443260669604967E-4</v>
      </c>
      <c r="H5" s="4">
        <f>Extrapolations!S6</f>
        <v>3.2781233059484167E-4</v>
      </c>
      <c r="I5" s="4">
        <f>Extrapolations!T6</f>
        <v>3.3119205449363281E-4</v>
      </c>
      <c r="J5" s="4">
        <f>Extrapolations!U6</f>
        <v>3.3457177839242482E-4</v>
      </c>
      <c r="K5" s="4">
        <f>Extrapolations!V6</f>
        <v>3.3795150229121683E-4</v>
      </c>
      <c r="L5" s="4">
        <f>Extrapolations!W6</f>
        <v>3.4133122619000797E-4</v>
      </c>
      <c r="M5" s="4">
        <f>Extrapolations!X6</f>
        <v>3.4471095008879998E-4</v>
      </c>
      <c r="N5" s="4">
        <f>Extrapolations!Y6</f>
        <v>3.4809067398759198E-4</v>
      </c>
      <c r="O5" s="4">
        <f>Extrapolations!Z6</f>
        <v>3.5147039788638312E-4</v>
      </c>
      <c r="P5" s="4">
        <f>Extrapolations!AA6</f>
        <v>3.5485012178517513E-4</v>
      </c>
      <c r="Q5" s="4">
        <f>Extrapolations!AB6</f>
        <v>3.5822984568396627E-4</v>
      </c>
      <c r="R5" s="4">
        <f>Extrapolations!AC6</f>
        <v>3.6160956958275828E-4</v>
      </c>
      <c r="S5" s="4">
        <f>Extrapolations!AD6</f>
        <v>3.6498929348155029E-4</v>
      </c>
      <c r="T5" s="4">
        <f>Extrapolations!AE6</f>
        <v>3.6836901738034143E-4</v>
      </c>
      <c r="U5" s="4">
        <f>Extrapolations!AF6</f>
        <v>3.7174874127913343E-4</v>
      </c>
      <c r="V5" s="4">
        <f>Extrapolations!AG6</f>
        <v>3.7512846517792457E-4</v>
      </c>
      <c r="W5" s="4">
        <f>Extrapolations!AH6</f>
        <v>3.7850818907671658E-4</v>
      </c>
      <c r="X5" s="4">
        <f>Extrapolations!AI6</f>
        <v>3.8188791297550859E-4</v>
      </c>
      <c r="Y5" s="4">
        <f>Extrapolations!AJ6</f>
        <v>3.8526763687429973E-4</v>
      </c>
      <c r="Z5" s="4">
        <f>Extrapolations!AL6</f>
        <v>3.8799000652620059E-4</v>
      </c>
      <c r="AA5" s="4">
        <f>Extrapolations!AM6</f>
        <v>3.9278795444401055E-4</v>
      </c>
      <c r="AB5" s="4">
        <f>Extrapolations!AN6</f>
        <v>3.9367272179240728E-4</v>
      </c>
      <c r="AC5" s="4">
        <f>Extrapolations!AO6</f>
        <v>3.9396700325721845E-4</v>
      </c>
      <c r="AD5" s="4">
        <f>Extrapolations!AP6</f>
        <v>3.9764982925073533E-4</v>
      </c>
      <c r="AE5" s="4">
        <f>Extrapolations!AQ6</f>
        <v>4.0137940837921943E-4</v>
      </c>
      <c r="AF5" s="4">
        <f>Extrapolations!AR6</f>
        <v>4.0528005517267827E-4</v>
      </c>
      <c r="AG5" s="4">
        <f>Extrapolations!AS6</f>
        <v>4.0865108287643711E-4</v>
      </c>
      <c r="AH5" s="4">
        <f>Extrapolations!AT6</f>
        <v>4.0930957546593072E-4</v>
      </c>
      <c r="AI5" s="4">
        <f>Extrapolations!AU6</f>
        <v>4.159014211948142E-4</v>
      </c>
      <c r="AJ5" s="4">
        <f>Extrapolations!AV6</f>
        <v>4.2260823252678086E-4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80</v>
      </c>
      <c r="B8" s="4">
        <f>B$5*Calculations!$B$27</f>
        <v>7.6883496800522842E-4</v>
      </c>
      <c r="C8" s="4">
        <f>C$5*Calculations!$B$27</f>
        <v>7.7728427775220843E-4</v>
      </c>
      <c r="D8" s="4">
        <f>D$5*Calculations!$B$27</f>
        <v>7.8573358749918628E-4</v>
      </c>
      <c r="E8" s="4">
        <f>E$5*Calculations!$B$27</f>
        <v>7.941828972461663E-4</v>
      </c>
      <c r="F8" s="4">
        <f>F$5*Calculations!$B$27</f>
        <v>8.0263220699314632E-4</v>
      </c>
      <c r="G8" s="4">
        <f>G$5*Calculations!$B$27</f>
        <v>8.1108151674012417E-4</v>
      </c>
      <c r="H8" s="4">
        <f>H$5*Calculations!$B$27</f>
        <v>8.1953082648710419E-4</v>
      </c>
      <c r="I8" s="4">
        <f>I$5*Calculations!$B$27</f>
        <v>8.2798013623408204E-4</v>
      </c>
      <c r="J8" s="4">
        <f>J$5*Calculations!$B$27</f>
        <v>8.3642944598106206E-4</v>
      </c>
      <c r="K8" s="4">
        <f>K$5*Calculations!$B$27</f>
        <v>8.4487875572804207E-4</v>
      </c>
      <c r="L8" s="4">
        <f>L$5*Calculations!$B$27</f>
        <v>8.5332806547501992E-4</v>
      </c>
      <c r="M8" s="4">
        <f>M$5*Calculations!$B$27</f>
        <v>8.6177737522199994E-4</v>
      </c>
      <c r="N8" s="4">
        <f>N$5*Calculations!$B$27</f>
        <v>8.7022668496897996E-4</v>
      </c>
      <c r="O8" s="4">
        <f>O$5*Calculations!$B$27</f>
        <v>8.7867599471595781E-4</v>
      </c>
      <c r="P8" s="4">
        <f>P$5*Calculations!$B$27</f>
        <v>8.8712530446293783E-4</v>
      </c>
      <c r="Q8" s="4">
        <f>Q$5*Calculations!$B$27</f>
        <v>8.9557461420991568E-4</v>
      </c>
      <c r="R8" s="4">
        <f>R$5*Calculations!$B$27</f>
        <v>9.0402392395689569E-4</v>
      </c>
      <c r="S8" s="4">
        <f>S$5*Calculations!$B$27</f>
        <v>9.1247323370387571E-4</v>
      </c>
      <c r="T8" s="4">
        <f>T$5*Calculations!$B$27</f>
        <v>9.2092254345085356E-4</v>
      </c>
      <c r="U8" s="4">
        <f>U$5*Calculations!$B$27</f>
        <v>9.2937185319783358E-4</v>
      </c>
      <c r="V8" s="4">
        <f>V$5*Calculations!$B$27</f>
        <v>9.3782116294481143E-4</v>
      </c>
      <c r="W8" s="4">
        <f>W$5*Calculations!$B$27</f>
        <v>9.4627047269179145E-4</v>
      </c>
      <c r="X8" s="4">
        <f>X$5*Calculations!$B$27</f>
        <v>9.5471978243877147E-4</v>
      </c>
      <c r="Y8" s="4">
        <f>Y$5*Calculations!$B$27</f>
        <v>9.6316909218574932E-4</v>
      </c>
      <c r="Z8" s="4">
        <f>Z$5*Calculations!$B$27</f>
        <v>9.6997501631550145E-4</v>
      </c>
      <c r="AA8" s="4">
        <f>AA$5*Calculations!$B$27</f>
        <v>9.8196988611002635E-4</v>
      </c>
      <c r="AB8" s="4">
        <f>AB$5*Calculations!$B$27</f>
        <v>9.8418180448101825E-4</v>
      </c>
      <c r="AC8" s="4">
        <f>AC$5*Calculations!$B$27</f>
        <v>9.8491750814304617E-4</v>
      </c>
      <c r="AD8" s="4">
        <f>AD$5*Calculations!$B$27</f>
        <v>9.941245731268384E-4</v>
      </c>
      <c r="AE8" s="4">
        <f>AE$5*Calculations!$B$27</f>
        <v>1.0034485209480487E-3</v>
      </c>
      <c r="AF8" s="4">
        <f>AF$5*Calculations!$B$27</f>
        <v>1.0132001379316957E-3</v>
      </c>
      <c r="AG8" s="4">
        <f>AG$5*Calculations!$B$27</f>
        <v>1.0216277071910928E-3</v>
      </c>
      <c r="AH8" s="4">
        <f>AH$5*Calculations!$B$27</f>
        <v>1.0232739386648267E-3</v>
      </c>
      <c r="AI8" s="4">
        <f>AI$5*Calculations!$B$27</f>
        <v>1.0397535529870355E-3</v>
      </c>
      <c r="AJ8" s="4">
        <f>AJ$5*Calculations!$B$27</f>
        <v>1.0565205813169521E-3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8.7281818105608831E-5</v>
      </c>
      <c r="C2" s="4">
        <f>C$5/(1-'Other Values'!$B$3)</f>
        <v>1.3668687948603002E-4</v>
      </c>
      <c r="D2" s="4">
        <f>D$5/(1-'Other Values'!$B$3)</f>
        <v>1.8609194086645123E-4</v>
      </c>
      <c r="E2" s="4">
        <f>E$5/(1-'Other Values'!$B$3)</f>
        <v>2.3549700224686129E-4</v>
      </c>
      <c r="F2" s="4">
        <f>F$5/(1-'Other Values'!$B$3)</f>
        <v>2.849020636272825E-4</v>
      </c>
      <c r="G2" s="4">
        <f>G$5/(1-'Other Values'!$B$3)</f>
        <v>3.3430712500770367E-4</v>
      </c>
      <c r="H2" s="4">
        <f>H$5/(1-'Other Values'!$B$3)</f>
        <v>3.8371218638812491E-4</v>
      </c>
      <c r="I2" s="4">
        <f>I$5/(1-'Other Values'!$B$3)</f>
        <v>4.3311724776854608E-4</v>
      </c>
      <c r="J2" s="4">
        <f>J$5/(1-'Other Values'!$B$3)</f>
        <v>4.8252230914896732E-4</v>
      </c>
      <c r="K2" s="4">
        <f>K$5/(1-'Other Values'!$B$3)</f>
        <v>5.3192737052937733E-4</v>
      </c>
      <c r="L2" s="4">
        <f>L$5/(1-'Other Values'!$B$3)</f>
        <v>5.8133243190979856E-4</v>
      </c>
      <c r="M2" s="4">
        <f>M$5/(1-'Other Values'!$B$3)</f>
        <v>6.3073749329021979E-4</v>
      </c>
      <c r="N2" s="4">
        <f>N$5/(1-'Other Values'!$B$3)</f>
        <v>6.8014255467064091E-4</v>
      </c>
      <c r="O2" s="4">
        <f>O$5/(1-'Other Values'!$B$3)</f>
        <v>7.2954761605106215E-4</v>
      </c>
      <c r="P2" s="4">
        <f>P$5/(1-'Other Values'!$B$3)</f>
        <v>7.7895267743147221E-4</v>
      </c>
      <c r="Q2" s="4">
        <f>Q$5/(1-'Other Values'!$B$3)</f>
        <v>8.2835773881189344E-4</v>
      </c>
      <c r="R2" s="4">
        <f>R$5/(1-'Other Values'!$B$3)</f>
        <v>8.7776280019231457E-4</v>
      </c>
      <c r="S2" s="4">
        <f>S$5/(1-'Other Values'!$B$3)</f>
        <v>9.271678615727358E-4</v>
      </c>
      <c r="T2" s="4">
        <f>T$5/(1-'Other Values'!$B$3)</f>
        <v>9.7657292295315703E-4</v>
      </c>
      <c r="U2" s="4">
        <f>U$5/(1-'Other Values'!$B$3)</f>
        <v>1.0259779843335782E-3</v>
      </c>
      <c r="V2" s="4">
        <f>V$5/(1-'Other Values'!$B$3)</f>
        <v>1.0753830457139882E-3</v>
      </c>
      <c r="W2" s="4">
        <f>W$5/(1-'Other Values'!$B$3)</f>
        <v>1.1247881070944096E-3</v>
      </c>
      <c r="X2" s="4">
        <f>X$5/(1-'Other Values'!$B$3)</f>
        <v>1.1741931684748307E-3</v>
      </c>
      <c r="Y2" s="4">
        <f>Y$5/(1-'Other Values'!$B$3)</f>
        <v>1.2235982298552518E-3</v>
      </c>
      <c r="Z2" s="4">
        <f>Z$5/(1-'Other Values'!$B$3)</f>
        <v>1.2788038742674536E-3</v>
      </c>
      <c r="AA2" s="4">
        <f>AA$5/(1-'Other Values'!$B$3)</f>
        <v>1.3574314117891289E-3</v>
      </c>
      <c r="AB2" s="4">
        <f>AB$5/(1-'Other Values'!$B$3)</f>
        <v>1.4221884750818517E-3</v>
      </c>
      <c r="AC2" s="4">
        <f>AC$5/(1-'Other Values'!$B$3)</f>
        <v>1.4850579802060623E-3</v>
      </c>
      <c r="AD2" s="4">
        <f>AD$5/(1-'Other Values'!$B$3)</f>
        <v>1.5629812821201447E-3</v>
      </c>
      <c r="AE2" s="4">
        <f>AE$5/(1-'Other Values'!$B$3)</f>
        <v>1.6418522393588336E-3</v>
      </c>
      <c r="AF2" s="4">
        <f>AF$5/(1-'Other Values'!$B$3)</f>
        <v>1.7150293496839574E-3</v>
      </c>
      <c r="AG2" s="4">
        <f>AG$5/(1-'Other Values'!$B$3)</f>
        <v>1.8449895942392791E-3</v>
      </c>
      <c r="AH2" s="4">
        <f>AH$5/(1-'Other Values'!$B$3)</f>
        <v>1.9053902371668349E-3</v>
      </c>
      <c r="AI2" s="4">
        <f>AI$5/(1-'Other Values'!$B$3)</f>
        <v>1.9819768400955993E-3</v>
      </c>
      <c r="AJ2" s="4">
        <f>AJ$5/(1-'Other Values'!$B$3)</f>
        <v>2.0527272826509403E-3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 s="4">
        <f>Extrapolations!M7</f>
        <v>2.716119710659818E-5</v>
      </c>
      <c r="C5" s="4">
        <f>Extrapolations!N7</f>
        <v>4.2535540118031963E-5</v>
      </c>
      <c r="D5" s="4">
        <f>Extrapolations!O7</f>
        <v>5.7909883129465746E-5</v>
      </c>
      <c r="E5" s="4">
        <f>Extrapolations!P7</f>
        <v>7.328422614089606E-5</v>
      </c>
      <c r="F5" s="4">
        <f>Extrapolations!Q7</f>
        <v>8.8658569152329843E-5</v>
      </c>
      <c r="G5" s="4">
        <f>Extrapolations!R7</f>
        <v>1.0403291216376363E-4</v>
      </c>
      <c r="H5" s="4">
        <f>Extrapolations!S7</f>
        <v>1.1940725517519741E-4</v>
      </c>
      <c r="I5" s="4">
        <f>Extrapolations!T7</f>
        <v>1.3478159818663119E-4</v>
      </c>
      <c r="J5" s="4">
        <f>Extrapolations!U7</f>
        <v>1.5015594119806498E-4</v>
      </c>
      <c r="K5" s="4">
        <f>Extrapolations!V7</f>
        <v>1.6553028420949529E-4</v>
      </c>
      <c r="L5" s="4">
        <f>Extrapolations!W7</f>
        <v>1.8090462722092907E-4</v>
      </c>
      <c r="M5" s="4">
        <f>Extrapolations!X7</f>
        <v>1.9627897023236286E-4</v>
      </c>
      <c r="N5" s="4">
        <f>Extrapolations!Y7</f>
        <v>2.1165331324379664E-4</v>
      </c>
      <c r="O5" s="4">
        <f>Extrapolations!Z7</f>
        <v>2.2702765625523042E-4</v>
      </c>
      <c r="P5" s="4">
        <f>Extrapolations!AA7</f>
        <v>2.4240199926666074E-4</v>
      </c>
      <c r="Q5" s="4">
        <f>Extrapolations!AB7</f>
        <v>2.5777634227809452E-4</v>
      </c>
      <c r="R5" s="4">
        <f>Extrapolations!AC7</f>
        <v>2.731506852895283E-4</v>
      </c>
      <c r="S5" s="4">
        <f>Extrapolations!AD7</f>
        <v>2.8852502830096208E-4</v>
      </c>
      <c r="T5" s="4">
        <f>Extrapolations!AE7</f>
        <v>3.0389937131239587E-4</v>
      </c>
      <c r="U5" s="4">
        <f>Extrapolations!AF7</f>
        <v>3.1927371432382965E-4</v>
      </c>
      <c r="V5" s="4">
        <f>Extrapolations!AG7</f>
        <v>3.3464805733525996E-4</v>
      </c>
      <c r="W5" s="4">
        <f>Extrapolations!AH7</f>
        <v>3.5002240034669375E-4</v>
      </c>
      <c r="X5" s="4">
        <f>Extrapolations!AI7</f>
        <v>3.6539674335812753E-4</v>
      </c>
      <c r="Y5" s="4">
        <f>Extrapolations!AJ7</f>
        <v>3.8077108636956131E-4</v>
      </c>
      <c r="Z5" s="4">
        <f>Extrapolations!AL7</f>
        <v>3.9795051069665635E-4</v>
      </c>
      <c r="AA5" s="4">
        <f>Extrapolations!AM7</f>
        <v>4.2241858538832492E-4</v>
      </c>
      <c r="AB5" s="4">
        <f>Extrapolations!AN7</f>
        <v>4.4257031226928767E-4</v>
      </c>
      <c r="AC5" s="4">
        <f>Extrapolations!AO7</f>
        <v>4.6213465061300553E-4</v>
      </c>
      <c r="AD5" s="4">
        <f>Extrapolations!AP7</f>
        <v>4.8638357448308866E-4</v>
      </c>
      <c r="AE5" s="4">
        <f>Extrapolations!AQ7</f>
        <v>5.1092739886761352E-4</v>
      </c>
      <c r="AF5" s="4">
        <f>Extrapolations!AR7</f>
        <v>5.336993571101314E-4</v>
      </c>
      <c r="AG5" s="4">
        <f>Extrapolations!AS7</f>
        <v>5.7414163816020916E-4</v>
      </c>
      <c r="AH5" s="4">
        <f>Extrapolations!AT7</f>
        <v>5.9293769217841905E-4</v>
      </c>
      <c r="AI5" s="4">
        <f>Extrapolations!AU7</f>
        <v>6.1677064917933723E-4</v>
      </c>
      <c r="AJ5" s="4">
        <f>Extrapolations!AV7</f>
        <v>6.387874535646389E-4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80</v>
      </c>
      <c r="B8" s="4">
        <f>B$5*Calculations!$B$27</f>
        <v>6.790299276649545E-5</v>
      </c>
      <c r="C8" s="4">
        <f>C$5*Calculations!$B$27</f>
        <v>1.0633885029507991E-4</v>
      </c>
      <c r="D8" s="4">
        <f>D$5*Calculations!$B$27</f>
        <v>1.4477470782366437E-4</v>
      </c>
      <c r="E8" s="4">
        <f>E$5*Calculations!$B$27</f>
        <v>1.8321056535224015E-4</v>
      </c>
      <c r="F8" s="4">
        <f>F$5*Calculations!$B$27</f>
        <v>2.2164642288082461E-4</v>
      </c>
      <c r="G8" s="4">
        <f>G$5*Calculations!$B$27</f>
        <v>2.6008228040940904E-4</v>
      </c>
      <c r="H8" s="4">
        <f>H$5*Calculations!$B$27</f>
        <v>2.985181379379935E-4</v>
      </c>
      <c r="I8" s="4">
        <f>I$5*Calculations!$B$27</f>
        <v>3.3695399546657795E-4</v>
      </c>
      <c r="J8" s="4">
        <f>J$5*Calculations!$B$27</f>
        <v>3.7538985299516241E-4</v>
      </c>
      <c r="K8" s="4">
        <f>K$5*Calculations!$B$27</f>
        <v>4.138257105237382E-4</v>
      </c>
      <c r="L8" s="4">
        <f>L$5*Calculations!$B$27</f>
        <v>4.5226156805232265E-4</v>
      </c>
      <c r="M8" s="4">
        <f>M$5*Calculations!$B$27</f>
        <v>4.9069742558090711E-4</v>
      </c>
      <c r="N8" s="4">
        <f>N$5*Calculations!$B$27</f>
        <v>5.2913328310949157E-4</v>
      </c>
      <c r="O8" s="4">
        <f>O$5*Calculations!$B$27</f>
        <v>5.6756914063807603E-4</v>
      </c>
      <c r="P8" s="4">
        <f>P$5*Calculations!$B$27</f>
        <v>6.0600499816665181E-4</v>
      </c>
      <c r="Q8" s="4">
        <f>Q$5*Calculations!$B$27</f>
        <v>6.4444085569523627E-4</v>
      </c>
      <c r="R8" s="4">
        <f>R$5*Calculations!$B$27</f>
        <v>6.8287671322382073E-4</v>
      </c>
      <c r="S8" s="4">
        <f>S$5*Calculations!$B$27</f>
        <v>7.2131257075240519E-4</v>
      </c>
      <c r="T8" s="4">
        <f>T$5*Calculations!$B$27</f>
        <v>7.5974842828098964E-4</v>
      </c>
      <c r="U8" s="4">
        <f>U$5*Calculations!$B$27</f>
        <v>7.981842858095741E-4</v>
      </c>
      <c r="V8" s="4">
        <f>V$5*Calculations!$B$27</f>
        <v>8.3662014333814988E-4</v>
      </c>
      <c r="W8" s="4">
        <f>W$5*Calculations!$B$27</f>
        <v>8.7505600086673434E-4</v>
      </c>
      <c r="X8" s="4">
        <f>X$5*Calculations!$B$27</f>
        <v>9.134918583953188E-4</v>
      </c>
      <c r="Y8" s="4">
        <f>Y$5*Calculations!$B$27</f>
        <v>9.5192771592390326E-4</v>
      </c>
      <c r="Z8" s="4">
        <f>Z$5*Calculations!$B$27</f>
        <v>9.9487627674164089E-4</v>
      </c>
      <c r="AA8" s="4">
        <f>AA$5*Calculations!$B$27</f>
        <v>1.0560464634708122E-3</v>
      </c>
      <c r="AB8" s="4">
        <f>AB$5*Calculations!$B$27</f>
        <v>1.1064257806732191E-3</v>
      </c>
      <c r="AC8" s="4">
        <f>AC$5*Calculations!$B$27</f>
        <v>1.1553366265325139E-3</v>
      </c>
      <c r="AD8" s="4">
        <f>AD$5*Calculations!$B$27</f>
        <v>1.2159589362077216E-3</v>
      </c>
      <c r="AE8" s="4">
        <f>AE$5*Calculations!$B$27</f>
        <v>1.2773184971690337E-3</v>
      </c>
      <c r="AF8" s="4">
        <f>AF$5*Calculations!$B$27</f>
        <v>1.3342483927753284E-3</v>
      </c>
      <c r="AG8" s="4">
        <f>AG$5*Calculations!$B$27</f>
        <v>1.4353540954005228E-3</v>
      </c>
      <c r="AH8" s="4">
        <f>AH$5*Calculations!$B$27</f>
        <v>1.4823442304460477E-3</v>
      </c>
      <c r="AI8" s="4">
        <f>AI$5*Calculations!$B$27</f>
        <v>1.541926622948343E-3</v>
      </c>
      <c r="AJ8" s="4">
        <f>AJ$5*Calculations!$B$27</f>
        <v>1.5969686339115973E-3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7.2682880200976609E-3</v>
      </c>
      <c r="C2" s="4">
        <f>C$5/(1-'Other Values'!$B$3)</f>
        <v>7.2682880200976609E-3</v>
      </c>
      <c r="D2" s="4">
        <f>D$5/(1-'Other Values'!$B$3)</f>
        <v>7.2682880200976643E-3</v>
      </c>
      <c r="E2" s="4">
        <f>E$5/(1-'Other Values'!$B$3)</f>
        <v>7.2682880200976643E-3</v>
      </c>
      <c r="F2" s="4">
        <f>F$5/(1-'Other Values'!$B$3)</f>
        <v>7.2682880200976643E-3</v>
      </c>
      <c r="G2" s="4">
        <f>G$5/(1-'Other Values'!$B$3)</f>
        <v>7.2682880200976643E-3</v>
      </c>
      <c r="H2" s="4">
        <f>H$5/(1-'Other Values'!$B$3)</f>
        <v>7.2682880200976643E-3</v>
      </c>
      <c r="I2" s="4">
        <f>I$5/(1-'Other Values'!$B$3)</f>
        <v>7.2682880200976643E-3</v>
      </c>
      <c r="J2" s="4">
        <f>J$5/(1-'Other Values'!$B$3)</f>
        <v>7.2682880200976643E-3</v>
      </c>
      <c r="K2" s="4">
        <f>K$5/(1-'Other Values'!$B$3)</f>
        <v>7.2682880200976643E-3</v>
      </c>
      <c r="L2" s="4">
        <f>L$5/(1-'Other Values'!$B$3)</f>
        <v>7.2682880200976643E-3</v>
      </c>
      <c r="M2" s="4">
        <f>M$5/(1-'Other Values'!$B$3)</f>
        <v>7.2682880200976643E-3</v>
      </c>
      <c r="N2" s="4">
        <f>N$5/(1-'Other Values'!$B$3)</f>
        <v>7.2682880200976643E-3</v>
      </c>
      <c r="O2" s="4">
        <f>O$5/(1-'Other Values'!$B$3)</f>
        <v>7.2682880200976643E-3</v>
      </c>
      <c r="P2" s="4">
        <f>P$5/(1-'Other Values'!$B$3)</f>
        <v>7.2682880200976643E-3</v>
      </c>
      <c r="Q2" s="4">
        <f>Q$5/(1-'Other Values'!$B$3)</f>
        <v>7.2682880200976643E-3</v>
      </c>
      <c r="R2" s="4">
        <f>R$5/(1-'Other Values'!$B$3)</f>
        <v>7.2682880200976643E-3</v>
      </c>
      <c r="S2" s="4">
        <f>S$5/(1-'Other Values'!$B$3)</f>
        <v>7.2682880200976643E-3</v>
      </c>
      <c r="T2" s="4">
        <f>T$5/(1-'Other Values'!$B$3)</f>
        <v>7.2682880200976643E-3</v>
      </c>
      <c r="U2" s="4">
        <f>U$5/(1-'Other Values'!$B$3)</f>
        <v>7.2682880200976643E-3</v>
      </c>
      <c r="V2" s="4">
        <f>V$5/(1-'Other Values'!$B$3)</f>
        <v>7.2682880200976643E-3</v>
      </c>
      <c r="W2" s="4">
        <f>W$5/(1-'Other Values'!$B$3)</f>
        <v>7.2682880200976643E-3</v>
      </c>
      <c r="X2" s="4">
        <f>X$5/(1-'Other Values'!$B$3)</f>
        <v>7.2682880200976643E-3</v>
      </c>
      <c r="Y2" s="4">
        <f>Y$5/(1-'Other Values'!$B$3)</f>
        <v>7.2682880200976643E-3</v>
      </c>
      <c r="Z2" s="4">
        <f>Z$5/(1-'Other Values'!$B$3)</f>
        <v>7.2682880200976643E-3</v>
      </c>
      <c r="AA2" s="4">
        <f>AA$5/(1-'Other Values'!$B$3)</f>
        <v>7.2682880200976643E-3</v>
      </c>
      <c r="AB2" s="4">
        <f>AB$5/(1-'Other Values'!$B$3)</f>
        <v>7.2682880200976643E-3</v>
      </c>
      <c r="AC2" s="4">
        <f>AC$5/(1-'Other Values'!$B$3)</f>
        <v>7.2682880200976643E-3</v>
      </c>
      <c r="AD2" s="4">
        <f>AD$5/(1-'Other Values'!$B$3)</f>
        <v>7.2682880200976643E-3</v>
      </c>
      <c r="AE2" s="4">
        <f>AE$5/(1-'Other Values'!$B$3)</f>
        <v>7.2682880200976643E-3</v>
      </c>
      <c r="AF2" s="4">
        <f>AF$5/(1-'Other Values'!$B$3)</f>
        <v>7.2682880200976643E-3</v>
      </c>
      <c r="AG2" s="4">
        <f>AG$5/(1-'Other Values'!$B$3)</f>
        <v>7.2682880200976643E-3</v>
      </c>
      <c r="AH2" s="4">
        <f>AH$5/(1-'Other Values'!$B$3)</f>
        <v>7.2682880200976643E-3</v>
      </c>
      <c r="AI2" s="4">
        <f>AI$5/(1-'Other Values'!$B$3)</f>
        <v>7.2682880200976643E-3</v>
      </c>
      <c r="AJ2" s="4">
        <f>AJ$5/(1-'Other Values'!$B$3)</f>
        <v>7.2682880200976609E-3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 s="4">
        <f>Extrapolations!C8</f>
        <v>2.2618158950645489E-3</v>
      </c>
      <c r="C5" s="4">
        <f>Extrapolations!D8</f>
        <v>2.2618158950645489E-3</v>
      </c>
      <c r="D5" s="4">
        <f>Extrapolations!E8</f>
        <v>2.2618158950645502E-3</v>
      </c>
      <c r="E5" s="4">
        <f>Extrapolations!F8</f>
        <v>2.2618158950645502E-3</v>
      </c>
      <c r="F5" s="4">
        <f>Extrapolations!G8</f>
        <v>2.2618158950645502E-3</v>
      </c>
      <c r="G5" s="4">
        <f>Extrapolations!H8</f>
        <v>2.2618158950645502E-3</v>
      </c>
      <c r="H5" s="4">
        <f>Extrapolations!I8</f>
        <v>2.2618158950645502E-3</v>
      </c>
      <c r="I5" s="4">
        <f>Extrapolations!J8</f>
        <v>2.2618158950645502E-3</v>
      </c>
      <c r="J5" s="4">
        <f>Extrapolations!K8</f>
        <v>2.2618158950645502E-3</v>
      </c>
      <c r="K5" s="4">
        <f>Extrapolations!L8</f>
        <v>2.2618158950645502E-3</v>
      </c>
      <c r="L5" s="4">
        <f>Extrapolations!M8</f>
        <v>2.2618158950645502E-3</v>
      </c>
      <c r="M5" s="4">
        <f>Extrapolations!N8</f>
        <v>2.2618158950645502E-3</v>
      </c>
      <c r="N5" s="4">
        <f>Extrapolations!O8</f>
        <v>2.2618158950645502E-3</v>
      </c>
      <c r="O5" s="4">
        <f>Extrapolations!P8</f>
        <v>2.2618158950645502E-3</v>
      </c>
      <c r="P5" s="4">
        <f>Extrapolations!Q8</f>
        <v>2.2618158950645502E-3</v>
      </c>
      <c r="Q5" s="4">
        <f>Extrapolations!R8</f>
        <v>2.2618158950645502E-3</v>
      </c>
      <c r="R5" s="4">
        <f>Extrapolations!S8</f>
        <v>2.2618158950645502E-3</v>
      </c>
      <c r="S5" s="4">
        <f>Extrapolations!T8</f>
        <v>2.2618158950645502E-3</v>
      </c>
      <c r="T5" s="4">
        <f>Extrapolations!U8</f>
        <v>2.2618158950645502E-3</v>
      </c>
      <c r="U5" s="4">
        <f>Extrapolations!V8</f>
        <v>2.2618158950645502E-3</v>
      </c>
      <c r="V5" s="4">
        <f>Extrapolations!W8</f>
        <v>2.2618158950645502E-3</v>
      </c>
      <c r="W5" s="4">
        <f>Extrapolations!X8</f>
        <v>2.2618158950645502E-3</v>
      </c>
      <c r="X5" s="4">
        <f>Extrapolations!Y8</f>
        <v>2.2618158950645502E-3</v>
      </c>
      <c r="Y5" s="4">
        <f>Extrapolations!Z8</f>
        <v>2.2618158950645502E-3</v>
      </c>
      <c r="Z5" s="4">
        <f>Extrapolations!AA8</f>
        <v>2.2618158950645502E-3</v>
      </c>
      <c r="AA5" s="4">
        <f>Extrapolations!AB8</f>
        <v>2.2618158950645502E-3</v>
      </c>
      <c r="AB5" s="4">
        <f>Extrapolations!AC8</f>
        <v>2.2618158950645502E-3</v>
      </c>
      <c r="AC5" s="4">
        <f>Extrapolations!AD8</f>
        <v>2.2618158950645502E-3</v>
      </c>
      <c r="AD5" s="4">
        <f>Extrapolations!AE8</f>
        <v>2.2618158950645502E-3</v>
      </c>
      <c r="AE5" s="4">
        <f>Extrapolations!AF8</f>
        <v>2.2618158950645502E-3</v>
      </c>
      <c r="AF5" s="4">
        <f>Extrapolations!AG8</f>
        <v>2.2618158950645502E-3</v>
      </c>
      <c r="AG5" s="4">
        <f>Extrapolations!AH8</f>
        <v>2.2618158950645502E-3</v>
      </c>
      <c r="AH5" s="4">
        <f>Extrapolations!AI8</f>
        <v>2.2618158950645502E-3</v>
      </c>
      <c r="AI5" s="4">
        <f>Extrapolations!AJ8</f>
        <v>2.2618158950645502E-3</v>
      </c>
      <c r="AJ5" s="4">
        <f>Extrapolations!AL8</f>
        <v>2.2618158950645489E-3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80</v>
      </c>
      <c r="B8" s="4">
        <f>B$5*Calculations!$B$27</f>
        <v>5.6545397376613722E-3</v>
      </c>
      <c r="C8" s="4">
        <f>C$5*Calculations!$B$27</f>
        <v>5.6545397376613722E-3</v>
      </c>
      <c r="D8" s="4">
        <f>D$5*Calculations!$B$27</f>
        <v>5.6545397376613757E-3</v>
      </c>
      <c r="E8" s="4">
        <f>E$5*Calculations!$B$27</f>
        <v>5.6545397376613757E-3</v>
      </c>
      <c r="F8" s="4">
        <f>F$5*Calculations!$B$27</f>
        <v>5.6545397376613757E-3</v>
      </c>
      <c r="G8" s="4">
        <f>G$5*Calculations!$B$27</f>
        <v>5.6545397376613757E-3</v>
      </c>
      <c r="H8" s="4">
        <f>H$5*Calculations!$B$27</f>
        <v>5.6545397376613757E-3</v>
      </c>
      <c r="I8" s="4">
        <f>I$5*Calculations!$B$27</f>
        <v>5.6545397376613757E-3</v>
      </c>
      <c r="J8" s="4">
        <f>J$5*Calculations!$B$27</f>
        <v>5.6545397376613757E-3</v>
      </c>
      <c r="K8" s="4">
        <f>K$5*Calculations!$B$27</f>
        <v>5.6545397376613757E-3</v>
      </c>
      <c r="L8" s="4">
        <f>L$5*Calculations!$B$27</f>
        <v>5.6545397376613757E-3</v>
      </c>
      <c r="M8" s="4">
        <f>M$5*Calculations!$B$27</f>
        <v>5.6545397376613757E-3</v>
      </c>
      <c r="N8" s="4">
        <f>N$5*Calculations!$B$27</f>
        <v>5.6545397376613757E-3</v>
      </c>
      <c r="O8" s="4">
        <f>O$5*Calculations!$B$27</f>
        <v>5.6545397376613757E-3</v>
      </c>
      <c r="P8" s="4">
        <f>P$5*Calculations!$B$27</f>
        <v>5.6545397376613757E-3</v>
      </c>
      <c r="Q8" s="4">
        <f>Q$5*Calculations!$B$27</f>
        <v>5.6545397376613757E-3</v>
      </c>
      <c r="R8" s="4">
        <f>R$5*Calculations!$B$27</f>
        <v>5.6545397376613757E-3</v>
      </c>
      <c r="S8" s="4">
        <f>S$5*Calculations!$B$27</f>
        <v>5.6545397376613757E-3</v>
      </c>
      <c r="T8" s="4">
        <f>T$5*Calculations!$B$27</f>
        <v>5.6545397376613757E-3</v>
      </c>
      <c r="U8" s="4">
        <f>U$5*Calculations!$B$27</f>
        <v>5.6545397376613757E-3</v>
      </c>
      <c r="V8" s="4">
        <f>V$5*Calculations!$B$27</f>
        <v>5.6545397376613757E-3</v>
      </c>
      <c r="W8" s="4">
        <f>W$5*Calculations!$B$27</f>
        <v>5.6545397376613757E-3</v>
      </c>
      <c r="X8" s="4">
        <f>X$5*Calculations!$B$27</f>
        <v>5.6545397376613757E-3</v>
      </c>
      <c r="Y8" s="4">
        <f>Y$5*Calculations!$B$27</f>
        <v>5.6545397376613757E-3</v>
      </c>
      <c r="Z8" s="4">
        <f>Z$5*Calculations!$B$27</f>
        <v>5.6545397376613757E-3</v>
      </c>
      <c r="AA8" s="4">
        <f>AA$5*Calculations!$B$27</f>
        <v>5.6545397376613757E-3</v>
      </c>
      <c r="AB8" s="4">
        <f>AB$5*Calculations!$B$27</f>
        <v>5.6545397376613757E-3</v>
      </c>
      <c r="AC8" s="4">
        <f>AC$5*Calculations!$B$27</f>
        <v>5.6545397376613757E-3</v>
      </c>
      <c r="AD8" s="4">
        <f>AD$5*Calculations!$B$27</f>
        <v>5.6545397376613757E-3</v>
      </c>
      <c r="AE8" s="4">
        <f>AE$5*Calculations!$B$27</f>
        <v>5.6545397376613757E-3</v>
      </c>
      <c r="AF8" s="4">
        <f>AF$5*Calculations!$B$27</f>
        <v>5.6545397376613757E-3</v>
      </c>
      <c r="AG8" s="4">
        <f>AG$5*Calculations!$B$27</f>
        <v>5.6545397376613757E-3</v>
      </c>
      <c r="AH8" s="4">
        <f>AH$5*Calculations!$B$27</f>
        <v>5.6545397376613757E-3</v>
      </c>
      <c r="AI8" s="4">
        <f>AI$5*Calculations!$B$27</f>
        <v>5.6545397376613757E-3</v>
      </c>
      <c r="AJ8" s="4">
        <f>AJ$5*Calculations!$B$27</f>
        <v>5.6545397376613722E-3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/>
  <cols>
    <col min="1" max="1" width="31.140625" customWidth="1"/>
    <col min="2" max="2" width="31.140625" style="20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7.9459068371258833E-3</v>
      </c>
      <c r="C2" s="4">
        <f>C$5/(1-'Other Values'!$B$3)</f>
        <v>7.9459068371258833E-3</v>
      </c>
      <c r="D2" s="4">
        <f>D$5/(1-'Other Values'!$B$3)</f>
        <v>7.9459068371258833E-3</v>
      </c>
      <c r="E2" s="4">
        <f>E$5/(1-'Other Values'!$B$3)</f>
        <v>7.9459068371258833E-3</v>
      </c>
      <c r="F2" s="4">
        <f>F$5/(1-'Other Values'!$B$3)</f>
        <v>7.9459068371258833E-3</v>
      </c>
      <c r="G2" s="4">
        <f>G$5/(1-'Other Values'!$B$3)</f>
        <v>7.9459068371258833E-3</v>
      </c>
      <c r="H2" s="4">
        <f>H$5/(1-'Other Values'!$B$3)</f>
        <v>7.9459068371258833E-3</v>
      </c>
      <c r="I2" s="4">
        <f>I$5/(1-'Other Values'!$B$3)</f>
        <v>7.9459068371258833E-3</v>
      </c>
      <c r="J2" s="4">
        <f>J$5/(1-'Other Values'!$B$3)</f>
        <v>7.9459068371258833E-3</v>
      </c>
      <c r="K2" s="4">
        <f>K$5/(1-'Other Values'!$B$3)</f>
        <v>7.9459068371258833E-3</v>
      </c>
      <c r="L2" s="4">
        <f>L$5/(1-'Other Values'!$B$3)</f>
        <v>7.9459068371258833E-3</v>
      </c>
      <c r="M2" s="4">
        <f>M$5/(1-'Other Values'!$B$3)</f>
        <v>7.9459068371258833E-3</v>
      </c>
      <c r="N2" s="4">
        <f>N$5/(1-'Other Values'!$B$3)</f>
        <v>7.9459068371258833E-3</v>
      </c>
      <c r="O2" s="4">
        <f>O$5/(1-'Other Values'!$B$3)</f>
        <v>7.9459068371258833E-3</v>
      </c>
      <c r="P2" s="4">
        <f>P$5/(1-'Other Values'!$B$3)</f>
        <v>7.9459068371258833E-3</v>
      </c>
      <c r="Q2" s="4">
        <f>Q$5/(1-'Other Values'!$B$3)</f>
        <v>7.9459068371258833E-3</v>
      </c>
      <c r="R2" s="4">
        <f>R$5/(1-'Other Values'!$B$3)</f>
        <v>7.9459068371258833E-3</v>
      </c>
      <c r="S2" s="4">
        <f>S$5/(1-'Other Values'!$B$3)</f>
        <v>7.9459068371258833E-3</v>
      </c>
      <c r="T2" s="4">
        <f>T$5/(1-'Other Values'!$B$3)</f>
        <v>7.9459068371258833E-3</v>
      </c>
      <c r="U2" s="4">
        <f>U$5/(1-'Other Values'!$B$3)</f>
        <v>7.9459068371258833E-3</v>
      </c>
      <c r="V2" s="4">
        <f>V$5/(1-'Other Values'!$B$3)</f>
        <v>7.9459068371258833E-3</v>
      </c>
      <c r="W2" s="4">
        <f>W$5/(1-'Other Values'!$B$3)</f>
        <v>7.9459068371258833E-3</v>
      </c>
      <c r="X2" s="4">
        <f>X$5/(1-'Other Values'!$B$3)</f>
        <v>7.9459068371258833E-3</v>
      </c>
      <c r="Y2" s="4">
        <f>Y$5/(1-'Other Values'!$B$3)</f>
        <v>7.9459068371258833E-3</v>
      </c>
      <c r="Z2" s="4">
        <f>Z$5/(1-'Other Values'!$B$3)</f>
        <v>7.9459068371258833E-3</v>
      </c>
      <c r="AA2" s="4">
        <f>AA$5/(1-'Other Values'!$B$3)</f>
        <v>7.9459068371258833E-3</v>
      </c>
      <c r="AB2" s="4">
        <f>AB$5/(1-'Other Values'!$B$3)</f>
        <v>7.9459068371258833E-3</v>
      </c>
      <c r="AC2" s="4">
        <f>AC$5/(1-'Other Values'!$B$3)</f>
        <v>7.9459068371258833E-3</v>
      </c>
      <c r="AD2" s="4">
        <f>AD$5/(1-'Other Values'!$B$3)</f>
        <v>7.9459068371258833E-3</v>
      </c>
      <c r="AE2" s="4">
        <f>AE$5/(1-'Other Values'!$B$3)</f>
        <v>7.9459068371258833E-3</v>
      </c>
      <c r="AF2" s="4">
        <f>AF$5/(1-'Other Values'!$B$3)</f>
        <v>7.9459068371258833E-3</v>
      </c>
      <c r="AG2" s="4">
        <f>AG$5/(1-'Other Values'!$B$3)</f>
        <v>7.9459068371258833E-3</v>
      </c>
      <c r="AH2" s="4">
        <f>AH$5/(1-'Other Values'!$B$3)</f>
        <v>7.9459068371258833E-3</v>
      </c>
      <c r="AI2" s="4">
        <f>AI$5/(1-'Other Values'!$B$3)</f>
        <v>7.9459068371258833E-3</v>
      </c>
      <c r="AJ2" s="4">
        <f>AJ$5/(1-'Other Values'!$B$3)</f>
        <v>7.9459068371258851E-3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 s="4">
        <f>Extrapolations!C9</f>
        <v>2.4726838473129076E-3</v>
      </c>
      <c r="C5" s="4">
        <f>Extrapolations!D9</f>
        <v>2.4726838473129076E-3</v>
      </c>
      <c r="D5" s="4">
        <f>Extrapolations!E9</f>
        <v>2.4726838473129076E-3</v>
      </c>
      <c r="E5" s="4">
        <f>Extrapolations!F9</f>
        <v>2.4726838473129076E-3</v>
      </c>
      <c r="F5" s="4">
        <f>Extrapolations!G9</f>
        <v>2.4726838473129076E-3</v>
      </c>
      <c r="G5" s="4">
        <f>Extrapolations!H9</f>
        <v>2.4726838473129076E-3</v>
      </c>
      <c r="H5" s="4">
        <f>Extrapolations!I9</f>
        <v>2.4726838473129076E-3</v>
      </c>
      <c r="I5" s="4">
        <f>Extrapolations!J9</f>
        <v>2.4726838473129076E-3</v>
      </c>
      <c r="J5" s="4">
        <f>Extrapolations!K9</f>
        <v>2.4726838473129076E-3</v>
      </c>
      <c r="K5" s="4">
        <f>Extrapolations!L9</f>
        <v>2.4726838473129076E-3</v>
      </c>
      <c r="L5" s="4">
        <f>Extrapolations!M9</f>
        <v>2.4726838473129076E-3</v>
      </c>
      <c r="M5" s="4">
        <f>Extrapolations!N9</f>
        <v>2.4726838473129076E-3</v>
      </c>
      <c r="N5" s="4">
        <f>Extrapolations!O9</f>
        <v>2.4726838473129076E-3</v>
      </c>
      <c r="O5" s="4">
        <f>Extrapolations!P9</f>
        <v>2.4726838473129076E-3</v>
      </c>
      <c r="P5" s="4">
        <f>Extrapolations!Q9</f>
        <v>2.4726838473129076E-3</v>
      </c>
      <c r="Q5" s="4">
        <f>Extrapolations!R9</f>
        <v>2.4726838473129076E-3</v>
      </c>
      <c r="R5" s="4">
        <f>Extrapolations!S9</f>
        <v>2.4726838473129076E-3</v>
      </c>
      <c r="S5" s="4">
        <f>Extrapolations!T9</f>
        <v>2.4726838473129076E-3</v>
      </c>
      <c r="T5" s="4">
        <f>Extrapolations!U9</f>
        <v>2.4726838473129076E-3</v>
      </c>
      <c r="U5" s="4">
        <f>Extrapolations!V9</f>
        <v>2.4726838473129076E-3</v>
      </c>
      <c r="V5" s="4">
        <f>Extrapolations!W9</f>
        <v>2.4726838473129076E-3</v>
      </c>
      <c r="W5" s="4">
        <f>Extrapolations!X9</f>
        <v>2.4726838473129076E-3</v>
      </c>
      <c r="X5" s="4">
        <f>Extrapolations!Y9</f>
        <v>2.4726838473129076E-3</v>
      </c>
      <c r="Y5" s="4">
        <f>Extrapolations!Z9</f>
        <v>2.4726838473129076E-3</v>
      </c>
      <c r="Z5" s="4">
        <f>Extrapolations!AA9</f>
        <v>2.4726838473129076E-3</v>
      </c>
      <c r="AA5" s="4">
        <f>Extrapolations!AB9</f>
        <v>2.4726838473129076E-3</v>
      </c>
      <c r="AB5" s="4">
        <f>Extrapolations!AC9</f>
        <v>2.4726838473129076E-3</v>
      </c>
      <c r="AC5" s="4">
        <f>Extrapolations!AD9</f>
        <v>2.4726838473129076E-3</v>
      </c>
      <c r="AD5" s="4">
        <f>Extrapolations!AE9</f>
        <v>2.4726838473129076E-3</v>
      </c>
      <c r="AE5" s="4">
        <f>Extrapolations!AF9</f>
        <v>2.4726838473129076E-3</v>
      </c>
      <c r="AF5" s="4">
        <f>Extrapolations!AG9</f>
        <v>2.4726838473129076E-3</v>
      </c>
      <c r="AG5" s="4">
        <f>Extrapolations!AH9</f>
        <v>2.4726838473129076E-3</v>
      </c>
      <c r="AH5" s="4">
        <f>Extrapolations!AI9</f>
        <v>2.4726838473129076E-3</v>
      </c>
      <c r="AI5" s="4">
        <f>Extrapolations!AJ9</f>
        <v>2.4726838473129076E-3</v>
      </c>
      <c r="AJ5" s="4">
        <f>Extrapolations!AL9</f>
        <v>2.472683847312908E-3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80</v>
      </c>
      <c r="B8" s="4">
        <f>B$5*Calculations!$B$27</f>
        <v>6.1817096182822688E-3</v>
      </c>
      <c r="C8" s="4">
        <f>C$5*Calculations!$B$27</f>
        <v>6.1817096182822688E-3</v>
      </c>
      <c r="D8" s="4">
        <f>D$5*Calculations!$B$27</f>
        <v>6.1817096182822688E-3</v>
      </c>
      <c r="E8" s="4">
        <f>E$5*Calculations!$B$27</f>
        <v>6.1817096182822688E-3</v>
      </c>
      <c r="F8" s="4">
        <f>F$5*Calculations!$B$27</f>
        <v>6.1817096182822688E-3</v>
      </c>
      <c r="G8" s="4">
        <f>G$5*Calculations!$B$27</f>
        <v>6.1817096182822688E-3</v>
      </c>
      <c r="H8" s="4">
        <f>H$5*Calculations!$B$27</f>
        <v>6.1817096182822688E-3</v>
      </c>
      <c r="I8" s="4">
        <f>I$5*Calculations!$B$27</f>
        <v>6.1817096182822688E-3</v>
      </c>
      <c r="J8" s="4">
        <f>J$5*Calculations!$B$27</f>
        <v>6.1817096182822688E-3</v>
      </c>
      <c r="K8" s="4">
        <f>K$5*Calculations!$B$27</f>
        <v>6.1817096182822688E-3</v>
      </c>
      <c r="L8" s="4">
        <f>L$5*Calculations!$B$27</f>
        <v>6.1817096182822688E-3</v>
      </c>
      <c r="M8" s="4">
        <f>M$5*Calculations!$B$27</f>
        <v>6.1817096182822688E-3</v>
      </c>
      <c r="N8" s="4">
        <f>N$5*Calculations!$B$27</f>
        <v>6.1817096182822688E-3</v>
      </c>
      <c r="O8" s="4">
        <f>O$5*Calculations!$B$27</f>
        <v>6.1817096182822688E-3</v>
      </c>
      <c r="P8" s="4">
        <f>P$5*Calculations!$B$27</f>
        <v>6.1817096182822688E-3</v>
      </c>
      <c r="Q8" s="4">
        <f>Q$5*Calculations!$B$27</f>
        <v>6.1817096182822688E-3</v>
      </c>
      <c r="R8" s="4">
        <f>R$5*Calculations!$B$27</f>
        <v>6.1817096182822688E-3</v>
      </c>
      <c r="S8" s="4">
        <f>S$5*Calculations!$B$27</f>
        <v>6.1817096182822688E-3</v>
      </c>
      <c r="T8" s="4">
        <f>T$5*Calculations!$B$27</f>
        <v>6.1817096182822688E-3</v>
      </c>
      <c r="U8" s="4">
        <f>U$5*Calculations!$B$27</f>
        <v>6.1817096182822688E-3</v>
      </c>
      <c r="V8" s="4">
        <f>V$5*Calculations!$B$27</f>
        <v>6.1817096182822688E-3</v>
      </c>
      <c r="W8" s="4">
        <f>W$5*Calculations!$B$27</f>
        <v>6.1817096182822688E-3</v>
      </c>
      <c r="X8" s="4">
        <f>X$5*Calculations!$B$27</f>
        <v>6.1817096182822688E-3</v>
      </c>
      <c r="Y8" s="4">
        <f>Y$5*Calculations!$B$27</f>
        <v>6.1817096182822688E-3</v>
      </c>
      <c r="Z8" s="4">
        <f>Z$5*Calculations!$B$27</f>
        <v>6.1817096182822688E-3</v>
      </c>
      <c r="AA8" s="4">
        <f>AA$5*Calculations!$B$27</f>
        <v>6.1817096182822688E-3</v>
      </c>
      <c r="AB8" s="4">
        <f>AB$5*Calculations!$B$27</f>
        <v>6.1817096182822688E-3</v>
      </c>
      <c r="AC8" s="4">
        <f>AC$5*Calculations!$B$27</f>
        <v>6.1817096182822688E-3</v>
      </c>
      <c r="AD8" s="4">
        <f>AD$5*Calculations!$B$27</f>
        <v>6.1817096182822688E-3</v>
      </c>
      <c r="AE8" s="4">
        <f>AE$5*Calculations!$B$27</f>
        <v>6.1817096182822688E-3</v>
      </c>
      <c r="AF8" s="4">
        <f>AF$5*Calculations!$B$27</f>
        <v>6.1817096182822688E-3</v>
      </c>
      <c r="AG8" s="4">
        <f>AG$5*Calculations!$B$27</f>
        <v>6.1817096182822688E-3</v>
      </c>
      <c r="AH8" s="4">
        <f>AH$5*Calculations!$B$27</f>
        <v>6.1817096182822688E-3</v>
      </c>
      <c r="AI8" s="4">
        <f>AI$5*Calculations!$B$27</f>
        <v>6.1817096182822688E-3</v>
      </c>
      <c r="AJ8" s="4">
        <f>AJ$5*Calculations!$B$27</f>
        <v>6.1817096182822696E-3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/>
  <cols>
    <col min="1" max="1" width="31.140625" customWidth="1"/>
    <col min="2" max="2" width="31.140625" style="20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3.2642175438724444E-5</v>
      </c>
      <c r="C2" s="4">
        <f>C$5/(1-'Other Values'!$B$3)</f>
        <v>3.2642175438724471E-5</v>
      </c>
      <c r="D2" s="4">
        <f>D$5/(1-'Other Values'!$B$3)</f>
        <v>3.2642175438724471E-5</v>
      </c>
      <c r="E2" s="4">
        <f>E$5/(1-'Other Values'!$B$3)</f>
        <v>3.2642175438724471E-5</v>
      </c>
      <c r="F2" s="4">
        <f>F$5/(1-'Other Values'!$B$3)</f>
        <v>3.2642175438724471E-5</v>
      </c>
      <c r="G2" s="4">
        <f>G$5/(1-'Other Values'!$B$3)</f>
        <v>3.2642175438724471E-5</v>
      </c>
      <c r="H2" s="4">
        <f>H$5/(1-'Other Values'!$B$3)</f>
        <v>3.2642175438724471E-5</v>
      </c>
      <c r="I2" s="4">
        <f>I$5/(1-'Other Values'!$B$3)</f>
        <v>3.2642175438724471E-5</v>
      </c>
      <c r="J2" s="4">
        <f>J$5/(1-'Other Values'!$B$3)</f>
        <v>3.2642175438724471E-5</v>
      </c>
      <c r="K2" s="4">
        <f>K$5/(1-'Other Values'!$B$3)</f>
        <v>3.2642175438724471E-5</v>
      </c>
      <c r="L2" s="4">
        <f>L$5/(1-'Other Values'!$B$3)</f>
        <v>3.2642175438724471E-5</v>
      </c>
      <c r="M2" s="4">
        <f>M$5/(1-'Other Values'!$B$3)</f>
        <v>3.2642175438724471E-5</v>
      </c>
      <c r="N2" s="4">
        <f>N$5/(1-'Other Values'!$B$3)</f>
        <v>3.2642175438724471E-5</v>
      </c>
      <c r="O2" s="4">
        <f>O$5/(1-'Other Values'!$B$3)</f>
        <v>3.2642175438724471E-5</v>
      </c>
      <c r="P2" s="4">
        <f>P$5/(1-'Other Values'!$B$3)</f>
        <v>3.2642175438724471E-5</v>
      </c>
      <c r="Q2" s="4">
        <f>Q$5/(1-'Other Values'!$B$3)</f>
        <v>3.2642175438724471E-5</v>
      </c>
      <c r="R2" s="4">
        <f>R$5/(1-'Other Values'!$B$3)</f>
        <v>3.2642175438724471E-5</v>
      </c>
      <c r="S2" s="4">
        <f>S$5/(1-'Other Values'!$B$3)</f>
        <v>3.2642175438724471E-5</v>
      </c>
      <c r="T2" s="4">
        <f>T$5/(1-'Other Values'!$B$3)</f>
        <v>3.2642175438724471E-5</v>
      </c>
      <c r="U2" s="4">
        <f>U$5/(1-'Other Values'!$B$3)</f>
        <v>3.2642175438724471E-5</v>
      </c>
      <c r="V2" s="4">
        <f>V$5/(1-'Other Values'!$B$3)</f>
        <v>3.2642175438724471E-5</v>
      </c>
      <c r="W2" s="4">
        <f>W$5/(1-'Other Values'!$B$3)</f>
        <v>3.2642175438724471E-5</v>
      </c>
      <c r="X2" s="4">
        <f>X$5/(1-'Other Values'!$B$3)</f>
        <v>3.2642175438724471E-5</v>
      </c>
      <c r="Y2" s="4">
        <f>Y$5/(1-'Other Values'!$B$3)</f>
        <v>3.2642175438724471E-5</v>
      </c>
      <c r="Z2" s="4">
        <f>Z$5/(1-'Other Values'!$B$3)</f>
        <v>3.2642175438724471E-5</v>
      </c>
      <c r="AA2" s="4">
        <f>AA$5/(1-'Other Values'!$B$3)</f>
        <v>3.2642175438724471E-5</v>
      </c>
      <c r="AB2" s="4">
        <f>AB$5/(1-'Other Values'!$B$3)</f>
        <v>3.2642175438724471E-5</v>
      </c>
      <c r="AC2" s="4">
        <f>AC$5/(1-'Other Values'!$B$3)</f>
        <v>3.2642175438724471E-5</v>
      </c>
      <c r="AD2" s="4">
        <f>AD$5/(1-'Other Values'!$B$3)</f>
        <v>3.2642175438724471E-5</v>
      </c>
      <c r="AE2" s="4">
        <f>AE$5/(1-'Other Values'!$B$3)</f>
        <v>3.2642175438724471E-5</v>
      </c>
      <c r="AF2" s="4">
        <f>AF$5/(1-'Other Values'!$B$3)</f>
        <v>3.2642175438724471E-5</v>
      </c>
      <c r="AG2" s="4">
        <f>AG$5/(1-'Other Values'!$B$3)</f>
        <v>3.2642175438724471E-5</v>
      </c>
      <c r="AH2" s="4">
        <f>AH$5/(1-'Other Values'!$B$3)</f>
        <v>3.2642175438724471E-5</v>
      </c>
      <c r="AI2" s="4">
        <f>AI$5/(1-'Other Values'!$B$3)</f>
        <v>3.2642175438724444E-5</v>
      </c>
      <c r="AJ2" s="4">
        <f>AJ$5/(1-'Other Values'!$B$3)</f>
        <v>3.2642175438724444E-5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 s="4">
        <f>Extrapolations!D10</f>
        <v>1.015790665596113E-5</v>
      </c>
      <c r="C5" s="4">
        <f>Extrapolations!E10</f>
        <v>1.0157906655961137E-5</v>
      </c>
      <c r="D5" s="4">
        <f>Extrapolations!F10</f>
        <v>1.0157906655961137E-5</v>
      </c>
      <c r="E5" s="4">
        <f>Extrapolations!G10</f>
        <v>1.0157906655961137E-5</v>
      </c>
      <c r="F5" s="4">
        <f>Extrapolations!H10</f>
        <v>1.0157906655961137E-5</v>
      </c>
      <c r="G5" s="4">
        <f>Extrapolations!I10</f>
        <v>1.0157906655961137E-5</v>
      </c>
      <c r="H5" s="4">
        <f>Extrapolations!J10</f>
        <v>1.0157906655961137E-5</v>
      </c>
      <c r="I5" s="4">
        <f>Extrapolations!K10</f>
        <v>1.0157906655961137E-5</v>
      </c>
      <c r="J5" s="4">
        <f>Extrapolations!L10</f>
        <v>1.0157906655961137E-5</v>
      </c>
      <c r="K5" s="4">
        <f>Extrapolations!M10</f>
        <v>1.0157906655961137E-5</v>
      </c>
      <c r="L5" s="4">
        <f>Extrapolations!N10</f>
        <v>1.0157906655961137E-5</v>
      </c>
      <c r="M5" s="4">
        <f>Extrapolations!O10</f>
        <v>1.0157906655961137E-5</v>
      </c>
      <c r="N5" s="4">
        <f>Extrapolations!P10</f>
        <v>1.0157906655961137E-5</v>
      </c>
      <c r="O5" s="4">
        <f>Extrapolations!Q10</f>
        <v>1.0157906655961137E-5</v>
      </c>
      <c r="P5" s="4">
        <f>Extrapolations!R10</f>
        <v>1.0157906655961137E-5</v>
      </c>
      <c r="Q5" s="4">
        <f>Extrapolations!S10</f>
        <v>1.0157906655961137E-5</v>
      </c>
      <c r="R5" s="4">
        <f>Extrapolations!T10</f>
        <v>1.0157906655961137E-5</v>
      </c>
      <c r="S5" s="4">
        <f>Extrapolations!U10</f>
        <v>1.0157906655961137E-5</v>
      </c>
      <c r="T5" s="4">
        <f>Extrapolations!V10</f>
        <v>1.0157906655961137E-5</v>
      </c>
      <c r="U5" s="4">
        <f>Extrapolations!W10</f>
        <v>1.0157906655961137E-5</v>
      </c>
      <c r="V5" s="4">
        <f>Extrapolations!X10</f>
        <v>1.0157906655961137E-5</v>
      </c>
      <c r="W5" s="4">
        <f>Extrapolations!Y10</f>
        <v>1.0157906655961137E-5</v>
      </c>
      <c r="X5" s="4">
        <f>Extrapolations!Z10</f>
        <v>1.0157906655961137E-5</v>
      </c>
      <c r="Y5" s="4">
        <f>Extrapolations!AA10</f>
        <v>1.0157906655961137E-5</v>
      </c>
      <c r="Z5" s="4">
        <f>Extrapolations!AB10</f>
        <v>1.0157906655961137E-5</v>
      </c>
      <c r="AA5" s="4">
        <f>Extrapolations!AC10</f>
        <v>1.0157906655961137E-5</v>
      </c>
      <c r="AB5" s="4">
        <f>Extrapolations!AD10</f>
        <v>1.0157906655961137E-5</v>
      </c>
      <c r="AC5" s="4">
        <f>Extrapolations!AE10</f>
        <v>1.0157906655961137E-5</v>
      </c>
      <c r="AD5" s="4">
        <f>Extrapolations!AF10</f>
        <v>1.0157906655961137E-5</v>
      </c>
      <c r="AE5" s="4">
        <f>Extrapolations!AG10</f>
        <v>1.0157906655961137E-5</v>
      </c>
      <c r="AF5" s="4">
        <f>Extrapolations!AH10</f>
        <v>1.0157906655961137E-5</v>
      </c>
      <c r="AG5" s="4">
        <f>Extrapolations!AI10</f>
        <v>1.0157906655961137E-5</v>
      </c>
      <c r="AH5" s="4">
        <f>Extrapolations!AJ10</f>
        <v>1.0157906655961137E-5</v>
      </c>
      <c r="AI5" s="4">
        <f>Extrapolations!AL10</f>
        <v>1.015790665596113E-5</v>
      </c>
      <c r="AJ5" s="4">
        <f>Extrapolations!AM10</f>
        <v>1.015790665596113E-5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80</v>
      </c>
      <c r="B8" s="4">
        <f>B$5*Calculations!$B$27</f>
        <v>2.5394766639902824E-5</v>
      </c>
      <c r="C8" s="4">
        <f>C$5*Calculations!$B$27</f>
        <v>2.5394766639902841E-5</v>
      </c>
      <c r="D8" s="4">
        <f>D$5*Calculations!$B$27</f>
        <v>2.5394766639902841E-5</v>
      </c>
      <c r="E8" s="4">
        <f>E$5*Calculations!$B$27</f>
        <v>2.5394766639902841E-5</v>
      </c>
      <c r="F8" s="4">
        <f>F$5*Calculations!$B$27</f>
        <v>2.5394766639902841E-5</v>
      </c>
      <c r="G8" s="4">
        <f>G$5*Calculations!$B$27</f>
        <v>2.5394766639902841E-5</v>
      </c>
      <c r="H8" s="4">
        <f>H$5*Calculations!$B$27</f>
        <v>2.5394766639902841E-5</v>
      </c>
      <c r="I8" s="4">
        <f>I$5*Calculations!$B$27</f>
        <v>2.5394766639902841E-5</v>
      </c>
      <c r="J8" s="4">
        <f>J$5*Calculations!$B$27</f>
        <v>2.5394766639902841E-5</v>
      </c>
      <c r="K8" s="4">
        <f>K$5*Calculations!$B$27</f>
        <v>2.5394766639902841E-5</v>
      </c>
      <c r="L8" s="4">
        <f>L$5*Calculations!$B$27</f>
        <v>2.5394766639902841E-5</v>
      </c>
      <c r="M8" s="4">
        <f>M$5*Calculations!$B$27</f>
        <v>2.5394766639902841E-5</v>
      </c>
      <c r="N8" s="4">
        <f>N$5*Calculations!$B$27</f>
        <v>2.5394766639902841E-5</v>
      </c>
      <c r="O8" s="4">
        <f>O$5*Calculations!$B$27</f>
        <v>2.5394766639902841E-5</v>
      </c>
      <c r="P8" s="4">
        <f>P$5*Calculations!$B$27</f>
        <v>2.5394766639902841E-5</v>
      </c>
      <c r="Q8" s="4">
        <f>Q$5*Calculations!$B$27</f>
        <v>2.5394766639902841E-5</v>
      </c>
      <c r="R8" s="4">
        <f>R$5*Calculations!$B$27</f>
        <v>2.5394766639902841E-5</v>
      </c>
      <c r="S8" s="4">
        <f>S$5*Calculations!$B$27</f>
        <v>2.5394766639902841E-5</v>
      </c>
      <c r="T8" s="4">
        <f>T$5*Calculations!$B$27</f>
        <v>2.5394766639902841E-5</v>
      </c>
      <c r="U8" s="4">
        <f>U$5*Calculations!$B$27</f>
        <v>2.5394766639902841E-5</v>
      </c>
      <c r="V8" s="4">
        <f>V$5*Calculations!$B$27</f>
        <v>2.5394766639902841E-5</v>
      </c>
      <c r="W8" s="4">
        <f>W$5*Calculations!$B$27</f>
        <v>2.5394766639902841E-5</v>
      </c>
      <c r="X8" s="4">
        <f>X$5*Calculations!$B$27</f>
        <v>2.5394766639902841E-5</v>
      </c>
      <c r="Y8" s="4">
        <f>Y$5*Calculations!$B$27</f>
        <v>2.5394766639902841E-5</v>
      </c>
      <c r="Z8" s="4">
        <f>Z$5*Calculations!$B$27</f>
        <v>2.5394766639902841E-5</v>
      </c>
      <c r="AA8" s="4">
        <f>AA$5*Calculations!$B$27</f>
        <v>2.5394766639902841E-5</v>
      </c>
      <c r="AB8" s="4">
        <f>AB$5*Calculations!$B$27</f>
        <v>2.5394766639902841E-5</v>
      </c>
      <c r="AC8" s="4">
        <f>AC$5*Calculations!$B$27</f>
        <v>2.5394766639902841E-5</v>
      </c>
      <c r="AD8" s="4">
        <f>AD$5*Calculations!$B$27</f>
        <v>2.5394766639902841E-5</v>
      </c>
      <c r="AE8" s="4">
        <f>AE$5*Calculations!$B$27</f>
        <v>2.5394766639902841E-5</v>
      </c>
      <c r="AF8" s="4">
        <f>AF$5*Calculations!$B$27</f>
        <v>2.5394766639902841E-5</v>
      </c>
      <c r="AG8" s="4">
        <f>AG$5*Calculations!$B$27</f>
        <v>2.5394766639902841E-5</v>
      </c>
      <c r="AH8" s="4">
        <f>AH$5*Calculations!$B$27</f>
        <v>2.5394766639902841E-5</v>
      </c>
      <c r="AI8" s="4">
        <f>AI$5*Calculations!$B$27</f>
        <v>2.5394766639902824E-5</v>
      </c>
      <c r="AJ8" s="4">
        <f>AJ$5*Calculations!$B$27</f>
        <v>2.5394766639902824E-5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2.2483684993236819E-2</v>
      </c>
      <c r="C2" s="4">
        <f>C$5/(1-'Other Values'!$B$3)</f>
        <v>2.2483684993236819E-2</v>
      </c>
      <c r="D2" s="4">
        <f>D$5/(1-'Other Values'!$B$3)</f>
        <v>2.2483684993236819E-2</v>
      </c>
      <c r="E2" s="4">
        <f>E$5/(1-'Other Values'!$B$3)</f>
        <v>2.2483684993236819E-2</v>
      </c>
      <c r="F2" s="4">
        <f>F$5/(1-'Other Values'!$B$3)</f>
        <v>2.2483684993236819E-2</v>
      </c>
      <c r="G2" s="4">
        <f>G$5/(1-'Other Values'!$B$3)</f>
        <v>2.2483684993236819E-2</v>
      </c>
      <c r="H2" s="4">
        <f>H$5/(1-'Other Values'!$B$3)</f>
        <v>2.2483684993236819E-2</v>
      </c>
      <c r="I2" s="4">
        <f>I$5/(1-'Other Values'!$B$3)</f>
        <v>2.2483684993236819E-2</v>
      </c>
      <c r="J2" s="4">
        <f>J$5/(1-'Other Values'!$B$3)</f>
        <v>2.2483684993236819E-2</v>
      </c>
      <c r="K2" s="4">
        <f>K$5/(1-'Other Values'!$B$3)</f>
        <v>2.2483684993236819E-2</v>
      </c>
      <c r="L2" s="4">
        <f>L$5/(1-'Other Values'!$B$3)</f>
        <v>2.2483684993236819E-2</v>
      </c>
      <c r="M2" s="4">
        <f>M$5/(1-'Other Values'!$B$3)</f>
        <v>2.2483684993236819E-2</v>
      </c>
      <c r="N2" s="4">
        <f>N$5/(1-'Other Values'!$B$3)</f>
        <v>2.2483684993236819E-2</v>
      </c>
      <c r="O2" s="4">
        <f>O$5/(1-'Other Values'!$B$3)</f>
        <v>2.2483684993236819E-2</v>
      </c>
      <c r="P2" s="4">
        <f>P$5/(1-'Other Values'!$B$3)</f>
        <v>2.2483684993236819E-2</v>
      </c>
      <c r="Q2" s="4">
        <f>Q$5/(1-'Other Values'!$B$3)</f>
        <v>2.2483684993236819E-2</v>
      </c>
      <c r="R2" s="4">
        <f>R$5/(1-'Other Values'!$B$3)</f>
        <v>2.2483684993236819E-2</v>
      </c>
      <c r="S2" s="4">
        <f>S$5/(1-'Other Values'!$B$3)</f>
        <v>2.2483684993236819E-2</v>
      </c>
      <c r="T2" s="4">
        <f>T$5/(1-'Other Values'!$B$3)</f>
        <v>2.2483684993236819E-2</v>
      </c>
      <c r="U2" s="4">
        <f>U$5/(1-'Other Values'!$B$3)</f>
        <v>2.2483684993236819E-2</v>
      </c>
      <c r="V2" s="4">
        <f>V$5/(1-'Other Values'!$B$3)</f>
        <v>2.2483684993236819E-2</v>
      </c>
      <c r="W2" s="4">
        <f>W$5/(1-'Other Values'!$B$3)</f>
        <v>2.2483684993236819E-2</v>
      </c>
      <c r="X2" s="4">
        <f>X$5/(1-'Other Values'!$B$3)</f>
        <v>2.2483684993236819E-2</v>
      </c>
      <c r="Y2" s="4">
        <f>Y$5/(1-'Other Values'!$B$3)</f>
        <v>2.2483684993236819E-2</v>
      </c>
      <c r="Z2" s="4">
        <f>Z$5/(1-'Other Values'!$B$3)</f>
        <v>2.2483684993236819E-2</v>
      </c>
      <c r="AA2" s="4">
        <f>AA$5/(1-'Other Values'!$B$3)</f>
        <v>2.2483684993236819E-2</v>
      </c>
      <c r="AB2" s="4">
        <f>AB$5/(1-'Other Values'!$B$3)</f>
        <v>2.2483684993236819E-2</v>
      </c>
      <c r="AC2" s="4">
        <f>AC$5/(1-'Other Values'!$B$3)</f>
        <v>2.2483684993236819E-2</v>
      </c>
      <c r="AD2" s="4">
        <f>AD$5/(1-'Other Values'!$B$3)</f>
        <v>2.2483684993236819E-2</v>
      </c>
      <c r="AE2" s="4">
        <f>AE$5/(1-'Other Values'!$B$3)</f>
        <v>2.2483684993236819E-2</v>
      </c>
      <c r="AF2" s="4">
        <f>AF$5/(1-'Other Values'!$B$3)</f>
        <v>2.2483684993236819E-2</v>
      </c>
      <c r="AG2" s="4">
        <f>AG$5/(1-'Other Values'!$B$3)</f>
        <v>2.2483684993236819E-2</v>
      </c>
      <c r="AH2" s="4">
        <f>AH$5/(1-'Other Values'!$B$3)</f>
        <v>2.2483684993236819E-2</v>
      </c>
      <c r="AI2" s="4">
        <f>AI$5/(1-'Other Values'!$B$3)</f>
        <v>2.2483684993236802E-2</v>
      </c>
      <c r="AJ2" s="4">
        <f>AJ$5/(1-'Other Values'!$B$3)</f>
        <v>2.2483684993236802E-2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 s="4">
        <f>Extrapolations!D11</f>
        <v>6.9966897234548502E-3</v>
      </c>
      <c r="C5" s="4">
        <f>Extrapolations!E11</f>
        <v>6.9966897234548502E-3</v>
      </c>
      <c r="D5" s="4">
        <f>Extrapolations!F11</f>
        <v>6.9966897234548502E-3</v>
      </c>
      <c r="E5" s="4">
        <f>Extrapolations!G11</f>
        <v>6.9966897234548502E-3</v>
      </c>
      <c r="F5" s="4">
        <f>Extrapolations!H11</f>
        <v>6.9966897234548502E-3</v>
      </c>
      <c r="G5" s="4">
        <f>Extrapolations!I11</f>
        <v>6.9966897234548502E-3</v>
      </c>
      <c r="H5" s="4">
        <f>Extrapolations!J11</f>
        <v>6.9966897234548502E-3</v>
      </c>
      <c r="I5" s="4">
        <f>Extrapolations!K11</f>
        <v>6.9966897234548502E-3</v>
      </c>
      <c r="J5" s="4">
        <f>Extrapolations!L11</f>
        <v>6.9966897234548502E-3</v>
      </c>
      <c r="K5" s="4">
        <f>Extrapolations!M11</f>
        <v>6.9966897234548502E-3</v>
      </c>
      <c r="L5" s="4">
        <f>Extrapolations!N11</f>
        <v>6.9966897234548502E-3</v>
      </c>
      <c r="M5" s="4">
        <f>Extrapolations!O11</f>
        <v>6.9966897234548502E-3</v>
      </c>
      <c r="N5" s="4">
        <f>Extrapolations!P11</f>
        <v>6.9966897234548502E-3</v>
      </c>
      <c r="O5" s="4">
        <f>Extrapolations!Q11</f>
        <v>6.9966897234548502E-3</v>
      </c>
      <c r="P5" s="4">
        <f>Extrapolations!R11</f>
        <v>6.9966897234548502E-3</v>
      </c>
      <c r="Q5" s="4">
        <f>Extrapolations!S11</f>
        <v>6.9966897234548502E-3</v>
      </c>
      <c r="R5" s="4">
        <f>Extrapolations!T11</f>
        <v>6.9966897234548502E-3</v>
      </c>
      <c r="S5" s="4">
        <f>Extrapolations!U11</f>
        <v>6.9966897234548502E-3</v>
      </c>
      <c r="T5" s="4">
        <f>Extrapolations!V11</f>
        <v>6.9966897234548502E-3</v>
      </c>
      <c r="U5" s="4">
        <f>Extrapolations!W11</f>
        <v>6.9966897234548502E-3</v>
      </c>
      <c r="V5" s="4">
        <f>Extrapolations!X11</f>
        <v>6.9966897234548502E-3</v>
      </c>
      <c r="W5" s="4">
        <f>Extrapolations!Y11</f>
        <v>6.9966897234548502E-3</v>
      </c>
      <c r="X5" s="4">
        <f>Extrapolations!Z11</f>
        <v>6.9966897234548502E-3</v>
      </c>
      <c r="Y5" s="4">
        <f>Extrapolations!AA11</f>
        <v>6.9966897234548502E-3</v>
      </c>
      <c r="Z5" s="4">
        <f>Extrapolations!AB11</f>
        <v>6.9966897234548502E-3</v>
      </c>
      <c r="AA5" s="4">
        <f>Extrapolations!AC11</f>
        <v>6.9966897234548502E-3</v>
      </c>
      <c r="AB5" s="4">
        <f>Extrapolations!AD11</f>
        <v>6.9966897234548502E-3</v>
      </c>
      <c r="AC5" s="4">
        <f>Extrapolations!AE11</f>
        <v>6.9966897234548502E-3</v>
      </c>
      <c r="AD5" s="4">
        <f>Extrapolations!AF11</f>
        <v>6.9966897234548502E-3</v>
      </c>
      <c r="AE5" s="4">
        <f>Extrapolations!AG11</f>
        <v>6.9966897234548502E-3</v>
      </c>
      <c r="AF5" s="4">
        <f>Extrapolations!AH11</f>
        <v>6.9966897234548502E-3</v>
      </c>
      <c r="AG5" s="4">
        <f>Extrapolations!AI11</f>
        <v>6.9966897234548502E-3</v>
      </c>
      <c r="AH5" s="4">
        <f>Extrapolations!AJ11</f>
        <v>6.9966897234548502E-3</v>
      </c>
      <c r="AI5" s="4">
        <f>Extrapolations!AL11</f>
        <v>6.996689723454845E-3</v>
      </c>
      <c r="AJ5" s="4">
        <f>Extrapolations!AM11</f>
        <v>6.996689723454845E-3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80</v>
      </c>
      <c r="B8" s="4">
        <f>B$5*Calculations!$B$27</f>
        <v>1.7491724308637126E-2</v>
      </c>
      <c r="C8" s="4">
        <f>C$5*Calculations!$B$27</f>
        <v>1.7491724308637126E-2</v>
      </c>
      <c r="D8" s="4">
        <f>D$5*Calculations!$B$27</f>
        <v>1.7491724308637126E-2</v>
      </c>
      <c r="E8" s="4">
        <f>E$5*Calculations!$B$27</f>
        <v>1.7491724308637126E-2</v>
      </c>
      <c r="F8" s="4">
        <f>F$5*Calculations!$B$27</f>
        <v>1.7491724308637126E-2</v>
      </c>
      <c r="G8" s="4">
        <f>G$5*Calculations!$B$27</f>
        <v>1.7491724308637126E-2</v>
      </c>
      <c r="H8" s="4">
        <f>H$5*Calculations!$B$27</f>
        <v>1.7491724308637126E-2</v>
      </c>
      <c r="I8" s="4">
        <f>I$5*Calculations!$B$27</f>
        <v>1.7491724308637126E-2</v>
      </c>
      <c r="J8" s="4">
        <f>J$5*Calculations!$B$27</f>
        <v>1.7491724308637126E-2</v>
      </c>
      <c r="K8" s="4">
        <f>K$5*Calculations!$B$27</f>
        <v>1.7491724308637126E-2</v>
      </c>
      <c r="L8" s="4">
        <f>L$5*Calculations!$B$27</f>
        <v>1.7491724308637126E-2</v>
      </c>
      <c r="M8" s="4">
        <f>M$5*Calculations!$B$27</f>
        <v>1.7491724308637126E-2</v>
      </c>
      <c r="N8" s="4">
        <f>N$5*Calculations!$B$27</f>
        <v>1.7491724308637126E-2</v>
      </c>
      <c r="O8" s="4">
        <f>O$5*Calculations!$B$27</f>
        <v>1.7491724308637126E-2</v>
      </c>
      <c r="P8" s="4">
        <f>P$5*Calculations!$B$27</f>
        <v>1.7491724308637126E-2</v>
      </c>
      <c r="Q8" s="4">
        <f>Q$5*Calculations!$B$27</f>
        <v>1.7491724308637126E-2</v>
      </c>
      <c r="R8" s="4">
        <f>R$5*Calculations!$B$27</f>
        <v>1.7491724308637126E-2</v>
      </c>
      <c r="S8" s="4">
        <f>S$5*Calculations!$B$27</f>
        <v>1.7491724308637126E-2</v>
      </c>
      <c r="T8" s="4">
        <f>T$5*Calculations!$B$27</f>
        <v>1.7491724308637126E-2</v>
      </c>
      <c r="U8" s="4">
        <f>U$5*Calculations!$B$27</f>
        <v>1.7491724308637126E-2</v>
      </c>
      <c r="V8" s="4">
        <f>V$5*Calculations!$B$27</f>
        <v>1.7491724308637126E-2</v>
      </c>
      <c r="W8" s="4">
        <f>W$5*Calculations!$B$27</f>
        <v>1.7491724308637126E-2</v>
      </c>
      <c r="X8" s="4">
        <f>X$5*Calculations!$B$27</f>
        <v>1.7491724308637126E-2</v>
      </c>
      <c r="Y8" s="4">
        <f>Y$5*Calculations!$B$27</f>
        <v>1.7491724308637126E-2</v>
      </c>
      <c r="Z8" s="4">
        <f>Z$5*Calculations!$B$27</f>
        <v>1.7491724308637126E-2</v>
      </c>
      <c r="AA8" s="4">
        <f>AA$5*Calculations!$B$27</f>
        <v>1.7491724308637126E-2</v>
      </c>
      <c r="AB8" s="4">
        <f>AB$5*Calculations!$B$27</f>
        <v>1.7491724308637126E-2</v>
      </c>
      <c r="AC8" s="4">
        <f>AC$5*Calculations!$B$27</f>
        <v>1.7491724308637126E-2</v>
      </c>
      <c r="AD8" s="4">
        <f>AD$5*Calculations!$B$27</f>
        <v>1.7491724308637126E-2</v>
      </c>
      <c r="AE8" s="4">
        <f>AE$5*Calculations!$B$27</f>
        <v>1.7491724308637126E-2</v>
      </c>
      <c r="AF8" s="4">
        <f>AF$5*Calculations!$B$27</f>
        <v>1.7491724308637126E-2</v>
      </c>
      <c r="AG8" s="4">
        <f>AG$5*Calculations!$B$27</f>
        <v>1.7491724308637126E-2</v>
      </c>
      <c r="AH8" s="4">
        <f>AH$5*Calculations!$B$27</f>
        <v>1.7491724308637126E-2</v>
      </c>
      <c r="AI8" s="4">
        <f>AI$5*Calculations!$B$27</f>
        <v>1.7491724308637113E-2</v>
      </c>
      <c r="AJ8" s="4">
        <f>AJ$5*Calculations!$B$27</f>
        <v>1.7491724308637113E-2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3.4737798194438207E-3</v>
      </c>
      <c r="C2" s="4">
        <f>C$4/(1-'Other Values'!$B$2)</f>
        <v>3.4737798194438207E-3</v>
      </c>
      <c r="D2" s="4">
        <f>D$4/(1-'Other Values'!$B$2)</f>
        <v>3.4737798194438207E-3</v>
      </c>
      <c r="E2" s="4">
        <f>E$4/(1-'Other Values'!$B$2)</f>
        <v>3.4737798194438207E-3</v>
      </c>
      <c r="F2" s="4">
        <f>F$4/(1-'Other Values'!$B$2)</f>
        <v>3.4737798194438207E-3</v>
      </c>
      <c r="G2" s="4">
        <f>G$4/(1-'Other Values'!$B$2)</f>
        <v>3.4737798194438207E-3</v>
      </c>
      <c r="H2" s="4">
        <f>H$4/(1-'Other Values'!$B$2)</f>
        <v>3.4737798194438207E-3</v>
      </c>
      <c r="I2" s="4">
        <f>I$4/(1-'Other Values'!$B$2)</f>
        <v>3.4737798194438207E-3</v>
      </c>
      <c r="J2" s="4">
        <f>J$4/(1-'Other Values'!$B$2)</f>
        <v>3.4737798194438207E-3</v>
      </c>
      <c r="K2" s="4">
        <f>K$4/(1-'Other Values'!$B$2)</f>
        <v>3.4737798194438198E-3</v>
      </c>
      <c r="L2" s="4">
        <f>L$4/(1-'Other Values'!$B$2)</f>
        <v>3.4737798194438198E-3</v>
      </c>
      <c r="M2" s="4">
        <f>M$4/(1-'Other Values'!$B$2)</f>
        <v>3.4737798194438198E-3</v>
      </c>
      <c r="N2" s="4">
        <f>N$4/(1-'Other Values'!$B$2)</f>
        <v>3.4737798194438198E-3</v>
      </c>
      <c r="O2" s="4">
        <f>O$4/(1-'Other Values'!$B$2)</f>
        <v>3.4737798194438198E-3</v>
      </c>
      <c r="P2" s="4">
        <f>P$4/(1-'Other Values'!$B$2)</f>
        <v>3.4737798194438198E-3</v>
      </c>
      <c r="Q2" s="4">
        <f>Q$4/(1-'Other Values'!$B$2)</f>
        <v>3.4737798194438198E-3</v>
      </c>
      <c r="R2" s="4">
        <f>R$4/(1-'Other Values'!$B$2)</f>
        <v>3.4737798194438198E-3</v>
      </c>
      <c r="S2" s="4">
        <f>S$4/(1-'Other Values'!$B$2)</f>
        <v>3.4737798194438185E-3</v>
      </c>
      <c r="T2" s="4">
        <f>T$4/(1-'Other Values'!$B$2)</f>
        <v>3.4737798194438185E-3</v>
      </c>
      <c r="U2" s="4">
        <f>U$4/(1-'Other Values'!$B$2)</f>
        <v>3.4737798194438185E-3</v>
      </c>
      <c r="V2" s="4">
        <f>V$4/(1-'Other Values'!$B$2)</f>
        <v>3.4737798194438185E-3</v>
      </c>
      <c r="W2" s="4">
        <f>W$4/(1-'Other Values'!$B$2)</f>
        <v>3.4737798194438164E-3</v>
      </c>
      <c r="X2" s="4">
        <f>X$4/(1-'Other Values'!$B$2)</f>
        <v>3.4737798194438164E-3</v>
      </c>
      <c r="Y2" s="4">
        <f>Y$4/(1-'Other Values'!$B$2)</f>
        <v>3.4737798194438164E-3</v>
      </c>
      <c r="Z2" s="4">
        <f>Z$4/(1-'Other Values'!$B$2)</f>
        <v>3.4737798194438164E-3</v>
      </c>
      <c r="AA2" s="4">
        <f>AA$4/(1-'Other Values'!$B$2)</f>
        <v>3.4737798194438164E-3</v>
      </c>
      <c r="AB2" s="4">
        <f>AB$4/(1-'Other Values'!$B$2)</f>
        <v>3.4737798194438164E-3</v>
      </c>
      <c r="AC2" s="4">
        <f>AC$4/(1-'Other Values'!$B$2)</f>
        <v>3.4737798194438164E-3</v>
      </c>
      <c r="AD2" s="4">
        <f>AD$4/(1-'Other Values'!$B$2)</f>
        <v>3.4737798194438164E-3</v>
      </c>
      <c r="AE2" s="4">
        <f>AE$4/(1-'Other Values'!$B$2)</f>
        <v>3.4737798194438164E-3</v>
      </c>
      <c r="AF2" s="4">
        <f>AF$4/(1-'Other Values'!$B$2)</f>
        <v>3.4737798194438164E-3</v>
      </c>
      <c r="AG2" s="4">
        <f>AG$4/(1-'Other Values'!$B$2)</f>
        <v>3.4737798194438164E-3</v>
      </c>
      <c r="AH2" s="4">
        <f>AH$4/(1-'Other Values'!$B$2)</f>
        <v>3.4737798194438164E-3</v>
      </c>
      <c r="AI2" s="4">
        <f>AI$4/(1-'Other Values'!$B$2)</f>
        <v>3.4737798194438164E-3</v>
      </c>
      <c r="AJ2" s="4">
        <f>AJ$4/(1-'Other Values'!$B$2)</f>
        <v>3.4737798194438164E-3</v>
      </c>
    </row>
    <row r="3" spans="1:36">
      <c r="A3" t="s">
        <v>3</v>
      </c>
      <c r="B3" s="4">
        <f t="shared" ref="B3:AJ3" si="0">B$4</f>
        <v>1.0909391168501257E-3</v>
      </c>
      <c r="C3" s="4">
        <f t="shared" si="0"/>
        <v>1.0909391168501257E-3</v>
      </c>
      <c r="D3" s="4">
        <f t="shared" si="0"/>
        <v>1.0909391168501257E-3</v>
      </c>
      <c r="E3" s="4">
        <f t="shared" si="0"/>
        <v>1.0909391168501257E-3</v>
      </c>
      <c r="F3" s="4">
        <f t="shared" si="0"/>
        <v>1.0909391168501257E-3</v>
      </c>
      <c r="G3" s="4">
        <f t="shared" si="0"/>
        <v>1.0909391168501257E-3</v>
      </c>
      <c r="H3" s="4">
        <f t="shared" si="0"/>
        <v>1.0909391168501257E-3</v>
      </c>
      <c r="I3" s="4">
        <f t="shared" si="0"/>
        <v>1.0909391168501257E-3</v>
      </c>
      <c r="J3" s="4">
        <f t="shared" si="0"/>
        <v>1.0909391168501257E-3</v>
      </c>
      <c r="K3" s="4">
        <f t="shared" si="0"/>
        <v>1.0909391168501255E-3</v>
      </c>
      <c r="L3" s="4">
        <f t="shared" si="0"/>
        <v>1.0909391168501255E-3</v>
      </c>
      <c r="M3" s="4">
        <f t="shared" si="0"/>
        <v>1.0909391168501255E-3</v>
      </c>
      <c r="N3" s="4">
        <f t="shared" si="0"/>
        <v>1.0909391168501255E-3</v>
      </c>
      <c r="O3" s="4">
        <f t="shared" si="0"/>
        <v>1.0909391168501255E-3</v>
      </c>
      <c r="P3" s="4">
        <f t="shared" si="0"/>
        <v>1.0909391168501255E-3</v>
      </c>
      <c r="Q3" s="4">
        <f t="shared" si="0"/>
        <v>1.0909391168501255E-3</v>
      </c>
      <c r="R3" s="4">
        <f t="shared" si="0"/>
        <v>1.0909391168501255E-3</v>
      </c>
      <c r="S3" s="4">
        <f t="shared" si="0"/>
        <v>1.090939116850125E-3</v>
      </c>
      <c r="T3" s="4">
        <f t="shared" si="0"/>
        <v>1.090939116850125E-3</v>
      </c>
      <c r="U3" s="4">
        <f t="shared" si="0"/>
        <v>1.090939116850125E-3</v>
      </c>
      <c r="V3" s="4">
        <f t="shared" si="0"/>
        <v>1.090939116850125E-3</v>
      </c>
      <c r="W3" s="4">
        <f t="shared" si="0"/>
        <v>1.0909391168501244E-3</v>
      </c>
      <c r="X3" s="4">
        <f t="shared" si="0"/>
        <v>1.0909391168501244E-3</v>
      </c>
      <c r="Y3" s="4">
        <f t="shared" si="0"/>
        <v>1.0909391168501244E-3</v>
      </c>
      <c r="Z3" s="4">
        <f t="shared" si="0"/>
        <v>1.0909391168501244E-3</v>
      </c>
      <c r="AA3" s="4">
        <f t="shared" si="0"/>
        <v>1.0909391168501244E-3</v>
      </c>
      <c r="AB3" s="4">
        <f t="shared" si="0"/>
        <v>1.0909391168501244E-3</v>
      </c>
      <c r="AC3" s="4">
        <f t="shared" si="0"/>
        <v>1.0909391168501244E-3</v>
      </c>
      <c r="AD3" s="4">
        <f t="shared" si="0"/>
        <v>1.0909391168501244E-3</v>
      </c>
      <c r="AE3" s="4">
        <f t="shared" si="0"/>
        <v>1.0909391168501244E-3</v>
      </c>
      <c r="AF3" s="4">
        <f t="shared" si="0"/>
        <v>1.0909391168501244E-3</v>
      </c>
      <c r="AG3" s="4">
        <f t="shared" si="0"/>
        <v>1.0909391168501244E-3</v>
      </c>
      <c r="AH3" s="4">
        <f t="shared" si="0"/>
        <v>1.0909391168501244E-3</v>
      </c>
      <c r="AI3" s="4">
        <f t="shared" si="0"/>
        <v>1.0909391168501244E-3</v>
      </c>
      <c r="AJ3" s="4">
        <f t="shared" si="0"/>
        <v>1.0909391168501244E-3</v>
      </c>
    </row>
    <row r="4" spans="1:36">
      <c r="A4" t="s">
        <v>4</v>
      </c>
      <c r="B4" s="4">
        <f>Extrapolations!T12</f>
        <v>1.0909391168501257E-3</v>
      </c>
      <c r="C4" s="4">
        <f>Extrapolations!U12</f>
        <v>1.0909391168501257E-3</v>
      </c>
      <c r="D4" s="4">
        <f>Extrapolations!V12</f>
        <v>1.0909391168501257E-3</v>
      </c>
      <c r="E4" s="4">
        <f>Extrapolations!W12</f>
        <v>1.0909391168501257E-3</v>
      </c>
      <c r="F4" s="4">
        <f>Extrapolations!X12</f>
        <v>1.0909391168501257E-3</v>
      </c>
      <c r="G4" s="4">
        <f>Extrapolations!Y12</f>
        <v>1.0909391168501257E-3</v>
      </c>
      <c r="H4" s="4">
        <f>Extrapolations!Z12</f>
        <v>1.0909391168501257E-3</v>
      </c>
      <c r="I4" s="4">
        <f>Extrapolations!AA12</f>
        <v>1.0909391168501257E-3</v>
      </c>
      <c r="J4" s="4">
        <f>Extrapolations!AB12</f>
        <v>1.0909391168501257E-3</v>
      </c>
      <c r="K4" s="4">
        <f>Extrapolations!AC12</f>
        <v>1.0909391168501255E-3</v>
      </c>
      <c r="L4" s="4">
        <f>Extrapolations!AD12</f>
        <v>1.0909391168501255E-3</v>
      </c>
      <c r="M4" s="4">
        <f>Extrapolations!AE12</f>
        <v>1.0909391168501255E-3</v>
      </c>
      <c r="N4" s="4">
        <f>Extrapolations!AF12</f>
        <v>1.0909391168501255E-3</v>
      </c>
      <c r="O4" s="4">
        <f>Extrapolations!AG12</f>
        <v>1.0909391168501255E-3</v>
      </c>
      <c r="P4" s="4">
        <f>Extrapolations!AH12</f>
        <v>1.0909391168501255E-3</v>
      </c>
      <c r="Q4" s="4">
        <f>Extrapolations!AI12</f>
        <v>1.0909391168501255E-3</v>
      </c>
      <c r="R4" s="4">
        <f>Extrapolations!AJ12</f>
        <v>1.0909391168501255E-3</v>
      </c>
      <c r="S4" s="4">
        <f>Extrapolations!AL12</f>
        <v>1.090939116850125E-3</v>
      </c>
      <c r="T4" s="4">
        <f>Extrapolations!AM12</f>
        <v>1.090939116850125E-3</v>
      </c>
      <c r="U4" s="4">
        <f>Extrapolations!AN12</f>
        <v>1.090939116850125E-3</v>
      </c>
      <c r="V4" s="4">
        <f>Extrapolations!AO12</f>
        <v>1.090939116850125E-3</v>
      </c>
      <c r="W4" s="4">
        <f>Extrapolations!AP12</f>
        <v>1.0909391168501244E-3</v>
      </c>
      <c r="X4" s="4">
        <f>Extrapolations!AQ12</f>
        <v>1.0909391168501244E-3</v>
      </c>
      <c r="Y4" s="4">
        <f>Extrapolations!AR12</f>
        <v>1.0909391168501244E-3</v>
      </c>
      <c r="Z4" s="4">
        <f>Extrapolations!AS12</f>
        <v>1.0909391168501244E-3</v>
      </c>
      <c r="AA4" s="4">
        <f>Extrapolations!AT12</f>
        <v>1.0909391168501244E-3</v>
      </c>
      <c r="AB4" s="4">
        <f>Extrapolations!AU12</f>
        <v>1.0909391168501244E-3</v>
      </c>
      <c r="AC4" s="4">
        <f>Extrapolations!AV12</f>
        <v>1.0909391168501244E-3</v>
      </c>
      <c r="AD4" s="4">
        <f>Extrapolations!AW12</f>
        <v>1.0909391168501244E-3</v>
      </c>
      <c r="AE4" s="4">
        <f>Extrapolations!AX12</f>
        <v>1.0909391168501244E-3</v>
      </c>
      <c r="AF4" s="4">
        <f>Extrapolations!AY12</f>
        <v>1.0909391168501244E-3</v>
      </c>
      <c r="AG4" s="4">
        <f>Extrapolations!AZ12</f>
        <v>1.0909391168501244E-3</v>
      </c>
      <c r="AH4" s="4">
        <f>Extrapolations!BA12</f>
        <v>1.0909391168501244E-3</v>
      </c>
      <c r="AI4" s="4">
        <f>Extrapolations!BB12</f>
        <v>1.0909391168501244E-3</v>
      </c>
      <c r="AJ4" s="4">
        <f>Extrapolations!BC12</f>
        <v>1.0909391168501244E-3</v>
      </c>
    </row>
    <row r="5" spans="1:36">
      <c r="A5" t="s">
        <v>5</v>
      </c>
      <c r="B5" s="4">
        <f t="shared" ref="B5:AJ5" si="1">B$4</f>
        <v>1.0909391168501257E-3</v>
      </c>
      <c r="C5" s="4">
        <f t="shared" si="1"/>
        <v>1.0909391168501257E-3</v>
      </c>
      <c r="D5" s="4">
        <f t="shared" si="1"/>
        <v>1.0909391168501257E-3</v>
      </c>
      <c r="E5" s="4">
        <f t="shared" si="1"/>
        <v>1.0909391168501257E-3</v>
      </c>
      <c r="F5" s="4">
        <f t="shared" si="1"/>
        <v>1.0909391168501257E-3</v>
      </c>
      <c r="G5" s="4">
        <f t="shared" si="1"/>
        <v>1.0909391168501257E-3</v>
      </c>
      <c r="H5" s="4">
        <f t="shared" si="1"/>
        <v>1.0909391168501257E-3</v>
      </c>
      <c r="I5" s="4">
        <f t="shared" si="1"/>
        <v>1.0909391168501257E-3</v>
      </c>
      <c r="J5" s="4">
        <f t="shared" si="1"/>
        <v>1.0909391168501257E-3</v>
      </c>
      <c r="K5" s="4">
        <f t="shared" si="1"/>
        <v>1.0909391168501255E-3</v>
      </c>
      <c r="L5" s="4">
        <f t="shared" si="1"/>
        <v>1.0909391168501255E-3</v>
      </c>
      <c r="M5" s="4">
        <f t="shared" si="1"/>
        <v>1.0909391168501255E-3</v>
      </c>
      <c r="N5" s="4">
        <f t="shared" si="1"/>
        <v>1.0909391168501255E-3</v>
      </c>
      <c r="O5" s="4">
        <f t="shared" si="1"/>
        <v>1.0909391168501255E-3</v>
      </c>
      <c r="P5" s="4">
        <f t="shared" si="1"/>
        <v>1.0909391168501255E-3</v>
      </c>
      <c r="Q5" s="4">
        <f t="shared" si="1"/>
        <v>1.0909391168501255E-3</v>
      </c>
      <c r="R5" s="4">
        <f t="shared" si="1"/>
        <v>1.0909391168501255E-3</v>
      </c>
      <c r="S5" s="4">
        <f t="shared" si="1"/>
        <v>1.090939116850125E-3</v>
      </c>
      <c r="T5" s="4">
        <f t="shared" si="1"/>
        <v>1.090939116850125E-3</v>
      </c>
      <c r="U5" s="4">
        <f t="shared" si="1"/>
        <v>1.090939116850125E-3</v>
      </c>
      <c r="V5" s="4">
        <f t="shared" si="1"/>
        <v>1.090939116850125E-3</v>
      </c>
      <c r="W5" s="4">
        <f t="shared" si="1"/>
        <v>1.0909391168501244E-3</v>
      </c>
      <c r="X5" s="4">
        <f t="shared" si="1"/>
        <v>1.0909391168501244E-3</v>
      </c>
      <c r="Y5" s="4">
        <f t="shared" si="1"/>
        <v>1.0909391168501244E-3</v>
      </c>
      <c r="Z5" s="4">
        <f t="shared" si="1"/>
        <v>1.0909391168501244E-3</v>
      </c>
      <c r="AA5" s="4">
        <f t="shared" si="1"/>
        <v>1.0909391168501244E-3</v>
      </c>
      <c r="AB5" s="4">
        <f t="shared" si="1"/>
        <v>1.0909391168501244E-3</v>
      </c>
      <c r="AC5" s="4">
        <f t="shared" si="1"/>
        <v>1.0909391168501244E-3</v>
      </c>
      <c r="AD5" s="4">
        <f t="shared" si="1"/>
        <v>1.0909391168501244E-3</v>
      </c>
      <c r="AE5" s="4">
        <f t="shared" si="1"/>
        <v>1.0909391168501244E-3</v>
      </c>
      <c r="AF5" s="4">
        <f t="shared" si="1"/>
        <v>1.0909391168501244E-3</v>
      </c>
      <c r="AG5" s="4">
        <f t="shared" si="1"/>
        <v>1.0909391168501244E-3</v>
      </c>
      <c r="AH5" s="4">
        <f t="shared" si="1"/>
        <v>1.0909391168501244E-3</v>
      </c>
      <c r="AI5" s="4">
        <f t="shared" si="1"/>
        <v>1.0909391168501244E-3</v>
      </c>
      <c r="AJ5" s="4">
        <f t="shared" si="1"/>
        <v>1.0909391168501244E-3</v>
      </c>
    </row>
    <row r="6" spans="1:36">
      <c r="A6" t="s">
        <v>6</v>
      </c>
      <c r="B6" s="4">
        <f>B$4/(1-'Other Values'!$B$2)*'Other Values'!$B$6+B$4*(1-'Other Values'!$B$6)</f>
        <v>2.4015015032766581E-3</v>
      </c>
      <c r="C6" s="4">
        <f>C$4/(1-'Other Values'!$B$2)*'Other Values'!$B$6+C$4*(1-'Other Values'!$B$6)</f>
        <v>2.4015015032766581E-3</v>
      </c>
      <c r="D6" s="4">
        <f>D$4/(1-'Other Values'!$B$2)*'Other Values'!$B$6+D$4*(1-'Other Values'!$B$6)</f>
        <v>2.4015015032766581E-3</v>
      </c>
      <c r="E6" s="4">
        <f>E$4/(1-'Other Values'!$B$2)*'Other Values'!$B$6+E$4*(1-'Other Values'!$B$6)</f>
        <v>2.4015015032766581E-3</v>
      </c>
      <c r="F6" s="4">
        <f>F$4/(1-'Other Values'!$B$2)*'Other Values'!$B$6+F$4*(1-'Other Values'!$B$6)</f>
        <v>2.4015015032766581E-3</v>
      </c>
      <c r="G6" s="4">
        <f>G$4/(1-'Other Values'!$B$2)*'Other Values'!$B$6+G$4*(1-'Other Values'!$B$6)</f>
        <v>2.4015015032766581E-3</v>
      </c>
      <c r="H6" s="4">
        <f>H$4/(1-'Other Values'!$B$2)*'Other Values'!$B$6+H$4*(1-'Other Values'!$B$6)</f>
        <v>2.4015015032766581E-3</v>
      </c>
      <c r="I6" s="4">
        <f>I$4/(1-'Other Values'!$B$2)*'Other Values'!$B$6+I$4*(1-'Other Values'!$B$6)</f>
        <v>2.4015015032766581E-3</v>
      </c>
      <c r="J6" s="4">
        <f>J$4/(1-'Other Values'!$B$2)*'Other Values'!$B$6+J$4*(1-'Other Values'!$B$6)</f>
        <v>2.4015015032766581E-3</v>
      </c>
      <c r="K6" s="4">
        <f>K$4/(1-'Other Values'!$B$2)*'Other Values'!$B$6+K$4*(1-'Other Values'!$B$6)</f>
        <v>2.4015015032766577E-3</v>
      </c>
      <c r="L6" s="4">
        <f>L$4/(1-'Other Values'!$B$2)*'Other Values'!$B$6+L$4*(1-'Other Values'!$B$6)</f>
        <v>2.4015015032766577E-3</v>
      </c>
      <c r="M6" s="4">
        <f>M$4/(1-'Other Values'!$B$2)*'Other Values'!$B$6+M$4*(1-'Other Values'!$B$6)</f>
        <v>2.4015015032766577E-3</v>
      </c>
      <c r="N6" s="4">
        <f>N$4/(1-'Other Values'!$B$2)*'Other Values'!$B$6+N$4*(1-'Other Values'!$B$6)</f>
        <v>2.4015015032766577E-3</v>
      </c>
      <c r="O6" s="4">
        <f>O$4/(1-'Other Values'!$B$2)*'Other Values'!$B$6+O$4*(1-'Other Values'!$B$6)</f>
        <v>2.4015015032766577E-3</v>
      </c>
      <c r="P6" s="4">
        <f>P$4/(1-'Other Values'!$B$2)*'Other Values'!$B$6+P$4*(1-'Other Values'!$B$6)</f>
        <v>2.4015015032766577E-3</v>
      </c>
      <c r="Q6" s="4">
        <f>Q$4/(1-'Other Values'!$B$2)*'Other Values'!$B$6+Q$4*(1-'Other Values'!$B$6)</f>
        <v>2.4015015032766577E-3</v>
      </c>
      <c r="R6" s="4">
        <f>R$4/(1-'Other Values'!$B$2)*'Other Values'!$B$6+R$4*(1-'Other Values'!$B$6)</f>
        <v>2.4015015032766577E-3</v>
      </c>
      <c r="S6" s="4">
        <f>S$4/(1-'Other Values'!$B$2)*'Other Values'!$B$6+S$4*(1-'Other Values'!$B$6)</f>
        <v>2.4015015032766564E-3</v>
      </c>
      <c r="T6" s="4">
        <f>T$4/(1-'Other Values'!$B$2)*'Other Values'!$B$6+T$4*(1-'Other Values'!$B$6)</f>
        <v>2.4015015032766564E-3</v>
      </c>
      <c r="U6" s="4">
        <f>U$4/(1-'Other Values'!$B$2)*'Other Values'!$B$6+U$4*(1-'Other Values'!$B$6)</f>
        <v>2.4015015032766564E-3</v>
      </c>
      <c r="V6" s="4">
        <f>V$4/(1-'Other Values'!$B$2)*'Other Values'!$B$6+V$4*(1-'Other Values'!$B$6)</f>
        <v>2.4015015032766564E-3</v>
      </c>
      <c r="W6" s="4">
        <f>W$4/(1-'Other Values'!$B$2)*'Other Values'!$B$6+W$4*(1-'Other Values'!$B$6)</f>
        <v>2.4015015032766551E-3</v>
      </c>
      <c r="X6" s="4">
        <f>X$4/(1-'Other Values'!$B$2)*'Other Values'!$B$6+X$4*(1-'Other Values'!$B$6)</f>
        <v>2.4015015032766551E-3</v>
      </c>
      <c r="Y6" s="4">
        <f>Y$4/(1-'Other Values'!$B$2)*'Other Values'!$B$6+Y$4*(1-'Other Values'!$B$6)</f>
        <v>2.4015015032766551E-3</v>
      </c>
      <c r="Z6" s="4">
        <f>Z$4/(1-'Other Values'!$B$2)*'Other Values'!$B$6+Z$4*(1-'Other Values'!$B$6)</f>
        <v>2.4015015032766551E-3</v>
      </c>
      <c r="AA6" s="4">
        <f>AA$4/(1-'Other Values'!$B$2)*'Other Values'!$B$6+AA$4*(1-'Other Values'!$B$6)</f>
        <v>2.4015015032766551E-3</v>
      </c>
      <c r="AB6" s="4">
        <f>AB$4/(1-'Other Values'!$B$2)*'Other Values'!$B$6+AB$4*(1-'Other Values'!$B$6)</f>
        <v>2.4015015032766551E-3</v>
      </c>
      <c r="AC6" s="4">
        <f>AC$4/(1-'Other Values'!$B$2)*'Other Values'!$B$6+AC$4*(1-'Other Values'!$B$6)</f>
        <v>2.4015015032766551E-3</v>
      </c>
      <c r="AD6" s="4">
        <f>AD$4/(1-'Other Values'!$B$2)*'Other Values'!$B$6+AD$4*(1-'Other Values'!$B$6)</f>
        <v>2.4015015032766551E-3</v>
      </c>
      <c r="AE6" s="4">
        <f>AE$4/(1-'Other Values'!$B$2)*'Other Values'!$B$6+AE$4*(1-'Other Values'!$B$6)</f>
        <v>2.4015015032766551E-3</v>
      </c>
      <c r="AF6" s="4">
        <f>AF$4/(1-'Other Values'!$B$2)*'Other Values'!$B$6+AF$4*(1-'Other Values'!$B$6)</f>
        <v>2.4015015032766551E-3</v>
      </c>
      <c r="AG6" s="4">
        <f>AG$4/(1-'Other Values'!$B$2)*'Other Values'!$B$6+AG$4*(1-'Other Values'!$B$6)</f>
        <v>2.4015015032766551E-3</v>
      </c>
      <c r="AH6" s="4">
        <f>AH$4/(1-'Other Values'!$B$2)*'Other Values'!$B$6+AH$4*(1-'Other Values'!$B$6)</f>
        <v>2.4015015032766551E-3</v>
      </c>
      <c r="AI6" s="4">
        <f>AI$4/(1-'Other Values'!$B$2)*'Other Values'!$B$6+AI$4*(1-'Other Values'!$B$6)</f>
        <v>2.4015015032766551E-3</v>
      </c>
      <c r="AJ6" s="4">
        <f>AJ$4/(1-'Other Values'!$B$2)*'Other Values'!$B$6+AJ$4*(1-'Other Values'!$B$6)</f>
        <v>2.4015015032766551E-3</v>
      </c>
    </row>
    <row r="7" spans="1:36">
      <c r="A7" t="s">
        <v>79</v>
      </c>
      <c r="B7" s="4">
        <f>B$4*Calculations!$B$31</f>
        <v>8.4547781555884742E-4</v>
      </c>
      <c r="C7" s="4">
        <f>C$4*Calculations!$B$31</f>
        <v>8.4547781555884742E-4</v>
      </c>
      <c r="D7" s="4">
        <f>D$4*Calculations!$B$31</f>
        <v>8.4547781555884742E-4</v>
      </c>
      <c r="E7" s="4">
        <f>E$4*Calculations!$B$31</f>
        <v>8.4547781555884742E-4</v>
      </c>
      <c r="F7" s="4">
        <f>F$4*Calculations!$B$31</f>
        <v>8.4547781555884742E-4</v>
      </c>
      <c r="G7" s="4">
        <f>G$4*Calculations!$B$31</f>
        <v>8.4547781555884742E-4</v>
      </c>
      <c r="H7" s="4">
        <f>H$4*Calculations!$B$31</f>
        <v>8.4547781555884742E-4</v>
      </c>
      <c r="I7" s="4">
        <f>I$4*Calculations!$B$31</f>
        <v>8.4547781555884742E-4</v>
      </c>
      <c r="J7" s="4">
        <f>J$4*Calculations!$B$31</f>
        <v>8.4547781555884742E-4</v>
      </c>
      <c r="K7" s="4">
        <f>K$4*Calculations!$B$31</f>
        <v>8.4547781555884731E-4</v>
      </c>
      <c r="L7" s="4">
        <f>L$4*Calculations!$B$31</f>
        <v>8.4547781555884731E-4</v>
      </c>
      <c r="M7" s="4">
        <f>M$4*Calculations!$B$31</f>
        <v>8.4547781555884731E-4</v>
      </c>
      <c r="N7" s="4">
        <f>N$4*Calculations!$B$31</f>
        <v>8.4547781555884731E-4</v>
      </c>
      <c r="O7" s="4">
        <f>O$4*Calculations!$B$31</f>
        <v>8.4547781555884731E-4</v>
      </c>
      <c r="P7" s="4">
        <f>P$4*Calculations!$B$31</f>
        <v>8.4547781555884731E-4</v>
      </c>
      <c r="Q7" s="4">
        <f>Q$4*Calculations!$B$31</f>
        <v>8.4547781555884731E-4</v>
      </c>
      <c r="R7" s="4">
        <f>R$4*Calculations!$B$31</f>
        <v>8.4547781555884731E-4</v>
      </c>
      <c r="S7" s="4">
        <f>S$4*Calculations!$B$31</f>
        <v>8.4547781555884688E-4</v>
      </c>
      <c r="T7" s="4">
        <f>T$4*Calculations!$B$31</f>
        <v>8.4547781555884688E-4</v>
      </c>
      <c r="U7" s="4">
        <f>U$4*Calculations!$B$31</f>
        <v>8.4547781555884688E-4</v>
      </c>
      <c r="V7" s="4">
        <f>V$4*Calculations!$B$31</f>
        <v>8.4547781555884688E-4</v>
      </c>
      <c r="W7" s="4">
        <f>W$4*Calculations!$B$31</f>
        <v>8.4547781555884645E-4</v>
      </c>
      <c r="X7" s="4">
        <f>X$4*Calculations!$B$31</f>
        <v>8.4547781555884645E-4</v>
      </c>
      <c r="Y7" s="4">
        <f>Y$4*Calculations!$B$31</f>
        <v>8.4547781555884645E-4</v>
      </c>
      <c r="Z7" s="4">
        <f>Z$4*Calculations!$B$31</f>
        <v>8.4547781555884645E-4</v>
      </c>
      <c r="AA7" s="4">
        <f>AA$4*Calculations!$B$31</f>
        <v>8.4547781555884645E-4</v>
      </c>
      <c r="AB7" s="4">
        <f>AB$4*Calculations!$B$31</f>
        <v>8.4547781555884645E-4</v>
      </c>
      <c r="AC7" s="4">
        <f>AC$4*Calculations!$B$31</f>
        <v>8.4547781555884645E-4</v>
      </c>
      <c r="AD7" s="4">
        <f>AD$4*Calculations!$B$31</f>
        <v>8.4547781555884645E-4</v>
      </c>
      <c r="AE7" s="4">
        <f>AE$4*Calculations!$B$31</f>
        <v>8.4547781555884645E-4</v>
      </c>
      <c r="AF7" s="4">
        <f>AF$4*Calculations!$B$31</f>
        <v>8.4547781555884645E-4</v>
      </c>
      <c r="AG7" s="4">
        <f>AG$4*Calculations!$B$31</f>
        <v>8.4547781555884645E-4</v>
      </c>
      <c r="AH7" s="4">
        <f>AH$4*Calculations!$B$31</f>
        <v>8.4547781555884645E-4</v>
      </c>
      <c r="AI7" s="4">
        <f>AI$4*Calculations!$B$31</f>
        <v>8.4547781555884645E-4</v>
      </c>
      <c r="AJ7" s="4">
        <f>AJ$4*Calculations!$B$31</f>
        <v>8.4547781555884645E-4</v>
      </c>
    </row>
    <row r="8" spans="1:36">
      <c r="A8" t="s">
        <v>80</v>
      </c>
      <c r="B8" s="4">
        <f>B$4*Calculations!$B$27</f>
        <v>2.7273477921253143E-3</v>
      </c>
      <c r="C8" s="4">
        <f>C$4*Calculations!$B$27</f>
        <v>2.7273477921253143E-3</v>
      </c>
      <c r="D8" s="4">
        <f>D$4*Calculations!$B$27</f>
        <v>2.7273477921253143E-3</v>
      </c>
      <c r="E8" s="4">
        <f>E$4*Calculations!$B$27</f>
        <v>2.7273477921253143E-3</v>
      </c>
      <c r="F8" s="4">
        <f>F$4*Calculations!$B$27</f>
        <v>2.7273477921253143E-3</v>
      </c>
      <c r="G8" s="4">
        <f>G$4*Calculations!$B$27</f>
        <v>2.7273477921253143E-3</v>
      </c>
      <c r="H8" s="4">
        <f>H$4*Calculations!$B$27</f>
        <v>2.7273477921253143E-3</v>
      </c>
      <c r="I8" s="4">
        <f>I$4*Calculations!$B$27</f>
        <v>2.7273477921253143E-3</v>
      </c>
      <c r="J8" s="4">
        <f>J$4*Calculations!$B$27</f>
        <v>2.7273477921253143E-3</v>
      </c>
      <c r="K8" s="4">
        <f>K$4*Calculations!$B$27</f>
        <v>2.7273477921253139E-3</v>
      </c>
      <c r="L8" s="4">
        <f>L$4*Calculations!$B$27</f>
        <v>2.7273477921253139E-3</v>
      </c>
      <c r="M8" s="4">
        <f>M$4*Calculations!$B$27</f>
        <v>2.7273477921253139E-3</v>
      </c>
      <c r="N8" s="4">
        <f>N$4*Calculations!$B$27</f>
        <v>2.7273477921253139E-3</v>
      </c>
      <c r="O8" s="4">
        <f>O$4*Calculations!$B$27</f>
        <v>2.7273477921253139E-3</v>
      </c>
      <c r="P8" s="4">
        <f>P$4*Calculations!$B$27</f>
        <v>2.7273477921253139E-3</v>
      </c>
      <c r="Q8" s="4">
        <f>Q$4*Calculations!$B$27</f>
        <v>2.7273477921253139E-3</v>
      </c>
      <c r="R8" s="4">
        <f>R$4*Calculations!$B$27</f>
        <v>2.7273477921253139E-3</v>
      </c>
      <c r="S8" s="4">
        <f>S$4*Calculations!$B$27</f>
        <v>2.7273477921253126E-3</v>
      </c>
      <c r="T8" s="4">
        <f>T$4*Calculations!$B$27</f>
        <v>2.7273477921253126E-3</v>
      </c>
      <c r="U8" s="4">
        <f>U$4*Calculations!$B$27</f>
        <v>2.7273477921253126E-3</v>
      </c>
      <c r="V8" s="4">
        <f>V$4*Calculations!$B$27</f>
        <v>2.7273477921253126E-3</v>
      </c>
      <c r="W8" s="4">
        <f>W$4*Calculations!$B$27</f>
        <v>2.7273477921253108E-3</v>
      </c>
      <c r="X8" s="4">
        <f>X$4*Calculations!$B$27</f>
        <v>2.7273477921253108E-3</v>
      </c>
      <c r="Y8" s="4">
        <f>Y$4*Calculations!$B$27</f>
        <v>2.7273477921253108E-3</v>
      </c>
      <c r="Z8" s="4">
        <f>Z$4*Calculations!$B$27</f>
        <v>2.7273477921253108E-3</v>
      </c>
      <c r="AA8" s="4">
        <f>AA$4*Calculations!$B$27</f>
        <v>2.7273477921253108E-3</v>
      </c>
      <c r="AB8" s="4">
        <f>AB$4*Calculations!$B$27</f>
        <v>2.7273477921253108E-3</v>
      </c>
      <c r="AC8" s="4">
        <f>AC$4*Calculations!$B$27</f>
        <v>2.7273477921253108E-3</v>
      </c>
      <c r="AD8" s="4">
        <f>AD$4*Calculations!$B$27</f>
        <v>2.7273477921253108E-3</v>
      </c>
      <c r="AE8" s="4">
        <f>AE$4*Calculations!$B$27</f>
        <v>2.7273477921253108E-3</v>
      </c>
      <c r="AF8" s="4">
        <f>AF$4*Calculations!$B$27</f>
        <v>2.7273477921253108E-3</v>
      </c>
      <c r="AG8" s="4">
        <f>AG$4*Calculations!$B$27</f>
        <v>2.7273477921253108E-3</v>
      </c>
      <c r="AH8" s="4">
        <f>AH$4*Calculations!$B$27</f>
        <v>2.7273477921253108E-3</v>
      </c>
      <c r="AI8" s="4">
        <f>AI$4*Calculations!$B$27</f>
        <v>2.7273477921253108E-3</v>
      </c>
      <c r="AJ8" s="4">
        <f>AJ$4*Calculations!$B$27</f>
        <v>2.7273477921253108E-3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abSelected="1" workbookViewId="0">
      <selection activeCell="B2" sqref="B2:B8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t="s">
        <v>80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workbookViewId="0">
      <selection activeCell="E8" sqref="E8:E17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9">
      <c r="A1" t="s">
        <v>23</v>
      </c>
    </row>
    <row r="2" spans="1:39">
      <c r="A2" t="s">
        <v>24</v>
      </c>
    </row>
    <row r="3" spans="1:39">
      <c r="A3" t="s">
        <v>25</v>
      </c>
    </row>
    <row r="4" spans="1:39">
      <c r="A4" t="s">
        <v>26</v>
      </c>
    </row>
    <row r="6" spans="1:39">
      <c r="A6" s="2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9">
      <c r="A7" s="1" t="s">
        <v>28</v>
      </c>
      <c r="B7" s="1" t="s">
        <v>29</v>
      </c>
      <c r="C7" s="1" t="s">
        <v>30</v>
      </c>
      <c r="D7" s="20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9">
      <c r="A8" t="s">
        <v>15</v>
      </c>
      <c r="B8" t="s">
        <v>21</v>
      </c>
      <c r="C8" t="s">
        <v>4</v>
      </c>
      <c r="D8" s="4">
        <v>3.4890278441459339E-4</v>
      </c>
      <c r="E8" s="4">
        <v>3.5627397000081724E-4</v>
      </c>
      <c r="F8" s="4">
        <v>3.6610221744911561E-4</v>
      </c>
      <c r="G8" s="4">
        <v>4.1032933096645853E-4</v>
      </c>
      <c r="H8" s="4">
        <v>4.1770051655268226E-4</v>
      </c>
      <c r="I8" s="4">
        <v>4.1770051655268226E-4</v>
      </c>
      <c r="J8" s="4">
        <v>4.1770051655268226E-4</v>
      </c>
      <c r="K8" s="4">
        <v>4.1770051655268226E-4</v>
      </c>
      <c r="L8" s="4">
        <v>4.1770051655268226E-4</v>
      </c>
      <c r="M8" s="4">
        <v>4.1770051655268226E-4</v>
      </c>
      <c r="N8" s="4">
        <v>4.1770051655268226E-4</v>
      </c>
      <c r="O8" s="4">
        <v>4.1770051655268226E-4</v>
      </c>
      <c r="P8" s="4">
        <v>4.1770051655268226E-4</v>
      </c>
      <c r="Q8" s="4">
        <v>4.1770051655268226E-4</v>
      </c>
      <c r="R8" s="4">
        <v>4.1770051655268226E-4</v>
      </c>
      <c r="S8" s="4">
        <v>4.1770051655268226E-4</v>
      </c>
      <c r="T8" s="4">
        <v>4.1770051655268226E-4</v>
      </c>
      <c r="U8" s="4">
        <v>4.1770051655268226E-4</v>
      </c>
      <c r="V8" s="4">
        <v>4.1770051655268226E-4</v>
      </c>
      <c r="W8" s="4">
        <v>4.1770051655268226E-4</v>
      </c>
      <c r="X8" s="4">
        <v>4.1770051655268226E-4</v>
      </c>
      <c r="Y8" s="4">
        <v>4.1770051655268226E-4</v>
      </c>
      <c r="Z8" s="4">
        <v>4.1770051655268226E-4</v>
      </c>
      <c r="AA8" s="4">
        <v>4.1770051655268226E-4</v>
      </c>
      <c r="AB8" s="4">
        <v>4.1770051655268226E-4</v>
      </c>
      <c r="AC8" s="4">
        <v>4.1770051655268226E-4</v>
      </c>
      <c r="AD8" s="4">
        <v>4.1770051655268226E-4</v>
      </c>
      <c r="AE8" s="4">
        <v>4.1770051655268226E-4</v>
      </c>
      <c r="AF8" s="4">
        <v>4.1770051655268226E-4</v>
      </c>
      <c r="AG8" s="4">
        <v>4.1770051655268226E-4</v>
      </c>
      <c r="AH8" s="4">
        <v>4.1770051655268226E-4</v>
      </c>
      <c r="AI8" s="4">
        <v>4.1770051655268226E-4</v>
      </c>
      <c r="AJ8" s="4">
        <v>4.1770051655268226E-4</v>
      </c>
      <c r="AK8" s="4">
        <v>4.1770051655268226E-4</v>
      </c>
      <c r="AL8" s="4">
        <v>4.1770051655268226E-4</v>
      </c>
      <c r="AM8" s="4"/>
    </row>
    <row r="9" spans="1:39">
      <c r="A9" t="s">
        <v>15</v>
      </c>
      <c r="B9" t="s">
        <v>22</v>
      </c>
      <c r="C9" t="s">
        <v>4</v>
      </c>
      <c r="D9" s="4">
        <v>1.2130639601442634E-4</v>
      </c>
      <c r="E9" s="4">
        <v>1.2449866959375334E-4</v>
      </c>
      <c r="F9" s="4">
        <v>1.2662685197997134E-4</v>
      </c>
      <c r="G9" s="4">
        <v>1.3833185510417036E-4</v>
      </c>
      <c r="H9" s="4">
        <v>1.4046003749038836E-4</v>
      </c>
      <c r="I9" s="4">
        <v>1.4046003749038836E-4</v>
      </c>
      <c r="J9" s="4">
        <v>1.4046003749038836E-4</v>
      </c>
      <c r="K9" s="4">
        <v>1.4046003749038836E-4</v>
      </c>
      <c r="L9" s="4">
        <v>1.4046003749038836E-4</v>
      </c>
      <c r="M9" s="4">
        <v>1.4046003749038836E-4</v>
      </c>
      <c r="N9" s="4">
        <v>1.4046003749038836E-4</v>
      </c>
      <c r="O9" s="4">
        <v>1.4046003749038836E-4</v>
      </c>
      <c r="P9" s="4">
        <v>1.4046003749038836E-4</v>
      </c>
      <c r="Q9" s="4">
        <v>1.4046003749038836E-4</v>
      </c>
      <c r="R9" s="4">
        <v>1.4046003749038836E-4</v>
      </c>
      <c r="S9" s="4">
        <v>1.4046003749038836E-4</v>
      </c>
      <c r="T9" s="4">
        <v>1.4046003749038836E-4</v>
      </c>
      <c r="U9" s="4">
        <v>1.4046003749038836E-4</v>
      </c>
      <c r="V9" s="4">
        <v>1.4046003749038836E-4</v>
      </c>
      <c r="W9" s="4">
        <v>1.4046003749038836E-4</v>
      </c>
      <c r="X9" s="4">
        <v>1.4046003749038836E-4</v>
      </c>
      <c r="Y9" s="4">
        <v>1.4046003749038836E-4</v>
      </c>
      <c r="Z9" s="4">
        <v>1.4046003749038836E-4</v>
      </c>
      <c r="AA9" s="4">
        <v>1.4046003749038836E-4</v>
      </c>
      <c r="AB9" s="4">
        <v>1.4046003749038836E-4</v>
      </c>
      <c r="AC9" s="4">
        <v>1.4046003749038836E-4</v>
      </c>
      <c r="AD9" s="4">
        <v>1.4046003749038836E-4</v>
      </c>
      <c r="AE9" s="4">
        <v>1.4046003749038836E-4</v>
      </c>
      <c r="AF9" s="4">
        <v>1.4046003749038836E-4</v>
      </c>
      <c r="AG9" s="4">
        <v>1.4046003749038836E-4</v>
      </c>
      <c r="AH9" s="4">
        <v>1.4046003749038836E-4</v>
      </c>
      <c r="AI9" s="4">
        <v>1.4046003749038836E-4</v>
      </c>
      <c r="AJ9" s="4">
        <v>1.4046003749038836E-4</v>
      </c>
      <c r="AK9" s="4">
        <v>1.4046003749038836E-4</v>
      </c>
      <c r="AL9" s="4">
        <v>1.4046003749038836E-4</v>
      </c>
      <c r="AM9" s="4"/>
    </row>
    <row r="10" spans="1:39">
      <c r="A10" t="s">
        <v>8</v>
      </c>
      <c r="B10" t="s">
        <v>21</v>
      </c>
      <c r="C10" t="s">
        <v>5</v>
      </c>
      <c r="D10" s="4">
        <v>8.2950222499769048E-4</v>
      </c>
      <c r="E10" s="4">
        <v>8.3579760167858184E-4</v>
      </c>
      <c r="F10" s="4">
        <v>8.420929783594732E-4</v>
      </c>
      <c r="G10" s="4">
        <v>8.4838835504036456E-4</v>
      </c>
      <c r="H10" s="4">
        <v>8.5468373172125592E-4</v>
      </c>
      <c r="I10" s="4">
        <v>8.6727448508303864E-4</v>
      </c>
      <c r="J10" s="4">
        <v>8.6727448508303864E-4</v>
      </c>
      <c r="K10" s="4">
        <v>8.7041713409667827E-4</v>
      </c>
      <c r="L10" s="4">
        <v>8.7614805088424797E-4</v>
      </c>
      <c r="M10" s="4">
        <v>8.9098209594532104E-4</v>
      </c>
      <c r="N10" s="4">
        <v>9.0256518055955096E-4</v>
      </c>
      <c r="O10" s="4">
        <v>9.1852624218691833E-4</v>
      </c>
      <c r="P10" s="4">
        <v>9.3806412281830268E-4</v>
      </c>
      <c r="Q10" s="4">
        <v>9.6271424533079847E-4</v>
      </c>
      <c r="R10" s="4">
        <v>9.8629488631031743E-4</v>
      </c>
      <c r="S10" s="4">
        <v>1.0065010629260922E-3</v>
      </c>
      <c r="T10" s="4">
        <v>1.0081151054621676E-3</v>
      </c>
      <c r="U10" s="4">
        <v>1.0152649886738508E-3</v>
      </c>
      <c r="V10" s="4">
        <v>1.0210296986285802E-3</v>
      </c>
      <c r="W10" s="4">
        <v>1.0245990080398951E-3</v>
      </c>
      <c r="X10" s="4">
        <v>1.024739610721718E-3</v>
      </c>
      <c r="Y10" s="4">
        <v>1.0208317342117329E-3</v>
      </c>
      <c r="Z10" s="4">
        <v>1.0187018404231201E-3</v>
      </c>
      <c r="AA10" s="4">
        <v>1.0185941066508937E-3</v>
      </c>
      <c r="AB10" s="4">
        <v>1.0163966265279618E-3</v>
      </c>
      <c r="AC10" s="4">
        <v>1.0170318225383652E-3</v>
      </c>
      <c r="AD10" s="4">
        <v>1.0175845863273384E-3</v>
      </c>
      <c r="AE10" s="4">
        <v>1.0187449339320105E-3</v>
      </c>
      <c r="AF10" s="4">
        <v>1.0199519565436313E-3</v>
      </c>
      <c r="AG10" s="4">
        <v>1.0209942302445872E-3</v>
      </c>
      <c r="AH10" s="4">
        <v>1.0221933389008217E-3</v>
      </c>
      <c r="AI10" s="4">
        <v>1.023089406608477E-3</v>
      </c>
      <c r="AJ10" s="4">
        <v>1.0237616306875117E-3</v>
      </c>
      <c r="AK10" s="4">
        <v>1.022690242873311E-3</v>
      </c>
      <c r="AL10" s="4">
        <v>1.0232496497635207E-3</v>
      </c>
      <c r="AM10" s="4"/>
    </row>
    <row r="11" spans="1:39">
      <c r="A11" t="s">
        <v>8</v>
      </c>
      <c r="B11" t="s">
        <v>22</v>
      </c>
      <c r="C11" t="s">
        <v>5</v>
      </c>
      <c r="D11" s="4">
        <v>8.4449650620210543E-4</v>
      </c>
      <c r="E11" s="4">
        <v>8.5090567962204863E-4</v>
      </c>
      <c r="F11" s="4">
        <v>8.5731485304199183E-4</v>
      </c>
      <c r="G11" s="4">
        <v>8.6372402646193503E-4</v>
      </c>
      <c r="H11" s="4">
        <v>8.7013319988187823E-4</v>
      </c>
      <c r="I11" s="4">
        <v>8.8295154672176463E-4</v>
      </c>
      <c r="J11" s="4">
        <v>9.1626761342141253E-4</v>
      </c>
      <c r="K11" s="4">
        <v>9.1832610656811101E-4</v>
      </c>
      <c r="L11" s="4">
        <v>9.3139632744521723E-4</v>
      </c>
      <c r="M11" s="4">
        <v>9.5042179087972522E-4</v>
      </c>
      <c r="N11" s="4">
        <v>9.5883665570526441E-4</v>
      </c>
      <c r="O11" s="4">
        <v>9.795952623461281E-4</v>
      </c>
      <c r="P11" s="4">
        <v>1.0072994790908828E-3</v>
      </c>
      <c r="Q11" s="4">
        <v>1.0369429910077699E-3</v>
      </c>
      <c r="R11" s="4">
        <v>1.0687035474201904E-3</v>
      </c>
      <c r="S11" s="4">
        <v>1.1016521258330181E-3</v>
      </c>
      <c r="T11" s="4">
        <v>1.1199444751622384E-3</v>
      </c>
      <c r="U11" s="4">
        <v>1.1440130372784682E-3</v>
      </c>
      <c r="V11" s="4">
        <v>1.1647400983616099E-3</v>
      </c>
      <c r="W11" s="4">
        <v>1.1834378837703345E-3</v>
      </c>
      <c r="X11" s="4">
        <v>1.1937918109594622E-3</v>
      </c>
      <c r="Y11" s="4">
        <v>1.1965721269970608E-3</v>
      </c>
      <c r="Z11" s="4">
        <v>1.1985116549777376E-3</v>
      </c>
      <c r="AA11" s="4">
        <v>1.200135843785467E-3</v>
      </c>
      <c r="AB11" s="4">
        <v>1.2033341675639496E-3</v>
      </c>
      <c r="AC11" s="4">
        <v>1.2056955446264879E-3</v>
      </c>
      <c r="AD11" s="4">
        <v>1.2071796990949567E-3</v>
      </c>
      <c r="AE11" s="4">
        <v>1.2089447370718506E-3</v>
      </c>
      <c r="AF11" s="4">
        <v>1.211136047492943E-3</v>
      </c>
      <c r="AG11" s="4">
        <v>1.2132661292669441E-3</v>
      </c>
      <c r="AH11" s="4">
        <v>1.2145856880947533E-3</v>
      </c>
      <c r="AI11" s="4">
        <v>1.2161095364199867E-3</v>
      </c>
      <c r="AJ11" s="4">
        <v>1.2185116549777377E-3</v>
      </c>
      <c r="AK11" s="4">
        <v>1.2206212495998604E-3</v>
      </c>
      <c r="AL11" s="4">
        <v>1.2233306754357886E-3</v>
      </c>
      <c r="AM11" s="4"/>
    </row>
    <row r="12" spans="1:39">
      <c r="A12" t="s">
        <v>7</v>
      </c>
      <c r="B12" t="s">
        <v>21</v>
      </c>
      <c r="C12" t="s">
        <v>5</v>
      </c>
      <c r="D12" s="4">
        <v>3.8799000652620059E-4</v>
      </c>
      <c r="E12" s="4">
        <v>3.8799000652620059E-4</v>
      </c>
      <c r="F12" s="4">
        <v>3.9278795444401055E-4</v>
      </c>
      <c r="G12" s="4">
        <v>3.9367272179240728E-4</v>
      </c>
      <c r="H12" s="4">
        <v>3.9396700325721845E-4</v>
      </c>
      <c r="I12" s="4">
        <v>3.9764982925073533E-4</v>
      </c>
      <c r="J12" s="4">
        <v>4.0137940837921943E-4</v>
      </c>
      <c r="K12" s="4">
        <v>4.0528005517267827E-4</v>
      </c>
      <c r="L12" s="4">
        <v>4.0865108287643711E-4</v>
      </c>
      <c r="M12" s="4">
        <v>4.0930957546593072E-4</v>
      </c>
      <c r="N12" s="4">
        <v>4.159014211948142E-4</v>
      </c>
      <c r="O12" s="4">
        <v>4.2260823252678086E-4</v>
      </c>
      <c r="P12" s="4">
        <v>4.2896870269610324E-4</v>
      </c>
      <c r="Q12" s="4">
        <v>4.3584245624157325E-4</v>
      </c>
      <c r="R12" s="4">
        <v>4.3692989357743152E-4</v>
      </c>
      <c r="S12" s="4">
        <v>4.3995542376428458E-4</v>
      </c>
      <c r="T12" s="4">
        <v>4.4305125438798423E-4</v>
      </c>
      <c r="U12" s="4">
        <v>4.4621538508561549E-4</v>
      </c>
      <c r="V12" s="4">
        <v>4.4944784592649423E-4</v>
      </c>
      <c r="W12" s="4">
        <v>4.508207242077246E-4</v>
      </c>
      <c r="X12" s="4">
        <v>4.5462811487274651E-4</v>
      </c>
      <c r="Y12" s="4">
        <v>4.5848565191168247E-4</v>
      </c>
      <c r="Z12" s="4">
        <v>4.6242654783995536E-4</v>
      </c>
      <c r="AA12" s="4">
        <v>4.6663649187581236E-4</v>
      </c>
      <c r="AB12" s="4">
        <v>4.7208846948416477E-4</v>
      </c>
      <c r="AC12" s="4">
        <v>4.7387913883011182E-4</v>
      </c>
      <c r="AD12" s="4">
        <v>4.7579250449886017E-4</v>
      </c>
      <c r="AE12" s="4">
        <v>4.7777939076727244E-4</v>
      </c>
      <c r="AF12" s="4">
        <v>4.79607502795796E-4</v>
      </c>
      <c r="AG12" s="4">
        <v>4.8182474361693777E-4</v>
      </c>
      <c r="AH12" s="4">
        <v>4.8382787230670423E-4</v>
      </c>
      <c r="AI12" s="4">
        <v>4.8615178373717058E-4</v>
      </c>
      <c r="AJ12" s="4">
        <v>4.8872418115951811E-4</v>
      </c>
      <c r="AK12" s="4">
        <v>4.9118822636504838E-4</v>
      </c>
      <c r="AL12" s="4">
        <v>4.9384340701993338E-4</v>
      </c>
      <c r="AM12" s="4"/>
    </row>
    <row r="13" spans="1:39">
      <c r="A13" t="s">
        <v>7</v>
      </c>
      <c r="B13" t="s">
        <v>22</v>
      </c>
      <c r="C13" t="s">
        <v>5</v>
      </c>
      <c r="D13" s="4">
        <v>3.9795051069665635E-4</v>
      </c>
      <c r="E13" s="4">
        <v>3.9795051069665635E-4</v>
      </c>
      <c r="F13" s="4">
        <v>4.2241858538832492E-4</v>
      </c>
      <c r="G13" s="4">
        <v>4.4257031226928767E-4</v>
      </c>
      <c r="H13" s="4">
        <v>4.6213465061300553E-4</v>
      </c>
      <c r="I13" s="4">
        <v>4.8638357448308866E-4</v>
      </c>
      <c r="J13" s="4">
        <v>5.1092739886761352E-4</v>
      </c>
      <c r="K13" s="4">
        <v>5.336993571101314E-4</v>
      </c>
      <c r="L13" s="4">
        <v>5.7414163816020916E-4</v>
      </c>
      <c r="M13" s="4">
        <v>5.9293769217841905E-4</v>
      </c>
      <c r="N13" s="4">
        <v>6.1677064917933723E-4</v>
      </c>
      <c r="O13" s="4">
        <v>6.387874535646389E-4</v>
      </c>
      <c r="P13" s="4">
        <v>6.7599291848172952E-4</v>
      </c>
      <c r="Q13" s="4">
        <v>6.9657728171938901E-4</v>
      </c>
      <c r="R13" s="4">
        <v>7.0679761529438727E-4</v>
      </c>
      <c r="S13" s="4">
        <v>7.2313005788045379E-4</v>
      </c>
      <c r="T13" s="4">
        <v>7.3879598712841697E-4</v>
      </c>
      <c r="U13" s="4">
        <v>7.5077843571792562E-4</v>
      </c>
      <c r="V13" s="4">
        <v>7.6487769284519047E-4</v>
      </c>
      <c r="W13" s="4">
        <v>7.7513160692951183E-4</v>
      </c>
      <c r="X13" s="4">
        <v>7.8912432372376458E-4</v>
      </c>
      <c r="Y13" s="4">
        <v>8.028837083323574E-4</v>
      </c>
      <c r="Z13" s="4">
        <v>8.2163618390119683E-4</v>
      </c>
      <c r="AA13" s="4">
        <v>8.3805008014829763E-4</v>
      </c>
      <c r="AB13" s="4">
        <v>8.5594028406022664E-4</v>
      </c>
      <c r="AC13" s="4">
        <v>8.5878541607258127E-4</v>
      </c>
      <c r="AD13" s="4">
        <v>8.6615100359831339E-4</v>
      </c>
      <c r="AE13" s="4">
        <v>8.6838268272215594E-4</v>
      </c>
      <c r="AF13" s="4">
        <v>8.7549851440139122E-4</v>
      </c>
      <c r="AG13" s="4">
        <v>8.742855988326505E-4</v>
      </c>
      <c r="AH13" s="4">
        <v>8.7943322967200439E-4</v>
      </c>
      <c r="AI13" s="4">
        <v>8.7488371472552607E-4</v>
      </c>
      <c r="AJ13" s="4">
        <v>8.7241561182377716E-4</v>
      </c>
      <c r="AK13" s="4">
        <v>8.6955564053095005E-4</v>
      </c>
      <c r="AL13" s="4">
        <v>8.6538709006009091E-4</v>
      </c>
      <c r="AM13" s="4"/>
    </row>
    <row r="14" spans="1:39">
      <c r="A14" t="s">
        <v>16</v>
      </c>
      <c r="B14" t="s">
        <v>21</v>
      </c>
      <c r="C14" t="s">
        <v>5</v>
      </c>
      <c r="D14" s="4">
        <v>2.2618158950645489E-3</v>
      </c>
      <c r="E14" s="4">
        <v>2.2618158950645489E-3</v>
      </c>
      <c r="F14" s="4">
        <v>2.2618158950645489E-3</v>
      </c>
      <c r="G14" s="4">
        <v>2.2618158950645489E-3</v>
      </c>
      <c r="H14" s="4">
        <v>2.2618158950645489E-3</v>
      </c>
      <c r="I14" s="4">
        <v>2.2618158950645489E-3</v>
      </c>
      <c r="J14" s="4">
        <v>2.2618158950645489E-3</v>
      </c>
      <c r="K14" s="4">
        <v>2.2618158950645489E-3</v>
      </c>
      <c r="L14" s="4">
        <v>2.2618158950645489E-3</v>
      </c>
      <c r="M14" s="4">
        <v>2.2618158950645489E-3</v>
      </c>
      <c r="N14" s="4">
        <v>2.2618158950645489E-3</v>
      </c>
      <c r="O14" s="4">
        <v>2.2618158950645489E-3</v>
      </c>
      <c r="P14" s="4">
        <v>2.2618158950645489E-3</v>
      </c>
      <c r="Q14" s="4">
        <v>2.2618158950645489E-3</v>
      </c>
      <c r="R14" s="4">
        <v>2.2618158950645489E-3</v>
      </c>
      <c r="S14" s="4">
        <v>2.2618158950645489E-3</v>
      </c>
      <c r="T14" s="4">
        <v>2.2618158950645489E-3</v>
      </c>
      <c r="U14" s="4">
        <v>2.2618158950645489E-3</v>
      </c>
      <c r="V14" s="4">
        <v>2.2618158950645489E-3</v>
      </c>
      <c r="W14" s="4">
        <v>2.2618158950645489E-3</v>
      </c>
      <c r="X14" s="4">
        <v>2.2618158950645489E-3</v>
      </c>
      <c r="Y14" s="4">
        <v>2.2618158950645489E-3</v>
      </c>
      <c r="Z14" s="4">
        <v>2.2618158950645489E-3</v>
      </c>
      <c r="AA14" s="4">
        <v>2.2618158950645489E-3</v>
      </c>
      <c r="AB14" s="4">
        <v>2.2618158950645489E-3</v>
      </c>
      <c r="AC14" s="4">
        <v>2.2618158950645489E-3</v>
      </c>
      <c r="AD14" s="4">
        <v>2.2618158950645489E-3</v>
      </c>
      <c r="AE14" s="4">
        <v>2.2618158950645489E-3</v>
      </c>
      <c r="AF14" s="4">
        <v>2.2618158950645489E-3</v>
      </c>
      <c r="AG14" s="4">
        <v>2.2618158950645489E-3</v>
      </c>
      <c r="AH14" s="4">
        <v>2.2618158950645489E-3</v>
      </c>
      <c r="AI14" s="4">
        <v>2.2618158950645489E-3</v>
      </c>
      <c r="AJ14" s="4">
        <v>2.2618158950645489E-3</v>
      </c>
      <c r="AK14" s="4">
        <v>2.2618158950645489E-3</v>
      </c>
      <c r="AL14" s="4">
        <v>2.2618158950645489E-3</v>
      </c>
      <c r="AM14" s="4"/>
    </row>
    <row r="15" spans="1:39">
      <c r="A15" t="s">
        <v>16</v>
      </c>
      <c r="B15" t="s">
        <v>22</v>
      </c>
      <c r="C15" t="s">
        <v>5</v>
      </c>
      <c r="D15" s="4">
        <v>2.472683847312908E-3</v>
      </c>
      <c r="E15" s="4">
        <v>2.472683847312908E-3</v>
      </c>
      <c r="F15" s="4">
        <v>2.472683847312908E-3</v>
      </c>
      <c r="G15" s="4">
        <v>2.472683847312908E-3</v>
      </c>
      <c r="H15" s="4">
        <v>2.472683847312908E-3</v>
      </c>
      <c r="I15" s="4">
        <v>2.472683847312908E-3</v>
      </c>
      <c r="J15" s="4">
        <v>2.472683847312908E-3</v>
      </c>
      <c r="K15" s="4">
        <v>2.472683847312908E-3</v>
      </c>
      <c r="L15" s="4">
        <v>2.472683847312908E-3</v>
      </c>
      <c r="M15" s="4">
        <v>2.472683847312908E-3</v>
      </c>
      <c r="N15" s="4">
        <v>2.472683847312908E-3</v>
      </c>
      <c r="O15" s="4">
        <v>2.472683847312908E-3</v>
      </c>
      <c r="P15" s="4">
        <v>2.472683847312908E-3</v>
      </c>
      <c r="Q15" s="4">
        <v>2.472683847312908E-3</v>
      </c>
      <c r="R15" s="4">
        <v>2.472683847312908E-3</v>
      </c>
      <c r="S15" s="4">
        <v>2.472683847312908E-3</v>
      </c>
      <c r="T15" s="4">
        <v>2.472683847312908E-3</v>
      </c>
      <c r="U15" s="4">
        <v>2.472683847312908E-3</v>
      </c>
      <c r="V15" s="4">
        <v>2.472683847312908E-3</v>
      </c>
      <c r="W15" s="4">
        <v>2.472683847312908E-3</v>
      </c>
      <c r="X15" s="4">
        <v>2.472683847312908E-3</v>
      </c>
      <c r="Y15" s="4">
        <v>2.472683847312908E-3</v>
      </c>
      <c r="Z15" s="4">
        <v>2.472683847312908E-3</v>
      </c>
      <c r="AA15" s="4">
        <v>2.472683847312908E-3</v>
      </c>
      <c r="AB15" s="4">
        <v>2.472683847312908E-3</v>
      </c>
      <c r="AC15" s="4">
        <v>2.472683847312908E-3</v>
      </c>
      <c r="AD15" s="4">
        <v>2.472683847312908E-3</v>
      </c>
      <c r="AE15" s="4">
        <v>2.472683847312908E-3</v>
      </c>
      <c r="AF15" s="4">
        <v>2.472683847312908E-3</v>
      </c>
      <c r="AG15" s="4">
        <v>2.472683847312908E-3</v>
      </c>
      <c r="AH15" s="4">
        <v>2.472683847312908E-3</v>
      </c>
      <c r="AI15" s="4">
        <v>2.472683847312908E-3</v>
      </c>
      <c r="AJ15" s="4">
        <v>2.472683847312908E-3</v>
      </c>
      <c r="AK15" s="4">
        <v>2.472683847312908E-3</v>
      </c>
      <c r="AL15" s="4">
        <v>2.472683847312908E-3</v>
      </c>
      <c r="AM15" s="4"/>
    </row>
    <row r="16" spans="1:39">
      <c r="A16" t="s">
        <v>17</v>
      </c>
      <c r="B16" t="s">
        <v>21</v>
      </c>
      <c r="C16" t="s">
        <v>5</v>
      </c>
      <c r="D16" s="4">
        <v>1.015790665596113E-5</v>
      </c>
      <c r="E16" s="4">
        <v>1.015790665596113E-5</v>
      </c>
      <c r="F16" s="4">
        <v>1.015790665596113E-5</v>
      </c>
      <c r="G16" s="4">
        <v>1.015790665596113E-5</v>
      </c>
      <c r="H16" s="4">
        <v>1.015790665596113E-5</v>
      </c>
      <c r="I16" s="4">
        <v>1.015790665596113E-5</v>
      </c>
      <c r="J16" s="4">
        <v>1.015790665596113E-5</v>
      </c>
      <c r="K16" s="4">
        <v>1.015790665596113E-5</v>
      </c>
      <c r="L16" s="4">
        <v>1.015790665596113E-5</v>
      </c>
      <c r="M16" s="4">
        <v>1.015790665596113E-5</v>
      </c>
      <c r="N16" s="4">
        <v>1.015790665596113E-5</v>
      </c>
      <c r="O16" s="4">
        <v>1.015790665596113E-5</v>
      </c>
      <c r="P16" s="4">
        <v>1.015790665596113E-5</v>
      </c>
      <c r="Q16" s="4">
        <v>1.015790665596113E-5</v>
      </c>
      <c r="R16" s="4">
        <v>1.015790665596113E-5</v>
      </c>
      <c r="S16" s="4">
        <v>1.015790665596113E-5</v>
      </c>
      <c r="T16" s="4">
        <v>1.015790665596113E-5</v>
      </c>
      <c r="U16" s="4">
        <v>1.015790665596113E-5</v>
      </c>
      <c r="V16" s="4">
        <v>1.015790665596113E-5</v>
      </c>
      <c r="W16" s="4">
        <v>1.015790665596113E-5</v>
      </c>
      <c r="X16" s="4">
        <v>1.015790665596113E-5</v>
      </c>
      <c r="Y16" s="4">
        <v>1.015790665596113E-5</v>
      </c>
      <c r="Z16" s="4">
        <v>1.015790665596113E-5</v>
      </c>
      <c r="AA16" s="4">
        <v>1.015790665596113E-5</v>
      </c>
      <c r="AB16" s="4">
        <v>1.015790665596113E-5</v>
      </c>
      <c r="AC16" s="4">
        <v>1.015790665596113E-5</v>
      </c>
      <c r="AD16" s="4">
        <v>1.015790665596113E-5</v>
      </c>
      <c r="AE16" s="4">
        <v>1.015790665596113E-5</v>
      </c>
      <c r="AF16" s="4">
        <v>1.015790665596113E-5</v>
      </c>
      <c r="AG16" s="4">
        <v>1.015790665596113E-5</v>
      </c>
      <c r="AH16" s="4">
        <v>1.015790665596113E-5</v>
      </c>
      <c r="AI16" s="4">
        <v>1.015790665596113E-5</v>
      </c>
      <c r="AJ16" s="4">
        <v>1.015790665596113E-5</v>
      </c>
      <c r="AK16" s="4">
        <v>1.015790665596113E-5</v>
      </c>
      <c r="AL16" s="4">
        <v>1.015790665596113E-5</v>
      </c>
      <c r="AM16" s="4"/>
    </row>
    <row r="17" spans="1:39">
      <c r="A17" t="s">
        <v>17</v>
      </c>
      <c r="B17" t="s">
        <v>22</v>
      </c>
      <c r="C17" t="s">
        <v>5</v>
      </c>
      <c r="D17" s="4">
        <v>6.996689723454845E-3</v>
      </c>
      <c r="E17" s="4">
        <v>6.996689723454845E-3</v>
      </c>
      <c r="F17" s="4">
        <v>6.996689723454845E-3</v>
      </c>
      <c r="G17" s="4">
        <v>6.996689723454845E-3</v>
      </c>
      <c r="H17" s="4">
        <v>6.996689723454845E-3</v>
      </c>
      <c r="I17" s="4">
        <v>6.996689723454845E-3</v>
      </c>
      <c r="J17" s="4">
        <v>6.996689723454845E-3</v>
      </c>
      <c r="K17" s="4">
        <v>6.996689723454845E-3</v>
      </c>
      <c r="L17" s="4">
        <v>6.996689723454845E-3</v>
      </c>
      <c r="M17" s="4">
        <v>6.996689723454845E-3</v>
      </c>
      <c r="N17" s="4">
        <v>6.996689723454845E-3</v>
      </c>
      <c r="O17" s="4">
        <v>6.996689723454845E-3</v>
      </c>
      <c r="P17" s="4">
        <v>6.996689723454845E-3</v>
      </c>
      <c r="Q17" s="4">
        <v>6.996689723454845E-3</v>
      </c>
      <c r="R17" s="4">
        <v>6.996689723454845E-3</v>
      </c>
      <c r="S17" s="4">
        <v>6.996689723454845E-3</v>
      </c>
      <c r="T17" s="4">
        <v>6.996689723454845E-3</v>
      </c>
      <c r="U17" s="4">
        <v>6.996689723454845E-3</v>
      </c>
      <c r="V17" s="4">
        <v>6.996689723454845E-3</v>
      </c>
      <c r="W17" s="4">
        <v>6.996689723454845E-3</v>
      </c>
      <c r="X17" s="4">
        <v>6.996689723454845E-3</v>
      </c>
      <c r="Y17" s="4">
        <v>6.996689723454845E-3</v>
      </c>
      <c r="Z17" s="4">
        <v>6.996689723454845E-3</v>
      </c>
      <c r="AA17" s="4">
        <v>6.996689723454845E-3</v>
      </c>
      <c r="AB17" s="4">
        <v>6.996689723454845E-3</v>
      </c>
      <c r="AC17" s="4">
        <v>6.996689723454845E-3</v>
      </c>
      <c r="AD17" s="4">
        <v>6.996689723454845E-3</v>
      </c>
      <c r="AE17" s="4">
        <v>6.996689723454845E-3</v>
      </c>
      <c r="AF17" s="4">
        <v>6.996689723454845E-3</v>
      </c>
      <c r="AG17" s="4">
        <v>6.996689723454845E-3</v>
      </c>
      <c r="AH17" s="4">
        <v>6.996689723454845E-3</v>
      </c>
      <c r="AI17" s="4">
        <v>6.996689723454845E-3</v>
      </c>
      <c r="AJ17" s="4">
        <v>6.996689723454845E-3</v>
      </c>
      <c r="AK17" s="4">
        <v>6.996689723454845E-3</v>
      </c>
      <c r="AL17" s="4">
        <v>6.996689723454845E-3</v>
      </c>
      <c r="AM17" s="4"/>
    </row>
    <row r="18" spans="1:39">
      <c r="A18" t="s">
        <v>18</v>
      </c>
      <c r="B18" t="s">
        <v>21</v>
      </c>
      <c r="C18" t="s">
        <v>4</v>
      </c>
      <c r="D18" s="4">
        <v>1.090939116850125E-3</v>
      </c>
      <c r="E18" s="4">
        <v>1.090939116850125E-3</v>
      </c>
      <c r="F18" s="4">
        <v>1.090939116850125E-3</v>
      </c>
      <c r="G18" s="4">
        <v>1.090939116850125E-3</v>
      </c>
      <c r="H18" s="4">
        <v>1.090939116850125E-3</v>
      </c>
      <c r="I18" s="4">
        <v>1.0909391168501244E-3</v>
      </c>
      <c r="J18" s="4">
        <v>1.0909391168501244E-3</v>
      </c>
      <c r="K18" s="4">
        <v>1.0909391168501244E-3</v>
      </c>
      <c r="L18" s="4">
        <v>1.0909391168501244E-3</v>
      </c>
      <c r="M18" s="4">
        <v>1.0909391168501244E-3</v>
      </c>
      <c r="N18" s="4">
        <v>1.0909391168501244E-3</v>
      </c>
      <c r="O18" s="4">
        <v>1.0909391168501244E-3</v>
      </c>
      <c r="P18" s="4">
        <v>1.0909391168501244E-3</v>
      </c>
      <c r="Q18" s="4">
        <v>1.0909391168501244E-3</v>
      </c>
      <c r="R18" s="4">
        <v>1.0909391168501244E-3</v>
      </c>
      <c r="S18" s="4">
        <v>1.0909391168501244E-3</v>
      </c>
      <c r="T18" s="4">
        <v>1.0909391168501244E-3</v>
      </c>
      <c r="U18" s="4">
        <v>1.0909391168501244E-3</v>
      </c>
      <c r="V18" s="4">
        <v>1.0909391168501244E-3</v>
      </c>
      <c r="W18" s="4">
        <v>1.0909391168501244E-3</v>
      </c>
      <c r="X18" s="4">
        <v>1.0909391168501244E-3</v>
      </c>
      <c r="Y18" s="4">
        <v>1.0909391168501244E-3</v>
      </c>
      <c r="Z18" s="4">
        <v>1.0909391168501244E-3</v>
      </c>
      <c r="AA18" s="4">
        <v>1.0909391168501244E-3</v>
      </c>
      <c r="AB18" s="4">
        <v>1.0909391168501244E-3</v>
      </c>
      <c r="AC18" s="4">
        <v>1.0909391168501244E-3</v>
      </c>
      <c r="AD18" s="4">
        <v>1.0909391168501244E-3</v>
      </c>
      <c r="AE18" s="4">
        <v>1.0909391168501244E-3</v>
      </c>
      <c r="AF18" s="4">
        <v>1.0909391168501244E-3</v>
      </c>
      <c r="AG18" s="4">
        <v>1.0909391168501244E-3</v>
      </c>
      <c r="AH18" s="4">
        <v>1.0909391168501244E-3</v>
      </c>
      <c r="AI18" s="4">
        <v>1.0909391168501244E-3</v>
      </c>
      <c r="AJ18" s="4">
        <v>1.0909391168501244E-3</v>
      </c>
      <c r="AK18" s="4">
        <v>1.0909391168501244E-3</v>
      </c>
      <c r="AL18" s="4">
        <v>1.0909391168501244E-3</v>
      </c>
      <c r="AM18" s="4"/>
    </row>
    <row r="19" spans="1:39">
      <c r="A19" t="s">
        <v>18</v>
      </c>
      <c r="B19" t="s">
        <v>22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9" sqref="A29"/>
    </sheetView>
  </sheetViews>
  <sheetFormatPr defaultRowHeight="15"/>
  <cols>
    <col min="1" max="1" width="50.42578125" customWidth="1"/>
  </cols>
  <sheetData>
    <row r="1" spans="1:2">
      <c r="A1" s="2" t="s">
        <v>9</v>
      </c>
      <c r="B1" s="3"/>
    </row>
    <row r="2" spans="1:2">
      <c r="A2" t="s">
        <v>13</v>
      </c>
      <c r="B2" s="19">
        <v>0.68595041322314043</v>
      </c>
    </row>
    <row r="3" spans="1:2">
      <c r="A3" t="s">
        <v>8</v>
      </c>
      <c r="B3" s="19">
        <v>0.68881036513545346</v>
      </c>
    </row>
    <row r="5" spans="1:2">
      <c r="A5" s="2" t="s">
        <v>10</v>
      </c>
      <c r="B5" s="3"/>
    </row>
    <row r="6" spans="1:2">
      <c r="A6" t="s">
        <v>11</v>
      </c>
      <c r="B6" s="6">
        <v>0.55000000000000004</v>
      </c>
    </row>
    <row r="8" spans="1:2">
      <c r="A8" s="2" t="s">
        <v>19</v>
      </c>
      <c r="B8" s="3"/>
    </row>
    <row r="9" spans="1:2">
      <c r="A9" t="s">
        <v>15</v>
      </c>
      <c r="B9" s="9">
        <v>13.378781688359696</v>
      </c>
    </row>
    <row r="10" spans="1:2">
      <c r="A10" t="s">
        <v>8</v>
      </c>
      <c r="B10">
        <v>28</v>
      </c>
    </row>
    <row r="11" spans="1:2">
      <c r="A11" t="s">
        <v>7</v>
      </c>
      <c r="B11">
        <v>24</v>
      </c>
    </row>
    <row r="12" spans="1:2">
      <c r="A12" t="s">
        <v>16</v>
      </c>
      <c r="B12">
        <v>34</v>
      </c>
    </row>
    <row r="13" spans="1:2">
      <c r="A13" t="s">
        <v>17</v>
      </c>
      <c r="B13">
        <v>33</v>
      </c>
    </row>
    <row r="14" spans="1:2">
      <c r="A14" t="s">
        <v>18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workbookViewId="0">
      <selection activeCell="B14" sqref="B14"/>
    </sheetView>
  </sheetViews>
  <sheetFormatPr defaultRowHeight="15"/>
  <cols>
    <col min="1" max="1" width="42.140625" customWidth="1"/>
    <col min="2" max="2" width="26.42578125" customWidth="1"/>
    <col min="3" max="3" width="42.85546875" customWidth="1"/>
  </cols>
  <sheetData>
    <row r="1" spans="1:38">
      <c r="A1" s="2" t="s">
        <v>54</v>
      </c>
      <c r="B1" s="3"/>
      <c r="C1" s="6"/>
      <c r="D1" s="2" t="s">
        <v>55</v>
      </c>
    </row>
    <row r="2" spans="1:38">
      <c r="A2" t="s">
        <v>56</v>
      </c>
      <c r="B2">
        <v>1.49</v>
      </c>
      <c r="C2" s="6"/>
      <c r="D2" s="7" t="s">
        <v>57</v>
      </c>
    </row>
    <row r="3" spans="1:38">
      <c r="A3" t="s">
        <v>58</v>
      </c>
      <c r="B3">
        <v>0.66</v>
      </c>
      <c r="C3" s="6"/>
    </row>
    <row r="4" spans="1:38">
      <c r="A4" t="s">
        <v>59</v>
      </c>
      <c r="B4">
        <v>13.4</v>
      </c>
      <c r="C4" s="6"/>
    </row>
    <row r="5" spans="1:38">
      <c r="A5" t="s">
        <v>60</v>
      </c>
      <c r="B5">
        <v>14.3</v>
      </c>
      <c r="C5" s="6"/>
    </row>
    <row r="6" spans="1:38">
      <c r="A6" t="s">
        <v>61</v>
      </c>
      <c r="B6">
        <v>48.7</v>
      </c>
      <c r="C6" s="6"/>
    </row>
    <row r="8" spans="1:38">
      <c r="A8" s="2" t="s">
        <v>62</v>
      </c>
      <c r="B8" s="3"/>
      <c r="AK8" s="2" t="s">
        <v>55</v>
      </c>
    </row>
    <row r="9" spans="1:38">
      <c r="A9" t="s">
        <v>63</v>
      </c>
      <c r="B9">
        <v>120476</v>
      </c>
      <c r="AK9" t="s">
        <v>64</v>
      </c>
      <c r="AL9" t="s">
        <v>65</v>
      </c>
    </row>
    <row r="10" spans="1:38">
      <c r="A10" t="s">
        <v>66</v>
      </c>
      <c r="B10">
        <v>137452</v>
      </c>
      <c r="AK10" s="5">
        <v>2017</v>
      </c>
      <c r="AL10" t="s">
        <v>67</v>
      </c>
    </row>
    <row r="12" spans="1:38">
      <c r="A12" s="2" t="s">
        <v>85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3"/>
    </row>
    <row r="13" spans="1:38">
      <c r="B13">
        <v>2013</v>
      </c>
      <c r="C13">
        <v>2014</v>
      </c>
      <c r="D13">
        <v>2015</v>
      </c>
      <c r="E13">
        <v>2016</v>
      </c>
    </row>
    <row r="14" spans="1:38" s="22" customFormat="1">
      <c r="A14" s="22" t="s">
        <v>68</v>
      </c>
      <c r="B14" s="34" t="s">
        <v>83</v>
      </c>
      <c r="C14" s="29"/>
      <c r="D14" s="29"/>
      <c r="E14" s="29"/>
    </row>
    <row r="15" spans="1:38">
      <c r="A15" t="s">
        <v>69</v>
      </c>
      <c r="B15" s="30">
        <v>30.81</v>
      </c>
      <c r="C15" s="30">
        <v>31.26</v>
      </c>
      <c r="D15" s="30">
        <v>31.39</v>
      </c>
      <c r="E15" s="30">
        <v>31.62</v>
      </c>
    </row>
    <row r="16" spans="1:38">
      <c r="A16" t="s">
        <v>84</v>
      </c>
      <c r="B16" s="31">
        <f>(E15/B15)^(1/3)-1</f>
        <v>8.6876939138145204E-3</v>
      </c>
      <c r="C16" s="32"/>
      <c r="D16" s="32"/>
      <c r="E16" s="32"/>
    </row>
    <row r="18" spans="1:15">
      <c r="A18" s="2" t="s">
        <v>86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3"/>
    </row>
    <row r="19" spans="1:15">
      <c r="B19">
        <v>2013</v>
      </c>
      <c r="C19">
        <v>2014</v>
      </c>
      <c r="D19">
        <v>2015</v>
      </c>
      <c r="E19">
        <v>2016</v>
      </c>
    </row>
    <row r="20" spans="1:15" s="22" customFormat="1">
      <c r="A20" s="22" t="s">
        <v>68</v>
      </c>
      <c r="B20" s="34" t="s">
        <v>83</v>
      </c>
      <c r="C20" s="29"/>
      <c r="D20" s="29"/>
      <c r="E20" s="29"/>
    </row>
    <row r="21" spans="1:15">
      <c r="A21" t="s">
        <v>69</v>
      </c>
      <c r="B21" s="30">
        <v>20.29</v>
      </c>
      <c r="C21" s="30">
        <v>20.41</v>
      </c>
      <c r="D21" s="30">
        <v>20.85</v>
      </c>
      <c r="E21" s="30">
        <v>21.01</v>
      </c>
    </row>
    <row r="22" spans="1:15">
      <c r="A22" t="s">
        <v>84</v>
      </c>
      <c r="B22" s="31">
        <f>(E21/B21)^(1/3)-1</f>
        <v>1.1691268503520424E-2</v>
      </c>
      <c r="C22" s="32"/>
      <c r="D22" s="32"/>
      <c r="E22" s="32"/>
    </row>
    <row r="23" spans="1:15">
      <c r="B23" s="31"/>
      <c r="C23" s="32"/>
      <c r="D23" s="32"/>
      <c r="E23" s="32"/>
    </row>
    <row r="24" spans="1:15">
      <c r="A24" s="2" t="s">
        <v>70</v>
      </c>
      <c r="B24" s="3"/>
      <c r="D24" s="2" t="s">
        <v>55</v>
      </c>
    </row>
    <row r="25" spans="1:15">
      <c r="A25" t="s">
        <v>71</v>
      </c>
      <c r="B25" s="25">
        <v>0.2</v>
      </c>
      <c r="D25" s="7" t="s">
        <v>77</v>
      </c>
    </row>
    <row r="26" spans="1:15">
      <c r="A26" t="s">
        <v>72</v>
      </c>
      <c r="B26" s="25">
        <v>0.5</v>
      </c>
      <c r="D26" s="7"/>
    </row>
    <row r="27" spans="1:15">
      <c r="A27" t="s">
        <v>73</v>
      </c>
      <c r="B27" s="8">
        <f>B26/B25</f>
        <v>2.5</v>
      </c>
    </row>
    <row r="29" spans="1:15">
      <c r="A29" s="2" t="s">
        <v>74</v>
      </c>
      <c r="B29" s="2"/>
      <c r="D29" s="2" t="s">
        <v>55</v>
      </c>
    </row>
    <row r="30" spans="1:15">
      <c r="A30" t="s">
        <v>75</v>
      </c>
      <c r="B30" s="26">
        <v>0.22500000000000001</v>
      </c>
      <c r="D30" s="7" t="s">
        <v>77</v>
      </c>
    </row>
    <row r="31" spans="1:15">
      <c r="A31" t="s">
        <v>76</v>
      </c>
      <c r="B31" s="8">
        <f>1-B30</f>
        <v>0.77500000000000002</v>
      </c>
      <c r="D31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4"/>
  <sheetViews>
    <sheetView workbookViewId="0">
      <pane xSplit="2" ySplit="1" topLeftCell="C2" activePane="bottomRight" state="frozen"/>
      <selection activeCell="C13" sqref="C13"/>
      <selection pane="topRight" activeCell="C13" sqref="C13"/>
      <selection pane="bottomLeft" activeCell="C13" sqref="C13"/>
      <selection pane="bottomRight" activeCell="D10" sqref="C10:D11"/>
    </sheetView>
  </sheetViews>
  <sheetFormatPr defaultRowHeight="15"/>
  <cols>
    <col min="1" max="1" width="14" customWidth="1"/>
  </cols>
  <sheetData>
    <row r="1" spans="1:73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 s="2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3">
      <c r="A2" t="s">
        <v>15</v>
      </c>
      <c r="B2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8">
        <f>X2*(1-Calculations!$B$16)</f>
        <v>3.087815909797591E-4</v>
      </c>
      <c r="X2" s="18">
        <f>Y2*(1-Calculations!$B$16)</f>
        <v>3.1148770078207158E-4</v>
      </c>
      <c r="Y2" s="18">
        <f>Z2*(1-Calculations!$B$16)</f>
        <v>3.1421752647443739E-4</v>
      </c>
      <c r="Z2" s="18">
        <f>AA2*(1-Calculations!$B$16)</f>
        <v>3.1697127589891844E-4</v>
      </c>
      <c r="AA2" s="18">
        <f>AB2*(1-Calculations!$B$16)</f>
        <v>3.1974915871906944E-4</v>
      </c>
      <c r="AB2" s="18">
        <f>AC2*(1-Calculations!$B$16)</f>
        <v>3.2255138643590104E-4</v>
      </c>
      <c r="AC2" s="18">
        <f>AD2*(1-Calculations!$B$16)</f>
        <v>3.2537817240398321E-4</v>
      </c>
      <c r="AD2" s="18">
        <f>AE2*(1-Calculations!$B$16)</f>
        <v>3.2822973184768936E-4</v>
      </c>
      <c r="AE2" s="18">
        <f>AF2*(1-Calculations!$B$16)</f>
        <v>3.3110628187758297E-4</v>
      </c>
      <c r="AF2" s="18">
        <f>AG2*(1-Calculations!$B$16)</f>
        <v>3.34008041506948E-4</v>
      </c>
      <c r="AG2" s="18">
        <f>AH2*(1-Calculations!$B$16)</f>
        <v>3.3693523166846378E-4</v>
      </c>
      <c r="AH2" s="18">
        <f>AI2*(1-Calculations!$B$16)</f>
        <v>3.3988807523102648E-4</v>
      </c>
      <c r="AI2" s="18">
        <f>AJ2*(1-Calculations!$B$16)</f>
        <v>3.428667970167177E-4</v>
      </c>
      <c r="AJ2" s="35">
        <f>AK2*(1-Calculations!$B$16)</f>
        <v>3.4587162381792178E-4</v>
      </c>
      <c r="AK2" s="14">
        <f>BNVFE!D8</f>
        <v>3.4890278441459339E-4</v>
      </c>
      <c r="AL2" s="14">
        <f>BNVFE!E8</f>
        <v>3.5627397000081724E-4</v>
      </c>
      <c r="AM2" s="15">
        <f>BNVFE!F8</f>
        <v>3.6610221744911561E-4</v>
      </c>
      <c r="AN2" s="15">
        <f>BNVFE!G8</f>
        <v>4.1032933096645853E-4</v>
      </c>
      <c r="AO2" s="15">
        <f>BNVFE!H8</f>
        <v>4.1770051655268226E-4</v>
      </c>
      <c r="AP2" s="15">
        <f>BNVFE!I8</f>
        <v>4.1770051655268226E-4</v>
      </c>
      <c r="AQ2" s="15">
        <f>BNVFE!J8</f>
        <v>4.1770051655268226E-4</v>
      </c>
      <c r="AR2" s="15">
        <f>BNVFE!K8</f>
        <v>4.1770051655268226E-4</v>
      </c>
      <c r="AS2" s="15">
        <f>BNVFE!L8</f>
        <v>4.1770051655268226E-4</v>
      </c>
      <c r="AT2" s="15">
        <f>BNVFE!M8</f>
        <v>4.1770051655268226E-4</v>
      </c>
      <c r="AU2" s="15">
        <f>BNVFE!N8</f>
        <v>4.1770051655268226E-4</v>
      </c>
      <c r="AV2" s="15">
        <f>BNVFE!O8</f>
        <v>4.1770051655268226E-4</v>
      </c>
      <c r="AW2" s="15">
        <f>BNVFE!P8</f>
        <v>4.1770051655268226E-4</v>
      </c>
      <c r="AX2" s="15">
        <f>BNVFE!Q8</f>
        <v>4.1770051655268226E-4</v>
      </c>
      <c r="AY2" s="15">
        <f>BNVFE!R8</f>
        <v>4.1770051655268226E-4</v>
      </c>
      <c r="AZ2" s="15">
        <f>BNVFE!S8</f>
        <v>4.1770051655268226E-4</v>
      </c>
      <c r="BA2" s="15">
        <f>BNVFE!T8</f>
        <v>4.1770051655268226E-4</v>
      </c>
      <c r="BB2" s="15">
        <f>BNVFE!U8</f>
        <v>4.1770051655268226E-4</v>
      </c>
      <c r="BC2" s="15">
        <f>BNVFE!V8</f>
        <v>4.1770051655268226E-4</v>
      </c>
      <c r="BD2" s="15">
        <f>BNVFE!W8</f>
        <v>4.1770051655268226E-4</v>
      </c>
      <c r="BE2" s="15">
        <f>BNVFE!X8</f>
        <v>4.1770051655268226E-4</v>
      </c>
      <c r="BF2" s="15">
        <f>BNVFE!Y8</f>
        <v>4.1770051655268226E-4</v>
      </c>
      <c r="BG2" s="15">
        <f>BNVFE!Z8</f>
        <v>4.1770051655268226E-4</v>
      </c>
      <c r="BH2" s="15">
        <f>BNVFE!AA8</f>
        <v>4.1770051655268226E-4</v>
      </c>
      <c r="BI2" s="15">
        <f>BNVFE!AB8</f>
        <v>4.1770051655268226E-4</v>
      </c>
      <c r="BJ2" s="15">
        <f>BNVFE!AC8</f>
        <v>4.1770051655268226E-4</v>
      </c>
      <c r="BK2" s="15">
        <f>BNVFE!AD8</f>
        <v>4.1770051655268226E-4</v>
      </c>
      <c r="BL2" s="15">
        <f>BNVFE!AE8</f>
        <v>4.1770051655268226E-4</v>
      </c>
      <c r="BM2" s="15">
        <f>BNVFE!AF8</f>
        <v>4.1770051655268226E-4</v>
      </c>
      <c r="BN2" s="15">
        <f>BNVFE!AG8</f>
        <v>4.1770051655268226E-4</v>
      </c>
      <c r="BO2" s="15">
        <f>BNVFE!AH8</f>
        <v>4.1770051655268226E-4</v>
      </c>
      <c r="BP2" s="15">
        <f>BNVFE!AI8</f>
        <v>4.1770051655268226E-4</v>
      </c>
      <c r="BQ2" s="15">
        <f>BNVFE!AJ8</f>
        <v>4.1770051655268226E-4</v>
      </c>
      <c r="BR2" s="15">
        <f>BNVFE!AK8</f>
        <v>4.1770051655268226E-4</v>
      </c>
      <c r="BS2" s="15">
        <f>BNVFE!AL8</f>
        <v>4.1770051655268226E-4</v>
      </c>
      <c r="BT2" s="15"/>
      <c r="BU2" s="4"/>
    </row>
    <row r="3" spans="1:73">
      <c r="A3" t="s">
        <v>15</v>
      </c>
      <c r="B3" t="s">
        <v>22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8">
        <f>X3*(1-Calculations!$B$22)</f>
        <v>1.0289174957885226E-4</v>
      </c>
      <c r="X3" s="18">
        <f>Y3*(1-Calculations!$B$22)</f>
        <v>1.0410891485604442E-4</v>
      </c>
      <c r="Y3" s="18">
        <f>Z3*(1-Calculations!$B$22)</f>
        <v>1.0534047867654124E-4</v>
      </c>
      <c r="Z3" s="18">
        <f>AA3*(1-Calculations!$B$22)</f>
        <v>1.0658661136893585E-4</v>
      </c>
      <c r="AA3" s="18">
        <f>AB3*(1-Calculations!$B$22)</f>
        <v>1.0784748527673564E-4</v>
      </c>
      <c r="AB3" s="18">
        <f>AC3*(1-Calculations!$B$22)</f>
        <v>1.0912327478219775E-4</v>
      </c>
      <c r="AC3" s="18">
        <f>AD3*(1-Calculations!$B$22)</f>
        <v>1.1041415633044668E-4</v>
      </c>
      <c r="AD3" s="18">
        <f>AE3*(1-Calculations!$B$22)</f>
        <v>1.1172030845387707E-4</v>
      </c>
      <c r="AE3" s="18">
        <f>AF3*(1-Calculations!$B$22)</f>
        <v>1.1304191179684527E-4</v>
      </c>
      <c r="AF3" s="18">
        <f>AG3*(1-Calculations!$B$22)</f>
        <v>1.1437914914065284E-4</v>
      </c>
      <c r="AG3" s="18">
        <f>AH3*(1-Calculations!$B$22)</f>
        <v>1.1573220542882583E-4</v>
      </c>
      <c r="AH3" s="18">
        <f>AI3*(1-Calculations!$B$22)</f>
        <v>1.1710126779269285E-4</v>
      </c>
      <c r="AI3" s="18">
        <f>AJ3*(1-Calculations!$B$22)</f>
        <v>1.184865255772659E-4</v>
      </c>
      <c r="AJ3" s="35">
        <f>AK3*(1-Calculations!$B$22)</f>
        <v>1.1988817036742729E-4</v>
      </c>
      <c r="AK3" s="14">
        <f>BNVFE!D9</f>
        <v>1.2130639601442634E-4</v>
      </c>
      <c r="AL3" s="14">
        <f>BNVFE!E9</f>
        <v>1.2449866959375334E-4</v>
      </c>
      <c r="AM3" s="15">
        <f>BNVFE!F9</f>
        <v>1.2662685197997134E-4</v>
      </c>
      <c r="AN3" s="15">
        <f>BNVFE!G9</f>
        <v>1.3833185510417036E-4</v>
      </c>
      <c r="AO3" s="15">
        <f>BNVFE!H9</f>
        <v>1.4046003749038836E-4</v>
      </c>
      <c r="AP3" s="15">
        <f>BNVFE!I9</f>
        <v>1.4046003749038836E-4</v>
      </c>
      <c r="AQ3" s="15">
        <f>BNVFE!J9</f>
        <v>1.4046003749038836E-4</v>
      </c>
      <c r="AR3" s="15">
        <f>BNVFE!K9</f>
        <v>1.4046003749038836E-4</v>
      </c>
      <c r="AS3" s="15">
        <f>BNVFE!L9</f>
        <v>1.4046003749038836E-4</v>
      </c>
      <c r="AT3" s="15">
        <f>BNVFE!M9</f>
        <v>1.4046003749038836E-4</v>
      </c>
      <c r="AU3" s="15">
        <f>BNVFE!N9</f>
        <v>1.4046003749038836E-4</v>
      </c>
      <c r="AV3" s="15">
        <f>BNVFE!O9</f>
        <v>1.4046003749038836E-4</v>
      </c>
      <c r="AW3" s="15">
        <f>BNVFE!P9</f>
        <v>1.4046003749038836E-4</v>
      </c>
      <c r="AX3" s="15">
        <f>BNVFE!Q9</f>
        <v>1.4046003749038836E-4</v>
      </c>
      <c r="AY3" s="15">
        <f>BNVFE!R9</f>
        <v>1.4046003749038836E-4</v>
      </c>
      <c r="AZ3" s="15">
        <f>BNVFE!S9</f>
        <v>1.4046003749038836E-4</v>
      </c>
      <c r="BA3" s="15">
        <f>BNVFE!T9</f>
        <v>1.4046003749038836E-4</v>
      </c>
      <c r="BB3" s="15">
        <f>BNVFE!U9</f>
        <v>1.4046003749038836E-4</v>
      </c>
      <c r="BC3" s="15">
        <f>BNVFE!V9</f>
        <v>1.4046003749038836E-4</v>
      </c>
      <c r="BD3" s="15">
        <f>BNVFE!W9</f>
        <v>1.4046003749038836E-4</v>
      </c>
      <c r="BE3" s="15">
        <f>BNVFE!X9</f>
        <v>1.4046003749038836E-4</v>
      </c>
      <c r="BF3" s="15">
        <f>BNVFE!Y9</f>
        <v>1.4046003749038836E-4</v>
      </c>
      <c r="BG3" s="15">
        <f>BNVFE!Z9</f>
        <v>1.4046003749038836E-4</v>
      </c>
      <c r="BH3" s="15">
        <f>BNVFE!AA9</f>
        <v>1.4046003749038836E-4</v>
      </c>
      <c r="BI3" s="15">
        <f>BNVFE!AB9</f>
        <v>1.4046003749038836E-4</v>
      </c>
      <c r="BJ3" s="15">
        <f>BNVFE!AC9</f>
        <v>1.4046003749038836E-4</v>
      </c>
      <c r="BK3" s="15">
        <f>BNVFE!AD9</f>
        <v>1.4046003749038836E-4</v>
      </c>
      <c r="BL3" s="15">
        <f>BNVFE!AE9</f>
        <v>1.4046003749038836E-4</v>
      </c>
      <c r="BM3" s="15">
        <f>BNVFE!AF9</f>
        <v>1.4046003749038836E-4</v>
      </c>
      <c r="BN3" s="15">
        <f>BNVFE!AG9</f>
        <v>1.4046003749038836E-4</v>
      </c>
      <c r="BO3" s="15">
        <f>BNVFE!AH9</f>
        <v>1.4046003749038836E-4</v>
      </c>
      <c r="BP3" s="15">
        <f>BNVFE!AI9</f>
        <v>1.4046003749038836E-4</v>
      </c>
      <c r="BQ3" s="15">
        <f>BNVFE!AJ9</f>
        <v>1.4046003749038836E-4</v>
      </c>
      <c r="BR3" s="15">
        <f>BNVFE!AK9</f>
        <v>1.4046003749038836E-4</v>
      </c>
      <c r="BS3" s="15">
        <f>BNVFE!AL9</f>
        <v>1.4046003749038836E-4</v>
      </c>
      <c r="BT3" s="15"/>
      <c r="BU3" s="4"/>
    </row>
    <row r="4" spans="1:73">
      <c r="A4" t="s">
        <v>8</v>
      </c>
      <c r="B4" t="s">
        <v>21</v>
      </c>
      <c r="C4" s="11"/>
      <c r="D4" s="11"/>
      <c r="E4" s="11"/>
      <c r="F4" s="11"/>
      <c r="G4" s="11"/>
      <c r="H4" s="11"/>
      <c r="I4" s="18">
        <f>TREND($AK4:$BS4,$AK$1:$BS$1,J$1)-($AP4-$AK4)</f>
        <v>6.3943096355725229E-4</v>
      </c>
      <c r="J4" s="18">
        <f>TREND($AK4:$BS4,$AK$1:$BS$1,K$1)-($AP4-$AK4)</f>
        <v>6.4590672886458253E-4</v>
      </c>
      <c r="K4" s="18">
        <f>TREND($AK4:$BS4,$AK$1:$BS$1,L$1)-($AP4-$AK4)</f>
        <v>6.5238249417191451E-4</v>
      </c>
      <c r="L4" s="18">
        <f>TREND($AK4:$BS4,$AK$1:$BS$1,M$1)-($AP4-$AK4)</f>
        <v>6.5885825947924648E-4</v>
      </c>
      <c r="M4" s="18">
        <f>TREND($AK4:$BS4,$AK$1:$BS$1,N$1)-($AP4-$AK4)</f>
        <v>6.6533402478657672E-4</v>
      </c>
      <c r="N4" s="18">
        <f>TREND($AK4:$BS4,$AK$1:$BS$1,O$1)-($AP4-$AK4)</f>
        <v>6.7180979009390869E-4</v>
      </c>
      <c r="O4" s="18">
        <f>TREND($AK4:$BS4,$AK$1:$BS$1,P$1)-($AP4-$AK4)</f>
        <v>6.7828555540123893E-4</v>
      </c>
      <c r="P4" s="18">
        <f>TREND($AK4:$BS4,$AK$1:$BS$1,Q$1)-($AP4-$AK4)</f>
        <v>6.847613207085709E-4</v>
      </c>
      <c r="Q4" s="18">
        <f>TREND($AK4:$BS4,$AK$1:$BS$1,R$1)-($AP4-$AK4)</f>
        <v>6.9123708601590288E-4</v>
      </c>
      <c r="R4" s="18">
        <f>TREND($AK4:$BS4,$AK$1:$BS$1,S$1)-($AP4-$AK4)</f>
        <v>6.9771285132323312E-4</v>
      </c>
      <c r="S4" s="18">
        <f>TREND($AK4:$BS4,$AK$1:$BS$1,T$1)-($AP4-$AK4)</f>
        <v>7.0418861663056509E-4</v>
      </c>
      <c r="T4" s="18">
        <f>TREND($AK4:$BS4,$AK$1:$BS$1,U$1)-($AP4-$AK4)</f>
        <v>7.1066438193789533E-4</v>
      </c>
      <c r="U4" s="18">
        <f>TREND($AK4:$BS4,$AK$1:$BS$1,V$1)-($AP4-$AK4)</f>
        <v>7.171401472452273E-4</v>
      </c>
      <c r="V4" s="18">
        <f>TREND($AK4:$BS4,$AK$1:$BS$1,W$1)-($AP4-$AK4)</f>
        <v>7.2361591255255928E-4</v>
      </c>
      <c r="W4" s="18">
        <f>TREND($AK4:$BS4,$AK$1:$BS$1,X$1)-($AP4-$AK4)</f>
        <v>7.3009167785988952E-4</v>
      </c>
      <c r="X4" s="18">
        <f>TREND($AK4:$BS4,$AK$1:$BS$1,Y$1)-($AP4-$AK4)</f>
        <v>7.3656744316722149E-4</v>
      </c>
      <c r="Y4" s="18">
        <f>TREND($AK4:$BS4,$AK$1:$BS$1,Z$1)-($AP4-$AK4)</f>
        <v>7.4304320847455173E-4</v>
      </c>
      <c r="Z4" s="18">
        <f>TREND($AK4:$BS4,$AK$1:$BS$1,AA$1)-($AP4-$AK4)</f>
        <v>7.495189737818837E-4</v>
      </c>
      <c r="AA4" s="18">
        <f>TREND($AK4:$BS4,$AK$1:$BS$1,AB$1)-($AP4-$AK4)</f>
        <v>7.5599473908921568E-4</v>
      </c>
      <c r="AB4" s="18">
        <f>TREND($AK4:$BS4,$AK$1:$BS$1,AC$1)-($AP4-$AK4)</f>
        <v>7.6247050439654592E-4</v>
      </c>
      <c r="AC4" s="18">
        <f>TREND($AK4:$BS4,$AK$1:$BS$1,AD$1)-($AP4-$AK4)</f>
        <v>7.6894626970387789E-4</v>
      </c>
      <c r="AD4" s="18">
        <f>TREND($AK4:$BS4,$AK$1:$BS$1,AE$1)-($AP4-$AK4)</f>
        <v>7.7542203501120813E-4</v>
      </c>
      <c r="AE4" s="18">
        <f>TREND($AK4:$BS4,$AK$1:$BS$1,AF$1)-($AP4-$AK4)</f>
        <v>7.818978003185401E-4</v>
      </c>
      <c r="AF4" s="18">
        <f>TREND($AK4:$BS4,$AK$1:$BS$1,AG$1)-($AP4-$AK4)</f>
        <v>7.8837356562587208E-4</v>
      </c>
      <c r="AG4" s="18">
        <f>TREND($AK4:$BS4,$AK$1:$BS$1,AH$1)-($AP4-$AK4)</f>
        <v>7.9484933093320232E-4</v>
      </c>
      <c r="AH4" s="18">
        <f>TREND($AK4:$BS4,$AK$1:$BS$1,AI$1)-($AP4-$AK4)</f>
        <v>8.0132509624053429E-4</v>
      </c>
      <c r="AI4" s="18">
        <f>TREND($AK4:$BS4,$AK$1:$BS$1,AJ$1)-($AP4-$AK4)</f>
        <v>8.0780086154786453E-4</v>
      </c>
      <c r="AJ4" s="35">
        <f>TREND($AK4:$BS4,$AK$1:$BS$1,AK$1)-($AP4-$AK4)</f>
        <v>8.142766268551965E-4</v>
      </c>
      <c r="AK4" s="14">
        <f>BNVFE!D10</f>
        <v>8.2950222499769048E-4</v>
      </c>
      <c r="AL4" s="14">
        <f>BNVFE!E10</f>
        <v>8.3579760167858184E-4</v>
      </c>
      <c r="AM4" s="15">
        <f>BNVFE!F10</f>
        <v>8.420929783594732E-4</v>
      </c>
      <c r="AN4" s="15">
        <f>BNVFE!G10</f>
        <v>8.4838835504036456E-4</v>
      </c>
      <c r="AO4" s="15">
        <f>BNVFE!H10</f>
        <v>8.5468373172125592E-4</v>
      </c>
      <c r="AP4" s="15">
        <f>BNVFE!I10</f>
        <v>8.6727448508303864E-4</v>
      </c>
      <c r="AQ4" s="15">
        <f>BNVFE!J10</f>
        <v>8.6727448508303864E-4</v>
      </c>
      <c r="AR4" s="15">
        <f>BNVFE!K10</f>
        <v>8.7041713409667827E-4</v>
      </c>
      <c r="AS4" s="15">
        <f>BNVFE!L10</f>
        <v>8.7614805088424797E-4</v>
      </c>
      <c r="AT4" s="15">
        <f>BNVFE!M10</f>
        <v>8.9098209594532104E-4</v>
      </c>
      <c r="AU4" s="15">
        <f>BNVFE!N10</f>
        <v>9.0256518055955096E-4</v>
      </c>
      <c r="AV4" s="15">
        <f>BNVFE!O10</f>
        <v>9.1852624218691833E-4</v>
      </c>
      <c r="AW4" s="15">
        <f>BNVFE!P10</f>
        <v>9.3806412281830268E-4</v>
      </c>
      <c r="AX4" s="15">
        <f>BNVFE!Q10</f>
        <v>9.6271424533079847E-4</v>
      </c>
      <c r="AY4" s="15">
        <f>BNVFE!R10</f>
        <v>9.8629488631031743E-4</v>
      </c>
      <c r="AZ4" s="15">
        <f>BNVFE!S10</f>
        <v>1.0065010629260922E-3</v>
      </c>
      <c r="BA4" s="15">
        <f>BNVFE!T10</f>
        <v>1.0081151054621676E-3</v>
      </c>
      <c r="BB4" s="15">
        <f>BNVFE!U10</f>
        <v>1.0152649886738508E-3</v>
      </c>
      <c r="BC4" s="15">
        <f>BNVFE!V10</f>
        <v>1.0210296986285802E-3</v>
      </c>
      <c r="BD4" s="15">
        <f>BNVFE!W10</f>
        <v>1.0245990080398951E-3</v>
      </c>
      <c r="BE4" s="15">
        <f>BNVFE!X10</f>
        <v>1.024739610721718E-3</v>
      </c>
      <c r="BF4" s="15">
        <f>BNVFE!Y10</f>
        <v>1.0208317342117329E-3</v>
      </c>
      <c r="BG4" s="15">
        <f>BNVFE!Z10</f>
        <v>1.0187018404231201E-3</v>
      </c>
      <c r="BH4" s="15">
        <f>BNVFE!AA10</f>
        <v>1.0185941066508937E-3</v>
      </c>
      <c r="BI4" s="15">
        <f>BNVFE!AB10</f>
        <v>1.0163966265279618E-3</v>
      </c>
      <c r="BJ4" s="15">
        <f>BNVFE!AC10</f>
        <v>1.0170318225383652E-3</v>
      </c>
      <c r="BK4" s="15">
        <f>BNVFE!AD10</f>
        <v>1.0175845863273384E-3</v>
      </c>
      <c r="BL4" s="15">
        <f>BNVFE!AE10</f>
        <v>1.0187449339320105E-3</v>
      </c>
      <c r="BM4" s="15">
        <f>BNVFE!AF10</f>
        <v>1.0199519565436313E-3</v>
      </c>
      <c r="BN4" s="15">
        <f>BNVFE!AG10</f>
        <v>1.0209942302445872E-3</v>
      </c>
      <c r="BO4" s="15">
        <f>BNVFE!AH10</f>
        <v>1.0221933389008217E-3</v>
      </c>
      <c r="BP4" s="15">
        <f>BNVFE!AI10</f>
        <v>1.023089406608477E-3</v>
      </c>
      <c r="BQ4" s="15">
        <f>BNVFE!AJ10</f>
        <v>1.0237616306875117E-3</v>
      </c>
      <c r="BR4" s="15">
        <f>BNVFE!AK10</f>
        <v>1.022690242873311E-3</v>
      </c>
      <c r="BS4" s="15">
        <f>BNVFE!AL10</f>
        <v>1.0232496497635207E-3</v>
      </c>
      <c r="BT4" s="15"/>
      <c r="BU4" s="4"/>
    </row>
    <row r="5" spans="1:73">
      <c r="A5" t="s">
        <v>8</v>
      </c>
      <c r="B5" t="s">
        <v>22</v>
      </c>
      <c r="C5" s="11"/>
      <c r="D5" s="11"/>
      <c r="E5" s="11"/>
      <c r="F5" s="11"/>
      <c r="G5" s="11"/>
      <c r="H5" s="11"/>
      <c r="I5" s="18">
        <f>TREND($AK5:$BS5,$AK$1:$BS$1,J$1)-($AP5-$AK5)</f>
        <v>4.6134450458028037E-4</v>
      </c>
      <c r="J5" s="18">
        <f>TREND($AK5:$BS5,$AK$1:$BS$1,K$1)-($AP5-$AK5)</f>
        <v>4.7451972905696136E-4</v>
      </c>
      <c r="K5" s="18">
        <f>TREND($AK5:$BS5,$AK$1:$BS$1,L$1)-($AP5-$AK5)</f>
        <v>4.8769495353364234E-4</v>
      </c>
      <c r="L5" s="18">
        <f>TREND($AK5:$BS5,$AK$1:$BS$1,M$1)-($AP5-$AK5)</f>
        <v>5.008701780103268E-4</v>
      </c>
      <c r="M5" s="18">
        <f>TREND($AK5:$BS5,$AK$1:$BS$1,N$1)-($AP5-$AK5)</f>
        <v>5.1404540248700778E-4</v>
      </c>
      <c r="N5" s="18">
        <f>TREND($AK5:$BS5,$AK$1:$BS$1,O$1)-($AP5-$AK5)</f>
        <v>5.2722062696368877E-4</v>
      </c>
      <c r="O5" s="18">
        <f>TREND($AK5:$BS5,$AK$1:$BS$1,P$1)-($AP5-$AK5)</f>
        <v>5.4039585144036975E-4</v>
      </c>
      <c r="P5" s="18">
        <f>TREND($AK5:$BS5,$AK$1:$BS$1,Q$1)-($AP5-$AK5)</f>
        <v>5.5357107591705074E-4</v>
      </c>
      <c r="Q5" s="18">
        <f>TREND($AK5:$BS5,$AK$1:$BS$1,R$1)-($AP5-$AK5)</f>
        <v>5.6674630039373172E-4</v>
      </c>
      <c r="R5" s="18">
        <f>TREND($AK5:$BS5,$AK$1:$BS$1,S$1)-($AP5-$AK5)</f>
        <v>5.7992152487041271E-4</v>
      </c>
      <c r="S5" s="18">
        <f>TREND($AK5:$BS5,$AK$1:$BS$1,T$1)-($AP5-$AK5)</f>
        <v>5.930967493470937E-4</v>
      </c>
      <c r="T5" s="18">
        <f>TREND($AK5:$BS5,$AK$1:$BS$1,U$1)-($AP5-$AK5)</f>
        <v>6.0627197382377468E-4</v>
      </c>
      <c r="U5" s="18">
        <f>TREND($AK5:$BS5,$AK$1:$BS$1,V$1)-($AP5-$AK5)</f>
        <v>6.1944719830045567E-4</v>
      </c>
      <c r="V5" s="18">
        <f>TREND($AK5:$BS5,$AK$1:$BS$1,W$1)-($AP5-$AK5)</f>
        <v>6.3262242277713665E-4</v>
      </c>
      <c r="W5" s="18">
        <f>TREND($AK5:$BS5,$AK$1:$BS$1,X$1)-($AP5-$AK5)</f>
        <v>6.4579764725381764E-4</v>
      </c>
      <c r="X5" s="18">
        <f>TREND($AK5:$BS5,$AK$1:$BS$1,Y$1)-($AP5-$AK5)</f>
        <v>6.5897287173050209E-4</v>
      </c>
      <c r="Y5" s="18">
        <f>TREND($AK5:$BS5,$AK$1:$BS$1,Z$1)-($AP5-$AK5)</f>
        <v>6.7214809620718308E-4</v>
      </c>
      <c r="Z5" s="18">
        <f>TREND($AK5:$BS5,$AK$1:$BS$1,AA$1)-($AP5-$AK5)</f>
        <v>6.8532332068386406E-4</v>
      </c>
      <c r="AA5" s="18">
        <f>TREND($AK5:$BS5,$AK$1:$BS$1,AB$1)-($AP5-$AK5)</f>
        <v>6.9849854516054505E-4</v>
      </c>
      <c r="AB5" s="18">
        <f>TREND($AK5:$BS5,$AK$1:$BS$1,AC$1)-($AP5-$AK5)</f>
        <v>7.1167376963722604E-4</v>
      </c>
      <c r="AC5" s="18">
        <f>TREND($AK5:$BS5,$AK$1:$BS$1,AD$1)-($AP5-$AK5)</f>
        <v>7.2484899411390702E-4</v>
      </c>
      <c r="AD5" s="18">
        <f>TREND($AK5:$BS5,$AK$1:$BS$1,AE$1)-($AP5-$AK5)</f>
        <v>7.3802421859058801E-4</v>
      </c>
      <c r="AE5" s="18">
        <f>TREND($AK5:$BS5,$AK$1:$BS$1,AF$1)-($AP5-$AK5)</f>
        <v>7.5119944306726899E-4</v>
      </c>
      <c r="AF5" s="18">
        <f>TREND($AK5:$BS5,$AK$1:$BS$1,AG$1)-($AP5-$AK5)</f>
        <v>7.6437466754394998E-4</v>
      </c>
      <c r="AG5" s="18">
        <f>TREND($AK5:$BS5,$AK$1:$BS$1,AH$1)-($AP5-$AK5)</f>
        <v>7.7754989202063096E-4</v>
      </c>
      <c r="AH5" s="18">
        <f>TREND($AK5:$BS5,$AK$1:$BS$1,AI$1)-($AP5-$AK5)</f>
        <v>7.9072511649731195E-4</v>
      </c>
      <c r="AI5" s="18">
        <f>TREND($AK5:$BS5,$AK$1:$BS$1,AJ$1)-($AP5-$AK5)</f>
        <v>8.0390034097399293E-4</v>
      </c>
      <c r="AJ5" s="35">
        <f>TREND($AK5:$BS5,$AK$1:$BS$1,AK$1)-($AP5-$AK5)</f>
        <v>8.1707556545067392E-4</v>
      </c>
      <c r="AK5" s="14">
        <f>BNVFE!D11</f>
        <v>8.4449650620210543E-4</v>
      </c>
      <c r="AL5" s="14">
        <f>BNVFE!E11</f>
        <v>8.5090567962204863E-4</v>
      </c>
      <c r="AM5" s="15">
        <f>BNVFE!F11</f>
        <v>8.5731485304199183E-4</v>
      </c>
      <c r="AN5" s="15">
        <f>BNVFE!G11</f>
        <v>8.6372402646193503E-4</v>
      </c>
      <c r="AO5" s="15">
        <f>BNVFE!H11</f>
        <v>8.7013319988187823E-4</v>
      </c>
      <c r="AP5" s="15">
        <f>BNVFE!I11</f>
        <v>8.8295154672176463E-4</v>
      </c>
      <c r="AQ5" s="15">
        <f>BNVFE!J11</f>
        <v>9.1626761342141253E-4</v>
      </c>
      <c r="AR5" s="15">
        <f>BNVFE!K11</f>
        <v>9.1832610656811101E-4</v>
      </c>
      <c r="AS5" s="15">
        <f>BNVFE!L11</f>
        <v>9.3139632744521723E-4</v>
      </c>
      <c r="AT5" s="15">
        <f>BNVFE!M11</f>
        <v>9.5042179087972522E-4</v>
      </c>
      <c r="AU5" s="15">
        <f>BNVFE!N11</f>
        <v>9.5883665570526441E-4</v>
      </c>
      <c r="AV5" s="15">
        <f>BNVFE!O11</f>
        <v>9.795952623461281E-4</v>
      </c>
      <c r="AW5" s="15">
        <f>BNVFE!P11</f>
        <v>1.0072994790908828E-3</v>
      </c>
      <c r="AX5" s="15">
        <f>BNVFE!Q11</f>
        <v>1.0369429910077699E-3</v>
      </c>
      <c r="AY5" s="15">
        <f>BNVFE!R11</f>
        <v>1.0687035474201904E-3</v>
      </c>
      <c r="AZ5" s="15">
        <f>BNVFE!S11</f>
        <v>1.1016521258330181E-3</v>
      </c>
      <c r="BA5" s="15">
        <f>BNVFE!T11</f>
        <v>1.1199444751622384E-3</v>
      </c>
      <c r="BB5" s="15">
        <f>BNVFE!U11</f>
        <v>1.1440130372784682E-3</v>
      </c>
      <c r="BC5" s="15">
        <f>BNVFE!V11</f>
        <v>1.1647400983616099E-3</v>
      </c>
      <c r="BD5" s="15">
        <f>BNVFE!W11</f>
        <v>1.1834378837703345E-3</v>
      </c>
      <c r="BE5" s="15">
        <f>BNVFE!X11</f>
        <v>1.1937918109594622E-3</v>
      </c>
      <c r="BF5" s="15">
        <f>BNVFE!Y11</f>
        <v>1.1965721269970608E-3</v>
      </c>
      <c r="BG5" s="15">
        <f>BNVFE!Z11</f>
        <v>1.1985116549777376E-3</v>
      </c>
      <c r="BH5" s="15">
        <f>BNVFE!AA11</f>
        <v>1.200135843785467E-3</v>
      </c>
      <c r="BI5" s="15">
        <f>BNVFE!AB11</f>
        <v>1.2033341675639496E-3</v>
      </c>
      <c r="BJ5" s="15">
        <f>BNVFE!AC11</f>
        <v>1.2056955446264879E-3</v>
      </c>
      <c r="BK5" s="15">
        <f>BNVFE!AD11</f>
        <v>1.2071796990949567E-3</v>
      </c>
      <c r="BL5" s="15">
        <f>BNVFE!AE11</f>
        <v>1.2089447370718506E-3</v>
      </c>
      <c r="BM5" s="15">
        <f>BNVFE!AF11</f>
        <v>1.211136047492943E-3</v>
      </c>
      <c r="BN5" s="15">
        <f>BNVFE!AG11</f>
        <v>1.2132661292669441E-3</v>
      </c>
      <c r="BO5" s="15">
        <f>BNVFE!AH11</f>
        <v>1.2145856880947533E-3</v>
      </c>
      <c r="BP5" s="15">
        <f>BNVFE!AI11</f>
        <v>1.2161095364199867E-3</v>
      </c>
      <c r="BQ5" s="15">
        <f>BNVFE!AJ11</f>
        <v>1.2185116549777377E-3</v>
      </c>
      <c r="BR5" s="15">
        <f>BNVFE!AK11</f>
        <v>1.2206212495998604E-3</v>
      </c>
      <c r="BS5" s="15">
        <f>BNVFE!AL11</f>
        <v>1.2233306754357886E-3</v>
      </c>
      <c r="BT5" s="15"/>
      <c r="BU5" s="4"/>
    </row>
    <row r="6" spans="1:73">
      <c r="A6" t="s">
        <v>7</v>
      </c>
      <c r="B6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8">
        <f>TREND($AK6:$BS6,$AK$1:$BS$1,N$1)</f>
        <v>3.0753398720209137E-4</v>
      </c>
      <c r="N6" s="18">
        <f>TREND($AK6:$BS6,$AK$1:$BS$1,O$1)</f>
        <v>3.1091371110088337E-4</v>
      </c>
      <c r="O6" s="18">
        <f>TREND($AK6:$BS6,$AK$1:$BS$1,P$1)</f>
        <v>3.1429343499967451E-4</v>
      </c>
      <c r="P6" s="18">
        <f>TREND($AK6:$BS6,$AK$1:$BS$1,Q$1)</f>
        <v>3.1767315889846652E-4</v>
      </c>
      <c r="Q6" s="18">
        <f>TREND($AK6:$BS6,$AK$1:$BS$1,R$1)</f>
        <v>3.2105288279725853E-4</v>
      </c>
      <c r="R6" s="18">
        <f>TREND($AK6:$BS6,$AK$1:$BS$1,S$1)</f>
        <v>3.2443260669604967E-4</v>
      </c>
      <c r="S6" s="18">
        <f>TREND($AK6:$BS6,$AK$1:$BS$1,T$1)</f>
        <v>3.2781233059484167E-4</v>
      </c>
      <c r="T6" s="18">
        <f>TREND($AK6:$BS6,$AK$1:$BS$1,U$1)</f>
        <v>3.3119205449363281E-4</v>
      </c>
      <c r="U6" s="18">
        <f>TREND($AK6:$BS6,$AK$1:$BS$1,V$1)</f>
        <v>3.3457177839242482E-4</v>
      </c>
      <c r="V6" s="18">
        <f>TREND($AK6:$BS6,$AK$1:$BS$1,W$1)</f>
        <v>3.3795150229121683E-4</v>
      </c>
      <c r="W6" s="18">
        <f>TREND($AK6:$BS6,$AK$1:$BS$1,X$1)</f>
        <v>3.4133122619000797E-4</v>
      </c>
      <c r="X6" s="18">
        <f>TREND($AK6:$BS6,$AK$1:$BS$1,Y$1)</f>
        <v>3.4471095008879998E-4</v>
      </c>
      <c r="Y6" s="18">
        <f>TREND($AK6:$BS6,$AK$1:$BS$1,Z$1)</f>
        <v>3.4809067398759198E-4</v>
      </c>
      <c r="Z6" s="18">
        <f>TREND($AK6:$BS6,$AK$1:$BS$1,AA$1)</f>
        <v>3.5147039788638312E-4</v>
      </c>
      <c r="AA6" s="18">
        <f>TREND($AK6:$BS6,$AK$1:$BS$1,AB$1)</f>
        <v>3.5485012178517513E-4</v>
      </c>
      <c r="AB6" s="18">
        <f>TREND($AK6:$BS6,$AK$1:$BS$1,AC$1)</f>
        <v>3.5822984568396627E-4</v>
      </c>
      <c r="AC6" s="18">
        <f>TREND($AK6:$BS6,$AK$1:$BS$1,AD$1)</f>
        <v>3.6160956958275828E-4</v>
      </c>
      <c r="AD6" s="18">
        <f>TREND($AK6:$BS6,$AK$1:$BS$1,AE$1)</f>
        <v>3.6498929348155029E-4</v>
      </c>
      <c r="AE6" s="18">
        <f>TREND($AK6:$BS6,$AK$1:$BS$1,AF$1)</f>
        <v>3.6836901738034143E-4</v>
      </c>
      <c r="AF6" s="18">
        <f>TREND($AK6:$BS6,$AK$1:$BS$1,AG$1)</f>
        <v>3.7174874127913343E-4</v>
      </c>
      <c r="AG6" s="18">
        <f>TREND($AK6:$BS6,$AK$1:$BS$1,AH$1)</f>
        <v>3.7512846517792457E-4</v>
      </c>
      <c r="AH6" s="18">
        <f>TREND($AK6:$BS6,$AK$1:$BS$1,AI$1)</f>
        <v>3.7850818907671658E-4</v>
      </c>
      <c r="AI6" s="18">
        <f>TREND($AK6:$BS6,$AK$1:$BS$1,AJ$1)</f>
        <v>3.8188791297550859E-4</v>
      </c>
      <c r="AJ6" s="35">
        <f>TREND($AK6:$BS6,$AK$1:$BS$1,AK$1)</f>
        <v>3.8526763687429973E-4</v>
      </c>
      <c r="AK6" s="14">
        <f>BNVFE!D12</f>
        <v>3.8799000652620059E-4</v>
      </c>
      <c r="AL6" s="14">
        <f>BNVFE!E12</f>
        <v>3.8799000652620059E-4</v>
      </c>
      <c r="AM6" s="15">
        <f>BNVFE!F12</f>
        <v>3.9278795444401055E-4</v>
      </c>
      <c r="AN6" s="15">
        <f>BNVFE!G12</f>
        <v>3.9367272179240728E-4</v>
      </c>
      <c r="AO6" s="15">
        <f>BNVFE!H12</f>
        <v>3.9396700325721845E-4</v>
      </c>
      <c r="AP6" s="15">
        <f>BNVFE!I12</f>
        <v>3.9764982925073533E-4</v>
      </c>
      <c r="AQ6" s="15">
        <f>BNVFE!J12</f>
        <v>4.0137940837921943E-4</v>
      </c>
      <c r="AR6" s="15">
        <f>BNVFE!K12</f>
        <v>4.0528005517267827E-4</v>
      </c>
      <c r="AS6" s="15">
        <f>BNVFE!L12</f>
        <v>4.0865108287643711E-4</v>
      </c>
      <c r="AT6" s="15">
        <f>BNVFE!M12</f>
        <v>4.0930957546593072E-4</v>
      </c>
      <c r="AU6" s="15">
        <f>BNVFE!N12</f>
        <v>4.159014211948142E-4</v>
      </c>
      <c r="AV6" s="15">
        <f>BNVFE!O12</f>
        <v>4.2260823252678086E-4</v>
      </c>
      <c r="AW6" s="15">
        <f>BNVFE!P12</f>
        <v>4.2896870269610324E-4</v>
      </c>
      <c r="AX6" s="15">
        <f>BNVFE!Q12</f>
        <v>4.3584245624157325E-4</v>
      </c>
      <c r="AY6" s="15">
        <f>BNVFE!R12</f>
        <v>4.3692989357743152E-4</v>
      </c>
      <c r="AZ6" s="15">
        <f>BNVFE!S12</f>
        <v>4.3995542376428458E-4</v>
      </c>
      <c r="BA6" s="15">
        <f>BNVFE!T12</f>
        <v>4.4305125438798423E-4</v>
      </c>
      <c r="BB6" s="15">
        <f>BNVFE!U12</f>
        <v>4.4621538508561549E-4</v>
      </c>
      <c r="BC6" s="15">
        <f>BNVFE!V12</f>
        <v>4.4944784592649423E-4</v>
      </c>
      <c r="BD6" s="15">
        <f>BNVFE!W12</f>
        <v>4.508207242077246E-4</v>
      </c>
      <c r="BE6" s="15">
        <f>BNVFE!X12</f>
        <v>4.5462811487274651E-4</v>
      </c>
      <c r="BF6" s="15">
        <f>BNVFE!Y12</f>
        <v>4.5848565191168247E-4</v>
      </c>
      <c r="BG6" s="15">
        <f>BNVFE!Z12</f>
        <v>4.6242654783995536E-4</v>
      </c>
      <c r="BH6" s="15">
        <f>BNVFE!AA12</f>
        <v>4.6663649187581236E-4</v>
      </c>
      <c r="BI6" s="15">
        <f>BNVFE!AB12</f>
        <v>4.7208846948416477E-4</v>
      </c>
      <c r="BJ6" s="15">
        <f>BNVFE!AC12</f>
        <v>4.7387913883011182E-4</v>
      </c>
      <c r="BK6" s="15">
        <f>BNVFE!AD12</f>
        <v>4.7579250449886017E-4</v>
      </c>
      <c r="BL6" s="15">
        <f>BNVFE!AE12</f>
        <v>4.7777939076727244E-4</v>
      </c>
      <c r="BM6" s="15">
        <f>BNVFE!AF12</f>
        <v>4.79607502795796E-4</v>
      </c>
      <c r="BN6" s="15">
        <f>BNVFE!AG12</f>
        <v>4.8182474361693777E-4</v>
      </c>
      <c r="BO6" s="15">
        <f>BNVFE!AH12</f>
        <v>4.8382787230670423E-4</v>
      </c>
      <c r="BP6" s="15">
        <f>BNVFE!AI12</f>
        <v>4.8615178373717058E-4</v>
      </c>
      <c r="BQ6" s="15">
        <f>BNVFE!AJ12</f>
        <v>4.8872418115951811E-4</v>
      </c>
      <c r="BR6" s="15">
        <f>BNVFE!AK12</f>
        <v>4.9118822636504838E-4</v>
      </c>
      <c r="BS6" s="15">
        <f>BNVFE!AL12</f>
        <v>4.9384340701993338E-4</v>
      </c>
      <c r="BT6" s="15"/>
      <c r="BU6" s="4"/>
    </row>
    <row r="7" spans="1:73">
      <c r="A7" t="s">
        <v>7</v>
      </c>
      <c r="B7" t="s">
        <v>22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8">
        <f>TREND($AK7:$BS7,$AK$1:$BS$1,N$1)-($AO7-$AK7)</f>
        <v>2.716119710659818E-5</v>
      </c>
      <c r="N7" s="18">
        <f>TREND($AK7:$BS7,$AK$1:$BS$1,O$1)-($AO7-$AK7)</f>
        <v>4.2535540118031963E-5</v>
      </c>
      <c r="O7" s="18">
        <f>TREND($AK7:$BS7,$AK$1:$BS$1,P$1)-($AO7-$AK7)</f>
        <v>5.7909883129465746E-5</v>
      </c>
      <c r="P7" s="18">
        <f>TREND($AK7:$BS7,$AK$1:$BS$1,Q$1)-($AO7-$AK7)</f>
        <v>7.328422614089606E-5</v>
      </c>
      <c r="Q7" s="18">
        <f>TREND($AK7:$BS7,$AK$1:$BS$1,R$1)-($AO7-$AK7)</f>
        <v>8.8658569152329843E-5</v>
      </c>
      <c r="R7" s="18">
        <f>TREND($AK7:$BS7,$AK$1:$BS$1,S$1)-($AO7-$AK7)</f>
        <v>1.0403291216376363E-4</v>
      </c>
      <c r="S7" s="18">
        <f>TREND($AK7:$BS7,$AK$1:$BS$1,T$1)-($AO7-$AK7)</f>
        <v>1.1940725517519741E-4</v>
      </c>
      <c r="T7" s="18">
        <f>TREND($AK7:$BS7,$AK$1:$BS$1,U$1)-($AO7-$AK7)</f>
        <v>1.3478159818663119E-4</v>
      </c>
      <c r="U7" s="18">
        <f>TREND($AK7:$BS7,$AK$1:$BS$1,V$1)-($AO7-$AK7)</f>
        <v>1.5015594119806498E-4</v>
      </c>
      <c r="V7" s="18">
        <f>TREND($AK7:$BS7,$AK$1:$BS$1,W$1)-($AO7-$AK7)</f>
        <v>1.6553028420949529E-4</v>
      </c>
      <c r="W7" s="18">
        <f>TREND($AK7:$BS7,$AK$1:$BS$1,X$1)-($AO7-$AK7)</f>
        <v>1.8090462722092907E-4</v>
      </c>
      <c r="X7" s="18">
        <f>TREND($AK7:$BS7,$AK$1:$BS$1,Y$1)-($AO7-$AK7)</f>
        <v>1.9627897023236286E-4</v>
      </c>
      <c r="Y7" s="18">
        <f>TREND($AK7:$BS7,$AK$1:$BS$1,Z$1)-($AO7-$AK7)</f>
        <v>2.1165331324379664E-4</v>
      </c>
      <c r="Z7" s="18">
        <f>TREND($AK7:$BS7,$AK$1:$BS$1,AA$1)-($AO7-$AK7)</f>
        <v>2.2702765625523042E-4</v>
      </c>
      <c r="AA7" s="18">
        <f>TREND($AK7:$BS7,$AK$1:$BS$1,AB$1)-($AO7-$AK7)</f>
        <v>2.4240199926666074E-4</v>
      </c>
      <c r="AB7" s="18">
        <f>TREND($AK7:$BS7,$AK$1:$BS$1,AC$1)-($AO7-$AK7)</f>
        <v>2.5777634227809452E-4</v>
      </c>
      <c r="AC7" s="18">
        <f>TREND($AK7:$BS7,$AK$1:$BS$1,AD$1)-($AO7-$AK7)</f>
        <v>2.731506852895283E-4</v>
      </c>
      <c r="AD7" s="18">
        <f>TREND($AK7:$BS7,$AK$1:$BS$1,AE$1)-($AO7-$AK7)</f>
        <v>2.8852502830096208E-4</v>
      </c>
      <c r="AE7" s="18">
        <f>TREND($AK7:$BS7,$AK$1:$BS$1,AF$1)-($AO7-$AK7)</f>
        <v>3.0389937131239587E-4</v>
      </c>
      <c r="AF7" s="18">
        <f>TREND($AK7:$BS7,$AK$1:$BS$1,AG$1)-($AO7-$AK7)</f>
        <v>3.1927371432382965E-4</v>
      </c>
      <c r="AG7" s="18">
        <f>TREND($AK7:$BS7,$AK$1:$BS$1,AH$1)-($AO7-$AK7)</f>
        <v>3.3464805733525996E-4</v>
      </c>
      <c r="AH7" s="18">
        <f>TREND($AK7:$BS7,$AK$1:$BS$1,AI$1)-($AO7-$AK7)</f>
        <v>3.5002240034669375E-4</v>
      </c>
      <c r="AI7" s="18">
        <f>TREND($AK7:$BS7,$AK$1:$BS$1,AJ$1)-($AO7-$AK7)</f>
        <v>3.6539674335812753E-4</v>
      </c>
      <c r="AJ7" s="35">
        <f>TREND($AK7:$BS7,$AK$1:$BS$1,AK$1)-($AO7-$AK7)</f>
        <v>3.8077108636956131E-4</v>
      </c>
      <c r="AK7" s="14">
        <f>BNVFE!D13</f>
        <v>3.9795051069665635E-4</v>
      </c>
      <c r="AL7" s="14">
        <f>BNVFE!E13</f>
        <v>3.9795051069665635E-4</v>
      </c>
      <c r="AM7" s="15">
        <f>BNVFE!F13</f>
        <v>4.2241858538832492E-4</v>
      </c>
      <c r="AN7" s="15">
        <f>BNVFE!G13</f>
        <v>4.4257031226928767E-4</v>
      </c>
      <c r="AO7" s="15">
        <f>BNVFE!H13</f>
        <v>4.6213465061300553E-4</v>
      </c>
      <c r="AP7" s="15">
        <f>BNVFE!I13</f>
        <v>4.8638357448308866E-4</v>
      </c>
      <c r="AQ7" s="15">
        <f>BNVFE!J13</f>
        <v>5.1092739886761352E-4</v>
      </c>
      <c r="AR7" s="15">
        <f>BNVFE!K13</f>
        <v>5.336993571101314E-4</v>
      </c>
      <c r="AS7" s="15">
        <f>BNVFE!L13</f>
        <v>5.7414163816020916E-4</v>
      </c>
      <c r="AT7" s="15">
        <f>BNVFE!M13</f>
        <v>5.9293769217841905E-4</v>
      </c>
      <c r="AU7" s="15">
        <f>BNVFE!N13</f>
        <v>6.1677064917933723E-4</v>
      </c>
      <c r="AV7" s="15">
        <f>BNVFE!O13</f>
        <v>6.387874535646389E-4</v>
      </c>
      <c r="AW7" s="15">
        <f>BNVFE!P13</f>
        <v>6.7599291848172952E-4</v>
      </c>
      <c r="AX7" s="15">
        <f>BNVFE!Q13</f>
        <v>6.9657728171938901E-4</v>
      </c>
      <c r="AY7" s="15">
        <f>BNVFE!R13</f>
        <v>7.0679761529438727E-4</v>
      </c>
      <c r="AZ7" s="15">
        <f>BNVFE!S13</f>
        <v>7.2313005788045379E-4</v>
      </c>
      <c r="BA7" s="15">
        <f>BNVFE!T13</f>
        <v>7.3879598712841697E-4</v>
      </c>
      <c r="BB7" s="15">
        <f>BNVFE!U13</f>
        <v>7.5077843571792562E-4</v>
      </c>
      <c r="BC7" s="15">
        <f>BNVFE!V13</f>
        <v>7.6487769284519047E-4</v>
      </c>
      <c r="BD7" s="15">
        <f>BNVFE!W13</f>
        <v>7.7513160692951183E-4</v>
      </c>
      <c r="BE7" s="15">
        <f>BNVFE!X13</f>
        <v>7.8912432372376458E-4</v>
      </c>
      <c r="BF7" s="15">
        <f>BNVFE!Y13</f>
        <v>8.028837083323574E-4</v>
      </c>
      <c r="BG7" s="15">
        <f>BNVFE!Z13</f>
        <v>8.2163618390119683E-4</v>
      </c>
      <c r="BH7" s="15">
        <f>BNVFE!AA13</f>
        <v>8.3805008014829763E-4</v>
      </c>
      <c r="BI7" s="15">
        <f>BNVFE!AB13</f>
        <v>8.5594028406022664E-4</v>
      </c>
      <c r="BJ7" s="15">
        <f>BNVFE!AC13</f>
        <v>8.5878541607258127E-4</v>
      </c>
      <c r="BK7" s="15">
        <f>BNVFE!AD13</f>
        <v>8.6615100359831339E-4</v>
      </c>
      <c r="BL7" s="15">
        <f>BNVFE!AE13</f>
        <v>8.6838268272215594E-4</v>
      </c>
      <c r="BM7" s="15">
        <f>BNVFE!AF13</f>
        <v>8.7549851440139122E-4</v>
      </c>
      <c r="BN7" s="15">
        <f>BNVFE!AG13</f>
        <v>8.742855988326505E-4</v>
      </c>
      <c r="BO7" s="15">
        <f>BNVFE!AH13</f>
        <v>8.7943322967200439E-4</v>
      </c>
      <c r="BP7" s="15">
        <f>BNVFE!AI13</f>
        <v>8.7488371472552607E-4</v>
      </c>
      <c r="BQ7" s="15">
        <f>BNVFE!AJ13</f>
        <v>8.7241561182377716E-4</v>
      </c>
      <c r="BR7" s="15">
        <f>BNVFE!AK13</f>
        <v>8.6955564053095005E-4</v>
      </c>
      <c r="BS7" s="15">
        <f>BNVFE!AL13</f>
        <v>8.6538709006009091E-4</v>
      </c>
      <c r="BT7" s="15"/>
      <c r="BU7" s="4"/>
    </row>
    <row r="8" spans="1:73">
      <c r="A8" t="s">
        <v>16</v>
      </c>
      <c r="B8" t="s">
        <v>21</v>
      </c>
      <c r="C8" s="4">
        <f t="shared" ref="C8:D8" si="0">$AK8</f>
        <v>2.2618158950645489E-3</v>
      </c>
      <c r="D8" s="4">
        <f t="shared" si="0"/>
        <v>2.2618158950645489E-3</v>
      </c>
      <c r="E8" s="4">
        <f t="shared" ref="E8:AJ13" si="1">TREND($AK8:$BS8,$AK$1:$BS$1,E$1)</f>
        <v>2.2618158950645502E-3</v>
      </c>
      <c r="F8" s="4">
        <f t="shared" si="1"/>
        <v>2.2618158950645502E-3</v>
      </c>
      <c r="G8" s="4">
        <f t="shared" si="1"/>
        <v>2.2618158950645502E-3</v>
      </c>
      <c r="H8" s="4">
        <f t="shared" si="1"/>
        <v>2.2618158950645502E-3</v>
      </c>
      <c r="I8" s="4">
        <f t="shared" si="1"/>
        <v>2.2618158950645502E-3</v>
      </c>
      <c r="J8" s="4">
        <f t="shared" si="1"/>
        <v>2.2618158950645502E-3</v>
      </c>
      <c r="K8" s="4">
        <f t="shared" si="1"/>
        <v>2.2618158950645502E-3</v>
      </c>
      <c r="L8" s="4">
        <f t="shared" si="1"/>
        <v>2.2618158950645502E-3</v>
      </c>
      <c r="M8" s="4">
        <f t="shared" si="1"/>
        <v>2.2618158950645502E-3</v>
      </c>
      <c r="N8" s="4">
        <f t="shared" si="1"/>
        <v>2.2618158950645502E-3</v>
      </c>
      <c r="O8" s="4">
        <f t="shared" si="1"/>
        <v>2.2618158950645502E-3</v>
      </c>
      <c r="P8" s="4">
        <f t="shared" si="1"/>
        <v>2.2618158950645502E-3</v>
      </c>
      <c r="Q8" s="4">
        <f t="shared" si="1"/>
        <v>2.2618158950645502E-3</v>
      </c>
      <c r="R8" s="4">
        <f t="shared" si="1"/>
        <v>2.2618158950645502E-3</v>
      </c>
      <c r="S8" s="4">
        <f t="shared" si="1"/>
        <v>2.2618158950645502E-3</v>
      </c>
      <c r="T8" s="4">
        <f t="shared" si="1"/>
        <v>2.2618158950645502E-3</v>
      </c>
      <c r="U8" s="4">
        <f t="shared" si="1"/>
        <v>2.2618158950645502E-3</v>
      </c>
      <c r="V8" s="4">
        <f t="shared" si="1"/>
        <v>2.2618158950645502E-3</v>
      </c>
      <c r="W8" s="4">
        <f t="shared" si="1"/>
        <v>2.2618158950645502E-3</v>
      </c>
      <c r="X8" s="4">
        <f t="shared" si="1"/>
        <v>2.2618158950645502E-3</v>
      </c>
      <c r="Y8" s="4">
        <f t="shared" si="1"/>
        <v>2.2618158950645502E-3</v>
      </c>
      <c r="Z8" s="4">
        <f t="shared" si="1"/>
        <v>2.2618158950645502E-3</v>
      </c>
      <c r="AA8" s="4">
        <f t="shared" si="1"/>
        <v>2.2618158950645502E-3</v>
      </c>
      <c r="AB8" s="4">
        <f t="shared" si="1"/>
        <v>2.2618158950645502E-3</v>
      </c>
      <c r="AC8" s="4">
        <f t="shared" si="1"/>
        <v>2.2618158950645502E-3</v>
      </c>
      <c r="AD8" s="4">
        <f t="shared" si="1"/>
        <v>2.2618158950645502E-3</v>
      </c>
      <c r="AE8" s="4">
        <f t="shared" si="1"/>
        <v>2.2618158950645502E-3</v>
      </c>
      <c r="AF8" s="4">
        <f t="shared" si="1"/>
        <v>2.2618158950645502E-3</v>
      </c>
      <c r="AG8" s="4">
        <f t="shared" si="1"/>
        <v>2.2618158950645502E-3</v>
      </c>
      <c r="AH8" s="4">
        <f t="shared" si="1"/>
        <v>2.2618158950645502E-3</v>
      </c>
      <c r="AI8" s="4">
        <f t="shared" si="1"/>
        <v>2.2618158950645502E-3</v>
      </c>
      <c r="AJ8" s="35">
        <f t="shared" si="1"/>
        <v>2.2618158950645502E-3</v>
      </c>
      <c r="AK8" s="14">
        <f>BNVFE!D14</f>
        <v>2.2618158950645489E-3</v>
      </c>
      <c r="AL8" s="14">
        <f>BNVFE!E14</f>
        <v>2.2618158950645489E-3</v>
      </c>
      <c r="AM8" s="15">
        <f>BNVFE!F14</f>
        <v>2.2618158950645489E-3</v>
      </c>
      <c r="AN8" s="15">
        <f>BNVFE!G14</f>
        <v>2.2618158950645489E-3</v>
      </c>
      <c r="AO8" s="15">
        <f>BNVFE!H14</f>
        <v>2.2618158950645489E-3</v>
      </c>
      <c r="AP8" s="15">
        <f>BNVFE!I14</f>
        <v>2.2618158950645489E-3</v>
      </c>
      <c r="AQ8" s="15">
        <f>BNVFE!J14</f>
        <v>2.2618158950645489E-3</v>
      </c>
      <c r="AR8" s="15">
        <f>BNVFE!K14</f>
        <v>2.2618158950645489E-3</v>
      </c>
      <c r="AS8" s="15">
        <f>BNVFE!L14</f>
        <v>2.2618158950645489E-3</v>
      </c>
      <c r="AT8" s="15">
        <f>BNVFE!M14</f>
        <v>2.2618158950645489E-3</v>
      </c>
      <c r="AU8" s="15">
        <f>BNVFE!N14</f>
        <v>2.2618158950645489E-3</v>
      </c>
      <c r="AV8" s="15">
        <f>BNVFE!O14</f>
        <v>2.2618158950645489E-3</v>
      </c>
      <c r="AW8" s="15">
        <f>BNVFE!P14</f>
        <v>2.2618158950645489E-3</v>
      </c>
      <c r="AX8" s="15">
        <f>BNVFE!Q14</f>
        <v>2.2618158950645489E-3</v>
      </c>
      <c r="AY8" s="15">
        <f>BNVFE!R14</f>
        <v>2.2618158950645489E-3</v>
      </c>
      <c r="AZ8" s="15">
        <f>BNVFE!S14</f>
        <v>2.2618158950645489E-3</v>
      </c>
      <c r="BA8" s="15">
        <f>BNVFE!T14</f>
        <v>2.2618158950645489E-3</v>
      </c>
      <c r="BB8" s="15">
        <f>BNVFE!U14</f>
        <v>2.2618158950645489E-3</v>
      </c>
      <c r="BC8" s="15">
        <f>BNVFE!V14</f>
        <v>2.2618158950645489E-3</v>
      </c>
      <c r="BD8" s="15">
        <f>BNVFE!W14</f>
        <v>2.2618158950645489E-3</v>
      </c>
      <c r="BE8" s="15">
        <f>BNVFE!X14</f>
        <v>2.2618158950645489E-3</v>
      </c>
      <c r="BF8" s="15">
        <f>BNVFE!Y14</f>
        <v>2.2618158950645489E-3</v>
      </c>
      <c r="BG8" s="15">
        <f>BNVFE!Z14</f>
        <v>2.2618158950645489E-3</v>
      </c>
      <c r="BH8" s="15">
        <f>BNVFE!AA14</f>
        <v>2.2618158950645489E-3</v>
      </c>
      <c r="BI8" s="15">
        <f>BNVFE!AB14</f>
        <v>2.2618158950645489E-3</v>
      </c>
      <c r="BJ8" s="15">
        <f>BNVFE!AC14</f>
        <v>2.2618158950645489E-3</v>
      </c>
      <c r="BK8" s="15">
        <f>BNVFE!AD14</f>
        <v>2.2618158950645489E-3</v>
      </c>
      <c r="BL8" s="15">
        <f>BNVFE!AE14</f>
        <v>2.2618158950645489E-3</v>
      </c>
      <c r="BM8" s="15">
        <f>BNVFE!AF14</f>
        <v>2.2618158950645489E-3</v>
      </c>
      <c r="BN8" s="15">
        <f>BNVFE!AG14</f>
        <v>2.2618158950645489E-3</v>
      </c>
      <c r="BO8" s="15">
        <f>BNVFE!AH14</f>
        <v>2.2618158950645489E-3</v>
      </c>
      <c r="BP8" s="15">
        <f>BNVFE!AI14</f>
        <v>2.2618158950645489E-3</v>
      </c>
      <c r="BQ8" s="15">
        <f>BNVFE!AJ14</f>
        <v>2.2618158950645489E-3</v>
      </c>
      <c r="BR8" s="15">
        <f>BNVFE!AK14</f>
        <v>2.2618158950645489E-3</v>
      </c>
      <c r="BS8" s="15">
        <f>BNVFE!AL14</f>
        <v>2.2618158950645489E-3</v>
      </c>
      <c r="BT8" s="15"/>
      <c r="BU8" s="4"/>
    </row>
    <row r="9" spans="1:73">
      <c r="A9" t="s">
        <v>16</v>
      </c>
      <c r="B9" t="s">
        <v>22</v>
      </c>
      <c r="C9" s="4">
        <f t="shared" ref="C9:AJ13" si="2">TREND($AK9:$BS9,$AK$1:$BS$1,C$1)</f>
        <v>2.4726838473129076E-3</v>
      </c>
      <c r="D9" s="4">
        <f t="shared" si="2"/>
        <v>2.4726838473129076E-3</v>
      </c>
      <c r="E9" s="4">
        <f t="shared" si="2"/>
        <v>2.4726838473129076E-3</v>
      </c>
      <c r="F9" s="4">
        <f>TREND($AK9:$BS9,$AK$1:$BS$1,F$1)</f>
        <v>2.4726838473129076E-3</v>
      </c>
      <c r="G9" s="4">
        <f t="shared" si="2"/>
        <v>2.4726838473129076E-3</v>
      </c>
      <c r="H9" s="4">
        <f t="shared" si="2"/>
        <v>2.4726838473129076E-3</v>
      </c>
      <c r="I9" s="4">
        <f t="shared" si="2"/>
        <v>2.4726838473129076E-3</v>
      </c>
      <c r="J9" s="4">
        <f t="shared" si="2"/>
        <v>2.4726838473129076E-3</v>
      </c>
      <c r="K9" s="4">
        <f t="shared" si="2"/>
        <v>2.4726838473129076E-3</v>
      </c>
      <c r="L9" s="4">
        <f t="shared" si="2"/>
        <v>2.4726838473129076E-3</v>
      </c>
      <c r="M9" s="4">
        <f t="shared" si="2"/>
        <v>2.4726838473129076E-3</v>
      </c>
      <c r="N9" s="4">
        <f t="shared" si="2"/>
        <v>2.4726838473129076E-3</v>
      </c>
      <c r="O9" s="4">
        <f t="shared" si="2"/>
        <v>2.4726838473129076E-3</v>
      </c>
      <c r="P9" s="4">
        <f t="shared" si="2"/>
        <v>2.4726838473129076E-3</v>
      </c>
      <c r="Q9" s="4">
        <f t="shared" si="2"/>
        <v>2.4726838473129076E-3</v>
      </c>
      <c r="R9" s="4">
        <f t="shared" si="2"/>
        <v>2.4726838473129076E-3</v>
      </c>
      <c r="S9" s="4">
        <f t="shared" si="2"/>
        <v>2.4726838473129076E-3</v>
      </c>
      <c r="T9" s="4">
        <f t="shared" si="2"/>
        <v>2.4726838473129076E-3</v>
      </c>
      <c r="U9" s="4">
        <f t="shared" si="2"/>
        <v>2.4726838473129076E-3</v>
      </c>
      <c r="V9" s="4">
        <f t="shared" si="2"/>
        <v>2.4726838473129076E-3</v>
      </c>
      <c r="W9" s="4">
        <f t="shared" si="2"/>
        <v>2.4726838473129076E-3</v>
      </c>
      <c r="X9" s="4">
        <f t="shared" si="2"/>
        <v>2.4726838473129076E-3</v>
      </c>
      <c r="Y9" s="4">
        <f t="shared" si="2"/>
        <v>2.4726838473129076E-3</v>
      </c>
      <c r="Z9" s="4">
        <f t="shared" si="2"/>
        <v>2.4726838473129076E-3</v>
      </c>
      <c r="AA9" s="4">
        <f t="shared" si="2"/>
        <v>2.4726838473129076E-3</v>
      </c>
      <c r="AB9" s="4">
        <f t="shared" si="2"/>
        <v>2.4726838473129076E-3</v>
      </c>
      <c r="AC9" s="4">
        <f t="shared" si="2"/>
        <v>2.4726838473129076E-3</v>
      </c>
      <c r="AD9" s="4">
        <f t="shared" si="2"/>
        <v>2.4726838473129076E-3</v>
      </c>
      <c r="AE9" s="4">
        <f t="shared" si="2"/>
        <v>2.4726838473129076E-3</v>
      </c>
      <c r="AF9" s="4">
        <f t="shared" si="2"/>
        <v>2.4726838473129076E-3</v>
      </c>
      <c r="AG9" s="4">
        <f t="shared" si="2"/>
        <v>2.4726838473129076E-3</v>
      </c>
      <c r="AH9" s="4">
        <f t="shared" si="2"/>
        <v>2.4726838473129076E-3</v>
      </c>
      <c r="AI9" s="4">
        <f t="shared" si="2"/>
        <v>2.4726838473129076E-3</v>
      </c>
      <c r="AJ9" s="35">
        <f t="shared" si="2"/>
        <v>2.4726838473129076E-3</v>
      </c>
      <c r="AK9" s="14">
        <f>BNVFE!D15</f>
        <v>2.472683847312908E-3</v>
      </c>
      <c r="AL9" s="14">
        <f>BNVFE!E15</f>
        <v>2.472683847312908E-3</v>
      </c>
      <c r="AM9" s="15">
        <f>BNVFE!F15</f>
        <v>2.472683847312908E-3</v>
      </c>
      <c r="AN9" s="15">
        <f>BNVFE!G15</f>
        <v>2.472683847312908E-3</v>
      </c>
      <c r="AO9" s="15">
        <f>BNVFE!H15</f>
        <v>2.472683847312908E-3</v>
      </c>
      <c r="AP9" s="15">
        <f>BNVFE!I15</f>
        <v>2.472683847312908E-3</v>
      </c>
      <c r="AQ9" s="15">
        <f>BNVFE!J15</f>
        <v>2.472683847312908E-3</v>
      </c>
      <c r="AR9" s="15">
        <f>BNVFE!K15</f>
        <v>2.472683847312908E-3</v>
      </c>
      <c r="AS9" s="15">
        <f>BNVFE!L15</f>
        <v>2.472683847312908E-3</v>
      </c>
      <c r="AT9" s="15">
        <f>BNVFE!M15</f>
        <v>2.472683847312908E-3</v>
      </c>
      <c r="AU9" s="15">
        <f>BNVFE!N15</f>
        <v>2.472683847312908E-3</v>
      </c>
      <c r="AV9" s="15">
        <f>BNVFE!O15</f>
        <v>2.472683847312908E-3</v>
      </c>
      <c r="AW9" s="15">
        <f>BNVFE!P15</f>
        <v>2.472683847312908E-3</v>
      </c>
      <c r="AX9" s="15">
        <f>BNVFE!Q15</f>
        <v>2.472683847312908E-3</v>
      </c>
      <c r="AY9" s="15">
        <f>BNVFE!R15</f>
        <v>2.472683847312908E-3</v>
      </c>
      <c r="AZ9" s="15">
        <f>BNVFE!S15</f>
        <v>2.472683847312908E-3</v>
      </c>
      <c r="BA9" s="15">
        <f>BNVFE!T15</f>
        <v>2.472683847312908E-3</v>
      </c>
      <c r="BB9" s="15">
        <f>BNVFE!U15</f>
        <v>2.472683847312908E-3</v>
      </c>
      <c r="BC9" s="15">
        <f>BNVFE!V15</f>
        <v>2.472683847312908E-3</v>
      </c>
      <c r="BD9" s="15">
        <f>BNVFE!W15</f>
        <v>2.472683847312908E-3</v>
      </c>
      <c r="BE9" s="15">
        <f>BNVFE!X15</f>
        <v>2.472683847312908E-3</v>
      </c>
      <c r="BF9" s="15">
        <f>BNVFE!Y15</f>
        <v>2.472683847312908E-3</v>
      </c>
      <c r="BG9" s="15">
        <f>BNVFE!Z15</f>
        <v>2.472683847312908E-3</v>
      </c>
      <c r="BH9" s="15">
        <f>BNVFE!AA15</f>
        <v>2.472683847312908E-3</v>
      </c>
      <c r="BI9" s="15">
        <f>BNVFE!AB15</f>
        <v>2.472683847312908E-3</v>
      </c>
      <c r="BJ9" s="15">
        <f>BNVFE!AC15</f>
        <v>2.472683847312908E-3</v>
      </c>
      <c r="BK9" s="15">
        <f>BNVFE!AD15</f>
        <v>2.472683847312908E-3</v>
      </c>
      <c r="BL9" s="15">
        <f>BNVFE!AE15</f>
        <v>2.472683847312908E-3</v>
      </c>
      <c r="BM9" s="15">
        <f>BNVFE!AF15</f>
        <v>2.472683847312908E-3</v>
      </c>
      <c r="BN9" s="15">
        <f>BNVFE!AG15</f>
        <v>2.472683847312908E-3</v>
      </c>
      <c r="BO9" s="15">
        <f>BNVFE!AH15</f>
        <v>2.472683847312908E-3</v>
      </c>
      <c r="BP9" s="15">
        <f>BNVFE!AI15</f>
        <v>2.472683847312908E-3</v>
      </c>
      <c r="BQ9" s="15">
        <f>BNVFE!AJ15</f>
        <v>2.472683847312908E-3</v>
      </c>
      <c r="BR9" s="15">
        <f>BNVFE!AK15</f>
        <v>2.472683847312908E-3</v>
      </c>
      <c r="BS9" s="15">
        <f>BNVFE!AL15</f>
        <v>2.472683847312908E-3</v>
      </c>
      <c r="BT9" s="15"/>
      <c r="BU9" s="4"/>
    </row>
    <row r="10" spans="1:73">
      <c r="A10" t="s">
        <v>17</v>
      </c>
      <c r="B10" t="s">
        <v>21</v>
      </c>
      <c r="C10" s="4">
        <f t="shared" ref="C10:D10" si="3">$AK10</f>
        <v>1.015790665596113E-5</v>
      </c>
      <c r="D10" s="4">
        <f t="shared" si="3"/>
        <v>1.015790665596113E-5</v>
      </c>
      <c r="E10" s="4">
        <f t="shared" si="2"/>
        <v>1.0157906655961137E-5</v>
      </c>
      <c r="F10" s="4">
        <f t="shared" si="2"/>
        <v>1.0157906655961137E-5</v>
      </c>
      <c r="G10" s="4">
        <f t="shared" si="2"/>
        <v>1.0157906655961137E-5</v>
      </c>
      <c r="H10" s="4">
        <f t="shared" si="2"/>
        <v>1.0157906655961137E-5</v>
      </c>
      <c r="I10" s="4">
        <f t="shared" si="2"/>
        <v>1.0157906655961137E-5</v>
      </c>
      <c r="J10" s="4">
        <f t="shared" si="2"/>
        <v>1.0157906655961137E-5</v>
      </c>
      <c r="K10" s="4">
        <f t="shared" si="2"/>
        <v>1.0157906655961137E-5</v>
      </c>
      <c r="L10" s="4">
        <f t="shared" si="2"/>
        <v>1.0157906655961137E-5</v>
      </c>
      <c r="M10" s="4">
        <f t="shared" si="2"/>
        <v>1.0157906655961137E-5</v>
      </c>
      <c r="N10" s="4">
        <f t="shared" si="2"/>
        <v>1.0157906655961137E-5</v>
      </c>
      <c r="O10" s="4">
        <f t="shared" si="2"/>
        <v>1.0157906655961137E-5</v>
      </c>
      <c r="P10" s="4">
        <f t="shared" si="2"/>
        <v>1.0157906655961137E-5</v>
      </c>
      <c r="Q10" s="4">
        <f t="shared" si="2"/>
        <v>1.0157906655961137E-5</v>
      </c>
      <c r="R10" s="4">
        <f t="shared" si="2"/>
        <v>1.0157906655961137E-5</v>
      </c>
      <c r="S10" s="4">
        <f t="shared" si="2"/>
        <v>1.0157906655961137E-5</v>
      </c>
      <c r="T10" s="4">
        <f t="shared" si="2"/>
        <v>1.0157906655961137E-5</v>
      </c>
      <c r="U10" s="4">
        <f t="shared" si="2"/>
        <v>1.0157906655961137E-5</v>
      </c>
      <c r="V10" s="4">
        <f t="shared" si="2"/>
        <v>1.0157906655961137E-5</v>
      </c>
      <c r="W10" s="4">
        <f t="shared" si="2"/>
        <v>1.0157906655961137E-5</v>
      </c>
      <c r="X10" s="4">
        <f t="shared" si="2"/>
        <v>1.0157906655961137E-5</v>
      </c>
      <c r="Y10" s="4">
        <f t="shared" si="2"/>
        <v>1.0157906655961137E-5</v>
      </c>
      <c r="Z10" s="4">
        <f t="shared" si="2"/>
        <v>1.0157906655961137E-5</v>
      </c>
      <c r="AA10" s="4">
        <f t="shared" si="2"/>
        <v>1.0157906655961137E-5</v>
      </c>
      <c r="AB10" s="4">
        <f t="shared" si="2"/>
        <v>1.0157906655961137E-5</v>
      </c>
      <c r="AC10" s="4">
        <f t="shared" si="2"/>
        <v>1.0157906655961137E-5</v>
      </c>
      <c r="AD10" s="4">
        <f t="shared" si="2"/>
        <v>1.0157906655961137E-5</v>
      </c>
      <c r="AE10" s="4">
        <f t="shared" si="2"/>
        <v>1.0157906655961137E-5</v>
      </c>
      <c r="AF10" s="4">
        <f t="shared" si="2"/>
        <v>1.0157906655961137E-5</v>
      </c>
      <c r="AG10" s="4">
        <f t="shared" si="2"/>
        <v>1.0157906655961137E-5</v>
      </c>
      <c r="AH10" s="4">
        <f t="shared" si="2"/>
        <v>1.0157906655961137E-5</v>
      </c>
      <c r="AI10" s="4">
        <f t="shared" si="2"/>
        <v>1.0157906655961137E-5</v>
      </c>
      <c r="AJ10" s="35">
        <f t="shared" si="2"/>
        <v>1.0157906655961137E-5</v>
      </c>
      <c r="AK10" s="14">
        <f>BNVFE!D16</f>
        <v>1.015790665596113E-5</v>
      </c>
      <c r="AL10" s="14">
        <f>BNVFE!E16</f>
        <v>1.015790665596113E-5</v>
      </c>
      <c r="AM10" s="15">
        <f>BNVFE!F16</f>
        <v>1.015790665596113E-5</v>
      </c>
      <c r="AN10" s="15">
        <f>BNVFE!G16</f>
        <v>1.015790665596113E-5</v>
      </c>
      <c r="AO10" s="15">
        <f>BNVFE!H16</f>
        <v>1.015790665596113E-5</v>
      </c>
      <c r="AP10" s="15">
        <f>BNVFE!I16</f>
        <v>1.015790665596113E-5</v>
      </c>
      <c r="AQ10" s="15">
        <f>BNVFE!J16</f>
        <v>1.015790665596113E-5</v>
      </c>
      <c r="AR10" s="15">
        <f>BNVFE!K16</f>
        <v>1.015790665596113E-5</v>
      </c>
      <c r="AS10" s="15">
        <f>BNVFE!L16</f>
        <v>1.015790665596113E-5</v>
      </c>
      <c r="AT10" s="15">
        <f>BNVFE!M16</f>
        <v>1.015790665596113E-5</v>
      </c>
      <c r="AU10" s="15">
        <f>BNVFE!N16</f>
        <v>1.015790665596113E-5</v>
      </c>
      <c r="AV10" s="15">
        <f>BNVFE!O16</f>
        <v>1.015790665596113E-5</v>
      </c>
      <c r="AW10" s="15">
        <f>BNVFE!P16</f>
        <v>1.015790665596113E-5</v>
      </c>
      <c r="AX10" s="15">
        <f>BNVFE!Q16</f>
        <v>1.015790665596113E-5</v>
      </c>
      <c r="AY10" s="15">
        <f>BNVFE!R16</f>
        <v>1.015790665596113E-5</v>
      </c>
      <c r="AZ10" s="15">
        <f>BNVFE!S16</f>
        <v>1.015790665596113E-5</v>
      </c>
      <c r="BA10" s="15">
        <f>BNVFE!T16</f>
        <v>1.015790665596113E-5</v>
      </c>
      <c r="BB10" s="15">
        <f>BNVFE!U16</f>
        <v>1.015790665596113E-5</v>
      </c>
      <c r="BC10" s="15">
        <f>BNVFE!V16</f>
        <v>1.015790665596113E-5</v>
      </c>
      <c r="BD10" s="15">
        <f>BNVFE!W16</f>
        <v>1.015790665596113E-5</v>
      </c>
      <c r="BE10" s="15">
        <f>BNVFE!X16</f>
        <v>1.015790665596113E-5</v>
      </c>
      <c r="BF10" s="15">
        <f>BNVFE!Y16</f>
        <v>1.015790665596113E-5</v>
      </c>
      <c r="BG10" s="15">
        <f>BNVFE!Z16</f>
        <v>1.015790665596113E-5</v>
      </c>
      <c r="BH10" s="15">
        <f>BNVFE!AA16</f>
        <v>1.015790665596113E-5</v>
      </c>
      <c r="BI10" s="15">
        <f>BNVFE!AB16</f>
        <v>1.015790665596113E-5</v>
      </c>
      <c r="BJ10" s="15">
        <f>BNVFE!AC16</f>
        <v>1.015790665596113E-5</v>
      </c>
      <c r="BK10" s="15">
        <f>BNVFE!AD16</f>
        <v>1.015790665596113E-5</v>
      </c>
      <c r="BL10" s="15">
        <f>BNVFE!AE16</f>
        <v>1.015790665596113E-5</v>
      </c>
      <c r="BM10" s="15">
        <f>BNVFE!AF16</f>
        <v>1.015790665596113E-5</v>
      </c>
      <c r="BN10" s="15">
        <f>BNVFE!AG16</f>
        <v>1.015790665596113E-5</v>
      </c>
      <c r="BO10" s="15">
        <f>BNVFE!AH16</f>
        <v>1.015790665596113E-5</v>
      </c>
      <c r="BP10" s="15">
        <f>BNVFE!AI16</f>
        <v>1.015790665596113E-5</v>
      </c>
      <c r="BQ10" s="15">
        <f>BNVFE!AJ16</f>
        <v>1.015790665596113E-5</v>
      </c>
      <c r="BR10" s="15">
        <f>BNVFE!AK16</f>
        <v>1.015790665596113E-5</v>
      </c>
      <c r="BS10" s="15">
        <f>BNVFE!AL16</f>
        <v>1.015790665596113E-5</v>
      </c>
      <c r="BT10" s="15"/>
      <c r="BU10" s="4"/>
    </row>
    <row r="11" spans="1:73">
      <c r="A11" t="s">
        <v>17</v>
      </c>
      <c r="B11" t="s">
        <v>22</v>
      </c>
      <c r="C11" s="4">
        <f>TREND($AK11:$BS11,$AK$1:$BS$1,C$1)</f>
        <v>6.9966897234548502E-3</v>
      </c>
      <c r="D11" s="4">
        <f>TREND($AK11:$BS11,$AK$1:$BS$1,D$1)</f>
        <v>6.9966897234548502E-3</v>
      </c>
      <c r="E11" s="4">
        <f t="shared" si="2"/>
        <v>6.9966897234548502E-3</v>
      </c>
      <c r="F11" s="4">
        <f>TREND($AK11:$BS11,$AK$1:$BS$1,F$1)</f>
        <v>6.9966897234548502E-3</v>
      </c>
      <c r="G11" s="4">
        <f t="shared" si="2"/>
        <v>6.9966897234548502E-3</v>
      </c>
      <c r="H11" s="4">
        <f t="shared" si="2"/>
        <v>6.9966897234548502E-3</v>
      </c>
      <c r="I11" s="4">
        <f t="shared" si="2"/>
        <v>6.9966897234548502E-3</v>
      </c>
      <c r="J11" s="4">
        <f t="shared" si="2"/>
        <v>6.9966897234548502E-3</v>
      </c>
      <c r="K11" s="4">
        <f t="shared" si="2"/>
        <v>6.9966897234548502E-3</v>
      </c>
      <c r="L11" s="4">
        <f t="shared" si="2"/>
        <v>6.9966897234548502E-3</v>
      </c>
      <c r="M11" s="4">
        <f t="shared" si="2"/>
        <v>6.9966897234548502E-3</v>
      </c>
      <c r="N11" s="4">
        <f t="shared" si="2"/>
        <v>6.9966897234548502E-3</v>
      </c>
      <c r="O11" s="4">
        <f t="shared" si="2"/>
        <v>6.9966897234548502E-3</v>
      </c>
      <c r="P11" s="4">
        <f t="shared" si="2"/>
        <v>6.9966897234548502E-3</v>
      </c>
      <c r="Q11" s="4">
        <f t="shared" si="2"/>
        <v>6.9966897234548502E-3</v>
      </c>
      <c r="R11" s="4">
        <f t="shared" si="2"/>
        <v>6.9966897234548502E-3</v>
      </c>
      <c r="S11" s="4">
        <f t="shared" si="2"/>
        <v>6.9966897234548502E-3</v>
      </c>
      <c r="T11" s="4">
        <f t="shared" si="2"/>
        <v>6.9966897234548502E-3</v>
      </c>
      <c r="U11" s="4">
        <f t="shared" si="2"/>
        <v>6.9966897234548502E-3</v>
      </c>
      <c r="V11" s="4">
        <f t="shared" si="2"/>
        <v>6.9966897234548502E-3</v>
      </c>
      <c r="W11" s="4">
        <f t="shared" si="2"/>
        <v>6.9966897234548502E-3</v>
      </c>
      <c r="X11" s="4">
        <f t="shared" si="2"/>
        <v>6.9966897234548502E-3</v>
      </c>
      <c r="Y11" s="4">
        <f t="shared" si="2"/>
        <v>6.9966897234548502E-3</v>
      </c>
      <c r="Z11" s="4">
        <f t="shared" si="2"/>
        <v>6.9966897234548502E-3</v>
      </c>
      <c r="AA11" s="4">
        <f t="shared" si="2"/>
        <v>6.9966897234548502E-3</v>
      </c>
      <c r="AB11" s="4">
        <f t="shared" si="2"/>
        <v>6.9966897234548502E-3</v>
      </c>
      <c r="AC11" s="4">
        <f t="shared" si="2"/>
        <v>6.9966897234548502E-3</v>
      </c>
      <c r="AD11" s="4">
        <f t="shared" si="2"/>
        <v>6.9966897234548502E-3</v>
      </c>
      <c r="AE11" s="4">
        <f t="shared" si="2"/>
        <v>6.9966897234548502E-3</v>
      </c>
      <c r="AF11" s="4">
        <f t="shared" si="2"/>
        <v>6.9966897234548502E-3</v>
      </c>
      <c r="AG11" s="4">
        <f t="shared" si="2"/>
        <v>6.9966897234548502E-3</v>
      </c>
      <c r="AH11" s="4">
        <f t="shared" si="2"/>
        <v>6.9966897234548502E-3</v>
      </c>
      <c r="AI11" s="4">
        <f t="shared" si="2"/>
        <v>6.9966897234548502E-3</v>
      </c>
      <c r="AJ11" s="35">
        <f t="shared" si="2"/>
        <v>6.9966897234548502E-3</v>
      </c>
      <c r="AK11" s="14">
        <f>BNVFE!D17</f>
        <v>6.996689723454845E-3</v>
      </c>
      <c r="AL11" s="14">
        <f>BNVFE!E17</f>
        <v>6.996689723454845E-3</v>
      </c>
      <c r="AM11" s="15">
        <f>BNVFE!F17</f>
        <v>6.996689723454845E-3</v>
      </c>
      <c r="AN11" s="15">
        <f>BNVFE!G17</f>
        <v>6.996689723454845E-3</v>
      </c>
      <c r="AO11" s="15">
        <f>BNVFE!H17</f>
        <v>6.996689723454845E-3</v>
      </c>
      <c r="AP11" s="15">
        <f>BNVFE!I17</f>
        <v>6.996689723454845E-3</v>
      </c>
      <c r="AQ11" s="15">
        <f>BNVFE!J17</f>
        <v>6.996689723454845E-3</v>
      </c>
      <c r="AR11" s="15">
        <f>BNVFE!K17</f>
        <v>6.996689723454845E-3</v>
      </c>
      <c r="AS11" s="15">
        <f>BNVFE!L17</f>
        <v>6.996689723454845E-3</v>
      </c>
      <c r="AT11" s="15">
        <f>BNVFE!M17</f>
        <v>6.996689723454845E-3</v>
      </c>
      <c r="AU11" s="15">
        <f>BNVFE!N17</f>
        <v>6.996689723454845E-3</v>
      </c>
      <c r="AV11" s="15">
        <f>BNVFE!O17</f>
        <v>6.996689723454845E-3</v>
      </c>
      <c r="AW11" s="15">
        <f>BNVFE!P17</f>
        <v>6.996689723454845E-3</v>
      </c>
      <c r="AX11" s="15">
        <f>BNVFE!Q17</f>
        <v>6.996689723454845E-3</v>
      </c>
      <c r="AY11" s="15">
        <f>BNVFE!R17</f>
        <v>6.996689723454845E-3</v>
      </c>
      <c r="AZ11" s="15">
        <f>BNVFE!S17</f>
        <v>6.996689723454845E-3</v>
      </c>
      <c r="BA11" s="15">
        <f>BNVFE!T17</f>
        <v>6.996689723454845E-3</v>
      </c>
      <c r="BB11" s="15">
        <f>BNVFE!U17</f>
        <v>6.996689723454845E-3</v>
      </c>
      <c r="BC11" s="15">
        <f>BNVFE!V17</f>
        <v>6.996689723454845E-3</v>
      </c>
      <c r="BD11" s="15">
        <f>BNVFE!W17</f>
        <v>6.996689723454845E-3</v>
      </c>
      <c r="BE11" s="15">
        <f>BNVFE!X17</f>
        <v>6.996689723454845E-3</v>
      </c>
      <c r="BF11" s="15">
        <f>BNVFE!Y17</f>
        <v>6.996689723454845E-3</v>
      </c>
      <c r="BG11" s="15">
        <f>BNVFE!Z17</f>
        <v>6.996689723454845E-3</v>
      </c>
      <c r="BH11" s="15">
        <f>BNVFE!AA17</f>
        <v>6.996689723454845E-3</v>
      </c>
      <c r="BI11" s="15">
        <f>BNVFE!AB17</f>
        <v>6.996689723454845E-3</v>
      </c>
      <c r="BJ11" s="15">
        <f>BNVFE!AC17</f>
        <v>6.996689723454845E-3</v>
      </c>
      <c r="BK11" s="15">
        <f>BNVFE!AD17</f>
        <v>6.996689723454845E-3</v>
      </c>
      <c r="BL11" s="15">
        <f>BNVFE!AE17</f>
        <v>6.996689723454845E-3</v>
      </c>
      <c r="BM11" s="15">
        <f>BNVFE!AF17</f>
        <v>6.996689723454845E-3</v>
      </c>
      <c r="BN11" s="15">
        <f>BNVFE!AG17</f>
        <v>6.996689723454845E-3</v>
      </c>
      <c r="BO11" s="15">
        <f>BNVFE!AH17</f>
        <v>6.996689723454845E-3</v>
      </c>
      <c r="BP11" s="15">
        <f>BNVFE!AI17</f>
        <v>6.996689723454845E-3</v>
      </c>
      <c r="BQ11" s="15">
        <f>BNVFE!AJ17</f>
        <v>6.996689723454845E-3</v>
      </c>
      <c r="BR11" s="15">
        <f>BNVFE!AK17</f>
        <v>6.996689723454845E-3</v>
      </c>
      <c r="BS11" s="15">
        <f>BNVFE!AL17</f>
        <v>6.996689723454845E-3</v>
      </c>
      <c r="BT11" s="15"/>
      <c r="BU11" s="4"/>
    </row>
    <row r="12" spans="1:73">
      <c r="A12" t="s">
        <v>18</v>
      </c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4">
        <f t="shared" si="2"/>
        <v>1.0909391168501257E-3</v>
      </c>
      <c r="T12" s="4">
        <f t="shared" si="2"/>
        <v>1.0909391168501257E-3</v>
      </c>
      <c r="U12" s="4">
        <f t="shared" si="2"/>
        <v>1.0909391168501257E-3</v>
      </c>
      <c r="V12" s="4">
        <f t="shared" si="2"/>
        <v>1.0909391168501257E-3</v>
      </c>
      <c r="W12" s="4">
        <f t="shared" si="2"/>
        <v>1.0909391168501257E-3</v>
      </c>
      <c r="X12" s="4">
        <f t="shared" si="2"/>
        <v>1.0909391168501257E-3</v>
      </c>
      <c r="Y12" s="4">
        <f t="shared" si="2"/>
        <v>1.0909391168501257E-3</v>
      </c>
      <c r="Z12" s="4">
        <f t="shared" si="2"/>
        <v>1.0909391168501257E-3</v>
      </c>
      <c r="AA12" s="4">
        <f t="shared" si="2"/>
        <v>1.0909391168501257E-3</v>
      </c>
      <c r="AB12" s="4">
        <f t="shared" si="2"/>
        <v>1.0909391168501257E-3</v>
      </c>
      <c r="AC12" s="4">
        <f t="shared" si="2"/>
        <v>1.0909391168501255E-3</v>
      </c>
      <c r="AD12" s="4">
        <f t="shared" si="2"/>
        <v>1.0909391168501255E-3</v>
      </c>
      <c r="AE12" s="4">
        <f t="shared" si="2"/>
        <v>1.0909391168501255E-3</v>
      </c>
      <c r="AF12" s="4">
        <f t="shared" si="2"/>
        <v>1.0909391168501255E-3</v>
      </c>
      <c r="AG12" s="4">
        <f t="shared" si="2"/>
        <v>1.0909391168501255E-3</v>
      </c>
      <c r="AH12" s="4">
        <f t="shared" si="2"/>
        <v>1.0909391168501255E-3</v>
      </c>
      <c r="AI12" s="4">
        <f t="shared" si="2"/>
        <v>1.0909391168501255E-3</v>
      </c>
      <c r="AJ12" s="35">
        <f t="shared" si="2"/>
        <v>1.0909391168501255E-3</v>
      </c>
      <c r="AK12" s="14">
        <f>BNVFE!D18</f>
        <v>1.090939116850125E-3</v>
      </c>
      <c r="AL12" s="14">
        <f>BNVFE!E18</f>
        <v>1.090939116850125E-3</v>
      </c>
      <c r="AM12" s="15">
        <f>BNVFE!F18</f>
        <v>1.090939116850125E-3</v>
      </c>
      <c r="AN12" s="15">
        <f>BNVFE!G18</f>
        <v>1.090939116850125E-3</v>
      </c>
      <c r="AO12" s="15">
        <f>BNVFE!H18</f>
        <v>1.090939116850125E-3</v>
      </c>
      <c r="AP12" s="15">
        <f>BNVFE!I18</f>
        <v>1.0909391168501244E-3</v>
      </c>
      <c r="AQ12" s="15">
        <f>BNVFE!J18</f>
        <v>1.0909391168501244E-3</v>
      </c>
      <c r="AR12" s="15">
        <f>BNVFE!K18</f>
        <v>1.0909391168501244E-3</v>
      </c>
      <c r="AS12" s="15">
        <f>BNVFE!L18</f>
        <v>1.0909391168501244E-3</v>
      </c>
      <c r="AT12" s="15">
        <f>BNVFE!M18</f>
        <v>1.0909391168501244E-3</v>
      </c>
      <c r="AU12" s="15">
        <f>BNVFE!N18</f>
        <v>1.0909391168501244E-3</v>
      </c>
      <c r="AV12" s="15">
        <f>BNVFE!O18</f>
        <v>1.0909391168501244E-3</v>
      </c>
      <c r="AW12" s="15">
        <f>BNVFE!P18</f>
        <v>1.0909391168501244E-3</v>
      </c>
      <c r="AX12" s="15">
        <f>BNVFE!Q18</f>
        <v>1.0909391168501244E-3</v>
      </c>
      <c r="AY12" s="15">
        <f>BNVFE!R18</f>
        <v>1.0909391168501244E-3</v>
      </c>
      <c r="AZ12" s="15">
        <f>BNVFE!S18</f>
        <v>1.0909391168501244E-3</v>
      </c>
      <c r="BA12" s="15">
        <f>BNVFE!T18</f>
        <v>1.0909391168501244E-3</v>
      </c>
      <c r="BB12" s="15">
        <f>BNVFE!U18</f>
        <v>1.0909391168501244E-3</v>
      </c>
      <c r="BC12" s="15">
        <f>BNVFE!V18</f>
        <v>1.0909391168501244E-3</v>
      </c>
      <c r="BD12" s="15">
        <f>BNVFE!W18</f>
        <v>1.0909391168501244E-3</v>
      </c>
      <c r="BE12" s="15">
        <f>BNVFE!X18</f>
        <v>1.0909391168501244E-3</v>
      </c>
      <c r="BF12" s="15">
        <f>BNVFE!Y18</f>
        <v>1.0909391168501244E-3</v>
      </c>
      <c r="BG12" s="15">
        <f>BNVFE!Z18</f>
        <v>1.0909391168501244E-3</v>
      </c>
      <c r="BH12" s="15">
        <f>BNVFE!AA18</f>
        <v>1.0909391168501244E-3</v>
      </c>
      <c r="BI12" s="15">
        <f>BNVFE!AB18</f>
        <v>1.0909391168501244E-3</v>
      </c>
      <c r="BJ12" s="15">
        <f>BNVFE!AC18</f>
        <v>1.0909391168501244E-3</v>
      </c>
      <c r="BK12" s="15">
        <f>BNVFE!AD18</f>
        <v>1.0909391168501244E-3</v>
      </c>
      <c r="BL12" s="15">
        <f>BNVFE!AE18</f>
        <v>1.0909391168501244E-3</v>
      </c>
      <c r="BM12" s="15">
        <f>BNVFE!AF18</f>
        <v>1.0909391168501244E-3</v>
      </c>
      <c r="BN12" s="15">
        <f>BNVFE!AG18</f>
        <v>1.0909391168501244E-3</v>
      </c>
      <c r="BO12" s="15">
        <f>BNVFE!AH18</f>
        <v>1.0909391168501244E-3</v>
      </c>
      <c r="BP12" s="15">
        <f>BNVFE!AI18</f>
        <v>1.0909391168501244E-3</v>
      </c>
      <c r="BQ12" s="15">
        <f>BNVFE!AJ18</f>
        <v>1.0909391168501244E-3</v>
      </c>
      <c r="BR12" s="15">
        <f>BNVFE!AK18</f>
        <v>1.0909391168501244E-3</v>
      </c>
      <c r="BS12" s="15">
        <f>BNVFE!AL18</f>
        <v>1.0909391168501244E-3</v>
      </c>
      <c r="BT12" s="15"/>
      <c r="BU12" s="4"/>
    </row>
    <row r="13" spans="1:73" s="8" customFormat="1">
      <c r="A13" s="8" t="s">
        <v>18</v>
      </c>
      <c r="B13" s="8" t="s">
        <v>22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8">
        <f t="shared" ref="S13:AI13" si="4">$AK13</f>
        <v>0</v>
      </c>
      <c r="T13" s="8">
        <f t="shared" si="4"/>
        <v>0</v>
      </c>
      <c r="U13" s="8">
        <f t="shared" si="4"/>
        <v>0</v>
      </c>
      <c r="V13" s="8">
        <f t="shared" si="4"/>
        <v>0</v>
      </c>
      <c r="W13" s="8">
        <f t="shared" si="4"/>
        <v>0</v>
      </c>
      <c r="X13" s="8">
        <f t="shared" si="4"/>
        <v>0</v>
      </c>
      <c r="Y13" s="8">
        <f t="shared" si="4"/>
        <v>0</v>
      </c>
      <c r="Z13" s="8">
        <f t="shared" si="4"/>
        <v>0</v>
      </c>
      <c r="AA13" s="8">
        <f t="shared" si="4"/>
        <v>0</v>
      </c>
      <c r="AB13" s="8">
        <f t="shared" si="4"/>
        <v>0</v>
      </c>
      <c r="AC13" s="8">
        <f t="shared" si="4"/>
        <v>0</v>
      </c>
      <c r="AD13" s="8">
        <f t="shared" si="4"/>
        <v>0</v>
      </c>
      <c r="AE13" s="8">
        <f t="shared" si="4"/>
        <v>0</v>
      </c>
      <c r="AF13" s="8">
        <f t="shared" si="4"/>
        <v>0</v>
      </c>
      <c r="AG13" s="8">
        <f t="shared" si="4"/>
        <v>0</v>
      </c>
      <c r="AH13" s="8">
        <f t="shared" si="4"/>
        <v>0</v>
      </c>
      <c r="AI13" s="8">
        <f t="shared" si="4"/>
        <v>0</v>
      </c>
      <c r="AJ13" s="36">
        <f>$AK13</f>
        <v>0</v>
      </c>
      <c r="AK13" s="16">
        <f>BNVFE!D19</f>
        <v>0</v>
      </c>
      <c r="AL13" s="16">
        <f>BNVFE!E19</f>
        <v>0</v>
      </c>
      <c r="AM13" s="17">
        <f>BNVFE!F19</f>
        <v>0</v>
      </c>
      <c r="AN13" s="17">
        <f>BNVFE!G19</f>
        <v>0</v>
      </c>
      <c r="AO13" s="17">
        <f>BNVFE!H19</f>
        <v>0</v>
      </c>
      <c r="AP13" s="17">
        <f>BNVFE!I19</f>
        <v>0</v>
      </c>
      <c r="AQ13" s="17">
        <f>BNVFE!J19</f>
        <v>0</v>
      </c>
      <c r="AR13" s="17">
        <f>BNVFE!K19</f>
        <v>0</v>
      </c>
      <c r="AS13" s="17">
        <f>BNVFE!L19</f>
        <v>0</v>
      </c>
      <c r="AT13" s="17">
        <f>BNVFE!M19</f>
        <v>0</v>
      </c>
      <c r="AU13" s="17">
        <f>BNVFE!N19</f>
        <v>0</v>
      </c>
      <c r="AV13" s="17">
        <f>BNVFE!O19</f>
        <v>0</v>
      </c>
      <c r="AW13" s="17">
        <f>BNVFE!P19</f>
        <v>0</v>
      </c>
      <c r="AX13" s="17">
        <f>BNVFE!Q19</f>
        <v>0</v>
      </c>
      <c r="AY13" s="17">
        <f>BNVFE!R19</f>
        <v>0</v>
      </c>
      <c r="AZ13" s="17">
        <f>BNVFE!S19</f>
        <v>0</v>
      </c>
      <c r="BA13" s="17">
        <f>BNVFE!T19</f>
        <v>0</v>
      </c>
      <c r="BB13" s="17">
        <f>BNVFE!U19</f>
        <v>0</v>
      </c>
      <c r="BC13" s="17">
        <f>BNVFE!V19</f>
        <v>0</v>
      </c>
      <c r="BD13" s="17">
        <f>BNVFE!W19</f>
        <v>0</v>
      </c>
      <c r="BE13" s="17">
        <f>BNVFE!X19</f>
        <v>0</v>
      </c>
      <c r="BF13" s="17">
        <f>BNVFE!Y19</f>
        <v>0</v>
      </c>
      <c r="BG13" s="17">
        <f>BNVFE!Z19</f>
        <v>0</v>
      </c>
      <c r="BH13" s="17">
        <f>BNVFE!AA19</f>
        <v>0</v>
      </c>
      <c r="BI13" s="17">
        <f>BNVFE!AB19</f>
        <v>0</v>
      </c>
      <c r="BJ13" s="17">
        <f>BNVFE!AC19</f>
        <v>0</v>
      </c>
      <c r="BK13" s="17">
        <f>BNVFE!AD19</f>
        <v>0</v>
      </c>
      <c r="BL13" s="17">
        <f>BNVFE!AE19</f>
        <v>0</v>
      </c>
      <c r="BM13" s="17">
        <f>BNVFE!AF19</f>
        <v>0</v>
      </c>
      <c r="BN13" s="17">
        <f>BNVFE!AG19</f>
        <v>0</v>
      </c>
      <c r="BO13" s="17">
        <f>BNVFE!AH19</f>
        <v>0</v>
      </c>
      <c r="BP13" s="17">
        <f>BNVFE!AI19</f>
        <v>0</v>
      </c>
      <c r="BQ13" s="17">
        <f>BNVFE!AJ19</f>
        <v>0</v>
      </c>
      <c r="BR13" s="17">
        <f>BNVFE!AK19</f>
        <v>0</v>
      </c>
      <c r="BS13" s="17">
        <f>BNVFE!AL19</f>
        <v>0</v>
      </c>
      <c r="BT13" s="17"/>
    </row>
    <row r="14" spans="1:73">
      <c r="X14" s="4"/>
      <c r="AH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:B1048576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9.8322559233028541E-4</v>
      </c>
      <c r="C2" s="4">
        <f>C$4/(1-'Other Values'!$B$2)</f>
        <v>9.9184241564817511E-4</v>
      </c>
      <c r="D2" s="4">
        <f>D$4/(1-'Other Values'!$B$2)</f>
        <v>1.0093032732570821E-3</v>
      </c>
      <c r="E2" s="4">
        <f>E$4/(1-'Other Values'!$B$2)</f>
        <v>1.0181486369738788E-3</v>
      </c>
      <c r="F2" s="4">
        <f>F$4/(1-'Other Values'!$B$2)</f>
        <v>1.0270715199669478E-3</v>
      </c>
      <c r="G2" s="4">
        <f>G$4/(1-'Other Values'!$B$2)</f>
        <v>1.0360726016021568E-3</v>
      </c>
      <c r="H2" s="4">
        <f>H$4/(1-'Other Values'!$B$2)</f>
        <v>1.0451525671992211E-3</v>
      </c>
      <c r="I2" s="4">
        <f>I$4/(1-'Other Values'!$B$2)</f>
        <v>1.0543121080838825E-3</v>
      </c>
      <c r="J2" s="4">
        <f>J$4/(1-'Other Values'!$B$2)</f>
        <v>1.0635519216405447E-3</v>
      </c>
      <c r="K2" s="4">
        <f>K$4/(1-'Other Values'!$B$2)</f>
        <v>1.0728727113653712E-3</v>
      </c>
      <c r="L2" s="4">
        <f>L$4/(1-'Other Values'!$B$2)</f>
        <v>1.0822751869198472E-3</v>
      </c>
      <c r="M2" s="4">
        <f>M$4/(1-'Other Values'!$B$2)</f>
        <v>1.0917600641848113E-3</v>
      </c>
      <c r="N2" s="4">
        <f>N$4/(1-'Other Values'!$B$2)</f>
        <v>1.1013280653149613E-3</v>
      </c>
      <c r="O2" s="4">
        <f>O$4/(1-'Other Values'!$B$2)</f>
        <v>1.1344513255289179E-3</v>
      </c>
      <c r="P2" s="4">
        <f>P$4/(1-'Other Values'!$B$2)</f>
        <v>1.1657465345090259E-3</v>
      </c>
      <c r="Q2" s="4">
        <f>Q$4/(1-'Other Values'!$B$2)</f>
        <v>1.3065749749195123E-3</v>
      </c>
      <c r="R2" s="4">
        <f>R$4/(1-'Other Values'!$B$2)</f>
        <v>1.3300463816545932E-3</v>
      </c>
      <c r="S2" s="4">
        <f>S$4/(1-'Other Values'!$B$2)</f>
        <v>1.3300463816545932E-3</v>
      </c>
      <c r="T2" s="4">
        <f>T$4/(1-'Other Values'!$B$2)</f>
        <v>1.3300463816545932E-3</v>
      </c>
      <c r="U2" s="4">
        <f>U$4/(1-'Other Values'!$B$2)</f>
        <v>1.3300463816545932E-3</v>
      </c>
      <c r="V2" s="4">
        <f>V$4/(1-'Other Values'!$B$2)</f>
        <v>1.3300463816545932E-3</v>
      </c>
      <c r="W2" s="4">
        <f>W$4/(1-'Other Values'!$B$2)</f>
        <v>1.3300463816545932E-3</v>
      </c>
      <c r="X2" s="4">
        <f>X$4/(1-'Other Values'!$B$2)</f>
        <v>1.3300463816545932E-3</v>
      </c>
      <c r="Y2" s="4">
        <f>Y$4/(1-'Other Values'!$B$2)</f>
        <v>1.3300463816545932E-3</v>
      </c>
      <c r="Z2" s="4">
        <f>Z$4/(1-'Other Values'!$B$2)</f>
        <v>1.3300463816545932E-3</v>
      </c>
      <c r="AA2" s="4">
        <f>AA$4/(1-'Other Values'!$B$2)</f>
        <v>1.3300463816545932E-3</v>
      </c>
      <c r="AB2" s="4">
        <f>AB$4/(1-'Other Values'!$B$2)</f>
        <v>1.3300463816545932E-3</v>
      </c>
      <c r="AC2" s="4">
        <f>AC$4/(1-'Other Values'!$B$2)</f>
        <v>1.3300463816545932E-3</v>
      </c>
      <c r="AD2" s="4">
        <f>AD$4/(1-'Other Values'!$B$2)</f>
        <v>1.3300463816545932E-3</v>
      </c>
      <c r="AE2" s="4">
        <f>AE$4/(1-'Other Values'!$B$2)</f>
        <v>1.3300463816545932E-3</v>
      </c>
      <c r="AF2" s="4">
        <f>AF$4/(1-'Other Values'!$B$2)</f>
        <v>1.3300463816545932E-3</v>
      </c>
      <c r="AG2" s="4">
        <f>AG$4/(1-'Other Values'!$B$2)</f>
        <v>1.3300463816545932E-3</v>
      </c>
      <c r="AH2" s="4">
        <f>AH$4/(1-'Other Values'!$B$2)</f>
        <v>1.3300463816545932E-3</v>
      </c>
      <c r="AI2" s="4">
        <f>AI$4/(1-'Other Values'!$B$2)</f>
        <v>1.3300463816545932E-3</v>
      </c>
      <c r="AJ2" s="4">
        <f>AJ$4/(1-'Other Values'!$B$2)</f>
        <v>1.3300463816545932E-3</v>
      </c>
    </row>
    <row r="3" spans="1:36">
      <c r="A3" t="s">
        <v>3</v>
      </c>
      <c r="B3" s="4">
        <f t="shared" ref="B3:AJ5" si="0">B$4</f>
        <v>3.087815909797591E-4</v>
      </c>
      <c r="C3" s="4">
        <f t="shared" si="0"/>
        <v>3.1148770078207158E-4</v>
      </c>
      <c r="D3" s="4">
        <f t="shared" si="0"/>
        <v>3.1697127589891844E-4</v>
      </c>
      <c r="E3" s="4">
        <f t="shared" si="0"/>
        <v>3.1974915871906944E-4</v>
      </c>
      <c r="F3" s="4">
        <f t="shared" si="0"/>
        <v>3.2255138643590104E-4</v>
      </c>
      <c r="G3" s="4">
        <f t="shared" si="0"/>
        <v>3.2537817240398321E-4</v>
      </c>
      <c r="H3" s="4">
        <f t="shared" si="0"/>
        <v>3.2822973184768936E-4</v>
      </c>
      <c r="I3" s="4">
        <f t="shared" si="0"/>
        <v>3.3110628187758297E-4</v>
      </c>
      <c r="J3" s="4">
        <f t="shared" si="0"/>
        <v>3.34008041506948E-4</v>
      </c>
      <c r="K3" s="4">
        <f t="shared" si="0"/>
        <v>3.3693523166846378E-4</v>
      </c>
      <c r="L3" s="4">
        <f t="shared" si="0"/>
        <v>3.3988807523102648E-4</v>
      </c>
      <c r="M3" s="4">
        <f t="shared" si="0"/>
        <v>3.428667970167177E-4</v>
      </c>
      <c r="N3" s="4">
        <f t="shared" si="0"/>
        <v>3.4587162381792178E-4</v>
      </c>
      <c r="O3" s="4">
        <f t="shared" si="0"/>
        <v>3.5627397000081724E-4</v>
      </c>
      <c r="P3" s="4">
        <f t="shared" si="0"/>
        <v>3.6610221744911561E-4</v>
      </c>
      <c r="Q3" s="4">
        <f t="shared" si="0"/>
        <v>4.1032933096645853E-4</v>
      </c>
      <c r="R3" s="4">
        <f t="shared" si="0"/>
        <v>4.1770051655268226E-4</v>
      </c>
      <c r="S3" s="4">
        <f t="shared" si="0"/>
        <v>4.1770051655268226E-4</v>
      </c>
      <c r="T3" s="4">
        <f t="shared" si="0"/>
        <v>4.1770051655268226E-4</v>
      </c>
      <c r="U3" s="4">
        <f t="shared" si="0"/>
        <v>4.1770051655268226E-4</v>
      </c>
      <c r="V3" s="4">
        <f t="shared" si="0"/>
        <v>4.1770051655268226E-4</v>
      </c>
      <c r="W3" s="4">
        <f t="shared" si="0"/>
        <v>4.1770051655268226E-4</v>
      </c>
      <c r="X3" s="4">
        <f t="shared" si="0"/>
        <v>4.1770051655268226E-4</v>
      </c>
      <c r="Y3" s="4">
        <f t="shared" si="0"/>
        <v>4.1770051655268226E-4</v>
      </c>
      <c r="Z3" s="4">
        <f t="shared" si="0"/>
        <v>4.1770051655268226E-4</v>
      </c>
      <c r="AA3" s="4">
        <f t="shared" si="0"/>
        <v>4.1770051655268226E-4</v>
      </c>
      <c r="AB3" s="4">
        <f t="shared" si="0"/>
        <v>4.1770051655268226E-4</v>
      </c>
      <c r="AC3" s="4">
        <f t="shared" si="0"/>
        <v>4.1770051655268226E-4</v>
      </c>
      <c r="AD3" s="4">
        <f t="shared" si="0"/>
        <v>4.1770051655268226E-4</v>
      </c>
      <c r="AE3" s="4">
        <f t="shared" si="0"/>
        <v>4.1770051655268226E-4</v>
      </c>
      <c r="AF3" s="4">
        <f t="shared" si="0"/>
        <v>4.1770051655268226E-4</v>
      </c>
      <c r="AG3" s="4">
        <f t="shared" si="0"/>
        <v>4.1770051655268226E-4</v>
      </c>
      <c r="AH3" s="4">
        <f t="shared" si="0"/>
        <v>4.1770051655268226E-4</v>
      </c>
      <c r="AI3" s="4">
        <f t="shared" si="0"/>
        <v>4.1770051655268226E-4</v>
      </c>
      <c r="AJ3" s="4">
        <f t="shared" si="0"/>
        <v>4.1770051655268226E-4</v>
      </c>
    </row>
    <row r="4" spans="1:36">
      <c r="A4" t="s">
        <v>4</v>
      </c>
      <c r="B4" s="4">
        <f>Extrapolations!W2</f>
        <v>3.087815909797591E-4</v>
      </c>
      <c r="C4" s="4">
        <f>Extrapolations!X2</f>
        <v>3.1148770078207158E-4</v>
      </c>
      <c r="D4" s="4">
        <f>Extrapolations!Z2</f>
        <v>3.1697127589891844E-4</v>
      </c>
      <c r="E4" s="4">
        <f>Extrapolations!AA2</f>
        <v>3.1974915871906944E-4</v>
      </c>
      <c r="F4" s="4">
        <f>Extrapolations!AB2</f>
        <v>3.2255138643590104E-4</v>
      </c>
      <c r="G4" s="4">
        <f>Extrapolations!AC2</f>
        <v>3.2537817240398321E-4</v>
      </c>
      <c r="H4" s="4">
        <f>Extrapolations!AD2</f>
        <v>3.2822973184768936E-4</v>
      </c>
      <c r="I4" s="4">
        <f>Extrapolations!AE2</f>
        <v>3.3110628187758297E-4</v>
      </c>
      <c r="J4" s="4">
        <f>Extrapolations!AF2</f>
        <v>3.34008041506948E-4</v>
      </c>
      <c r="K4" s="4">
        <f>Extrapolations!AG2</f>
        <v>3.3693523166846378E-4</v>
      </c>
      <c r="L4" s="4">
        <f>Extrapolations!AH2</f>
        <v>3.3988807523102648E-4</v>
      </c>
      <c r="M4" s="4">
        <f>Extrapolations!AI2</f>
        <v>3.428667970167177E-4</v>
      </c>
      <c r="N4" s="4">
        <f>Extrapolations!AJ2</f>
        <v>3.4587162381792178E-4</v>
      </c>
      <c r="O4" s="4">
        <f>Extrapolations!AL2</f>
        <v>3.5627397000081724E-4</v>
      </c>
      <c r="P4" s="4">
        <f>Extrapolations!AM2</f>
        <v>3.6610221744911561E-4</v>
      </c>
      <c r="Q4" s="4">
        <f>Extrapolations!AN2</f>
        <v>4.1032933096645853E-4</v>
      </c>
      <c r="R4" s="4">
        <f>Extrapolations!AO2</f>
        <v>4.1770051655268226E-4</v>
      </c>
      <c r="S4" s="4">
        <f>Extrapolations!AP2</f>
        <v>4.1770051655268226E-4</v>
      </c>
      <c r="T4" s="4">
        <f>Extrapolations!AQ2</f>
        <v>4.1770051655268226E-4</v>
      </c>
      <c r="U4" s="4">
        <f>Extrapolations!AR2</f>
        <v>4.1770051655268226E-4</v>
      </c>
      <c r="V4" s="4">
        <f>Extrapolations!AS2</f>
        <v>4.1770051655268226E-4</v>
      </c>
      <c r="W4" s="4">
        <f>Extrapolations!AT2</f>
        <v>4.1770051655268226E-4</v>
      </c>
      <c r="X4" s="4">
        <f>Extrapolations!AU2</f>
        <v>4.1770051655268226E-4</v>
      </c>
      <c r="Y4" s="4">
        <f>Extrapolations!AV2</f>
        <v>4.1770051655268226E-4</v>
      </c>
      <c r="Z4" s="4">
        <f>Extrapolations!AW2</f>
        <v>4.1770051655268226E-4</v>
      </c>
      <c r="AA4" s="4">
        <f>Extrapolations!AX2</f>
        <v>4.1770051655268226E-4</v>
      </c>
      <c r="AB4" s="4">
        <f>Extrapolations!AY2</f>
        <v>4.1770051655268226E-4</v>
      </c>
      <c r="AC4" s="4">
        <f>Extrapolations!AZ2</f>
        <v>4.1770051655268226E-4</v>
      </c>
      <c r="AD4" s="4">
        <f>Extrapolations!BA2</f>
        <v>4.1770051655268226E-4</v>
      </c>
      <c r="AE4" s="4">
        <f>Extrapolations!BB2</f>
        <v>4.1770051655268226E-4</v>
      </c>
      <c r="AF4" s="4">
        <f>Extrapolations!BC2</f>
        <v>4.1770051655268226E-4</v>
      </c>
      <c r="AG4" s="4">
        <f>Extrapolations!BD2</f>
        <v>4.1770051655268226E-4</v>
      </c>
      <c r="AH4" s="4">
        <f>Extrapolations!BE2</f>
        <v>4.1770051655268226E-4</v>
      </c>
      <c r="AI4" s="4">
        <f>Extrapolations!BF2</f>
        <v>4.1770051655268226E-4</v>
      </c>
      <c r="AJ4" s="4">
        <f>Extrapolations!BG2</f>
        <v>4.1770051655268226E-4</v>
      </c>
    </row>
    <row r="5" spans="1:36">
      <c r="A5" t="s">
        <v>5</v>
      </c>
      <c r="B5" s="4">
        <f t="shared" si="0"/>
        <v>3.087815909797591E-4</v>
      </c>
      <c r="C5" s="4">
        <f t="shared" si="0"/>
        <v>3.1148770078207158E-4</v>
      </c>
      <c r="D5" s="4">
        <f t="shared" si="0"/>
        <v>3.1697127589891844E-4</v>
      </c>
      <c r="E5" s="4">
        <f t="shared" si="0"/>
        <v>3.1974915871906944E-4</v>
      </c>
      <c r="F5" s="4">
        <f t="shared" si="0"/>
        <v>3.2255138643590104E-4</v>
      </c>
      <c r="G5" s="4">
        <f t="shared" si="0"/>
        <v>3.2537817240398321E-4</v>
      </c>
      <c r="H5" s="4">
        <f t="shared" si="0"/>
        <v>3.2822973184768936E-4</v>
      </c>
      <c r="I5" s="4">
        <f t="shared" si="0"/>
        <v>3.3110628187758297E-4</v>
      </c>
      <c r="J5" s="4">
        <f t="shared" si="0"/>
        <v>3.34008041506948E-4</v>
      </c>
      <c r="K5" s="4">
        <f t="shared" si="0"/>
        <v>3.3693523166846378E-4</v>
      </c>
      <c r="L5" s="4">
        <f t="shared" si="0"/>
        <v>3.3988807523102648E-4</v>
      </c>
      <c r="M5" s="4">
        <f t="shared" si="0"/>
        <v>3.428667970167177E-4</v>
      </c>
      <c r="N5" s="4">
        <f t="shared" si="0"/>
        <v>3.4587162381792178E-4</v>
      </c>
      <c r="O5" s="4">
        <f t="shared" si="0"/>
        <v>3.5627397000081724E-4</v>
      </c>
      <c r="P5" s="4">
        <f t="shared" si="0"/>
        <v>3.6610221744911561E-4</v>
      </c>
      <c r="Q5" s="4">
        <f t="shared" si="0"/>
        <v>4.1032933096645853E-4</v>
      </c>
      <c r="R5" s="4">
        <f t="shared" si="0"/>
        <v>4.1770051655268226E-4</v>
      </c>
      <c r="S5" s="4">
        <f t="shared" si="0"/>
        <v>4.1770051655268226E-4</v>
      </c>
      <c r="T5" s="4">
        <f t="shared" si="0"/>
        <v>4.1770051655268226E-4</v>
      </c>
      <c r="U5" s="4">
        <f t="shared" si="0"/>
        <v>4.1770051655268226E-4</v>
      </c>
      <c r="V5" s="4">
        <f t="shared" si="0"/>
        <v>4.1770051655268226E-4</v>
      </c>
      <c r="W5" s="4">
        <f t="shared" si="0"/>
        <v>4.1770051655268226E-4</v>
      </c>
      <c r="X5" s="4">
        <f t="shared" si="0"/>
        <v>4.1770051655268226E-4</v>
      </c>
      <c r="Y5" s="4">
        <f t="shared" si="0"/>
        <v>4.1770051655268226E-4</v>
      </c>
      <c r="Z5" s="4">
        <f t="shared" si="0"/>
        <v>4.1770051655268226E-4</v>
      </c>
      <c r="AA5" s="4">
        <f t="shared" si="0"/>
        <v>4.1770051655268226E-4</v>
      </c>
      <c r="AB5" s="4">
        <f t="shared" si="0"/>
        <v>4.1770051655268226E-4</v>
      </c>
      <c r="AC5" s="4">
        <f t="shared" si="0"/>
        <v>4.1770051655268226E-4</v>
      </c>
      <c r="AD5" s="4">
        <f t="shared" si="0"/>
        <v>4.1770051655268226E-4</v>
      </c>
      <c r="AE5" s="4">
        <f t="shared" si="0"/>
        <v>4.1770051655268226E-4</v>
      </c>
      <c r="AF5" s="4">
        <f t="shared" si="0"/>
        <v>4.1770051655268226E-4</v>
      </c>
      <c r="AG5" s="4">
        <f t="shared" si="0"/>
        <v>4.1770051655268226E-4</v>
      </c>
      <c r="AH5" s="4">
        <f t="shared" si="0"/>
        <v>4.1770051655268226E-4</v>
      </c>
      <c r="AI5" s="4">
        <f t="shared" si="0"/>
        <v>4.1770051655268226E-4</v>
      </c>
      <c r="AJ5" s="4">
        <f t="shared" si="0"/>
        <v>4.1770051655268226E-4</v>
      </c>
    </row>
    <row r="6" spans="1:36">
      <c r="A6" t="s">
        <v>6</v>
      </c>
      <c r="B6" s="4">
        <f>B$4/(1-'Other Values'!$B$2)*'Other Values'!$B$6+B$4*(1-'Other Values'!$B$6)</f>
        <v>6.7972579172254858E-4</v>
      </c>
      <c r="C6" s="4">
        <f>C$4/(1-'Other Values'!$B$2)*'Other Values'!$B$6+C$4*(1-'Other Values'!$B$6)</f>
        <v>6.8568279395842858E-4</v>
      </c>
      <c r="D6" s="4">
        <f>D$4/(1-'Other Values'!$B$2)*'Other Values'!$B$6+D$4*(1-'Other Values'!$B$6)</f>
        <v>6.9775387444590854E-4</v>
      </c>
      <c r="E6" s="4">
        <f>E$4/(1-'Other Values'!$B$2)*'Other Values'!$B$6+E$4*(1-'Other Values'!$B$6)</f>
        <v>7.0386887175921458E-4</v>
      </c>
      <c r="F6" s="4">
        <f>F$4/(1-'Other Values'!$B$2)*'Other Values'!$B$6+F$4*(1-'Other Values'!$B$6)</f>
        <v>7.100374598779768E-4</v>
      </c>
      <c r="G6" s="4">
        <f>G$4/(1-'Other Values'!$B$2)*'Other Values'!$B$6+G$4*(1-'Other Values'!$B$6)</f>
        <v>7.1626010846297875E-4</v>
      </c>
      <c r="H6" s="4">
        <f>H$4/(1-'Other Values'!$B$2)*'Other Values'!$B$6+H$4*(1-'Other Values'!$B$6)</f>
        <v>7.2253729129103186E-4</v>
      </c>
      <c r="I6" s="4">
        <f>I$4/(1-'Other Values'!$B$2)*'Other Values'!$B$6+I$4*(1-'Other Values'!$B$6)</f>
        <v>7.2886948629104773E-4</v>
      </c>
      <c r="J6" s="4">
        <f>J$4/(1-'Other Values'!$B$2)*'Other Values'!$B$6+J$4*(1-'Other Values'!$B$6)</f>
        <v>7.3525717558042629E-4</v>
      </c>
      <c r="K6" s="4">
        <f>K$4/(1-'Other Values'!$B$2)*'Other Values'!$B$6+K$4*(1-'Other Values'!$B$6)</f>
        <v>7.4170084550176287E-4</v>
      </c>
      <c r="L6" s="4">
        <f>L$4/(1-'Other Values'!$B$2)*'Other Values'!$B$6+L$4*(1-'Other Values'!$B$6)</f>
        <v>7.482009866598779E-4</v>
      </c>
      <c r="M6" s="4">
        <f>M$4/(1-'Other Values'!$B$2)*'Other Values'!$B$6+M$4*(1-'Other Values'!$B$6)</f>
        <v>7.5475809395916923E-4</v>
      </c>
      <c r="N6" s="4">
        <f>N$4/(1-'Other Values'!$B$2)*'Other Values'!$B$6+N$4*(1-'Other Values'!$B$6)</f>
        <v>7.6137266664129356E-4</v>
      </c>
      <c r="O6" s="4">
        <f>O$4/(1-'Other Values'!$B$2)*'Other Values'!$B$6+O$4*(1-'Other Values'!$B$6)</f>
        <v>7.8427151554127266E-4</v>
      </c>
      <c r="P6" s="4">
        <f>P$4/(1-'Other Values'!$B$2)*'Other Values'!$B$6+P$4*(1-'Other Values'!$B$6)</f>
        <v>8.0590659183206632E-4</v>
      </c>
      <c r="Q6" s="4">
        <f>Q$4/(1-'Other Values'!$B$2)*'Other Values'!$B$6+Q$4*(1-'Other Values'!$B$6)</f>
        <v>9.0326443514063823E-4</v>
      </c>
      <c r="R6" s="4">
        <f>R$4/(1-'Other Values'!$B$2)*'Other Values'!$B$6+R$4*(1-'Other Values'!$B$6)</f>
        <v>9.1949074235873332E-4</v>
      </c>
      <c r="S6" s="4">
        <f>S$4/(1-'Other Values'!$B$2)*'Other Values'!$B$6+S$4*(1-'Other Values'!$B$6)</f>
        <v>9.1949074235873332E-4</v>
      </c>
      <c r="T6" s="4">
        <f>T$4/(1-'Other Values'!$B$2)*'Other Values'!$B$6+T$4*(1-'Other Values'!$B$6)</f>
        <v>9.1949074235873332E-4</v>
      </c>
      <c r="U6" s="4">
        <f>U$4/(1-'Other Values'!$B$2)*'Other Values'!$B$6+U$4*(1-'Other Values'!$B$6)</f>
        <v>9.1949074235873332E-4</v>
      </c>
      <c r="V6" s="4">
        <f>V$4/(1-'Other Values'!$B$2)*'Other Values'!$B$6+V$4*(1-'Other Values'!$B$6)</f>
        <v>9.1949074235873332E-4</v>
      </c>
      <c r="W6" s="4">
        <f>W$4/(1-'Other Values'!$B$2)*'Other Values'!$B$6+W$4*(1-'Other Values'!$B$6)</f>
        <v>9.1949074235873332E-4</v>
      </c>
      <c r="X6" s="4">
        <f>X$4/(1-'Other Values'!$B$2)*'Other Values'!$B$6+X$4*(1-'Other Values'!$B$6)</f>
        <v>9.1949074235873332E-4</v>
      </c>
      <c r="Y6" s="4">
        <f>Y$4/(1-'Other Values'!$B$2)*'Other Values'!$B$6+Y$4*(1-'Other Values'!$B$6)</f>
        <v>9.1949074235873332E-4</v>
      </c>
      <c r="Z6" s="4">
        <f>Z$4/(1-'Other Values'!$B$2)*'Other Values'!$B$6+Z$4*(1-'Other Values'!$B$6)</f>
        <v>9.1949074235873332E-4</v>
      </c>
      <c r="AA6" s="4">
        <f>AA$4/(1-'Other Values'!$B$2)*'Other Values'!$B$6+AA$4*(1-'Other Values'!$B$6)</f>
        <v>9.1949074235873332E-4</v>
      </c>
      <c r="AB6" s="4">
        <f>AB$4/(1-'Other Values'!$B$2)*'Other Values'!$B$6+AB$4*(1-'Other Values'!$B$6)</f>
        <v>9.1949074235873332E-4</v>
      </c>
      <c r="AC6" s="4">
        <f>AC$4/(1-'Other Values'!$B$2)*'Other Values'!$B$6+AC$4*(1-'Other Values'!$B$6)</f>
        <v>9.1949074235873332E-4</v>
      </c>
      <c r="AD6" s="4">
        <f>AD$4/(1-'Other Values'!$B$2)*'Other Values'!$B$6+AD$4*(1-'Other Values'!$B$6)</f>
        <v>9.1949074235873332E-4</v>
      </c>
      <c r="AE6" s="4">
        <f>AE$4/(1-'Other Values'!$B$2)*'Other Values'!$B$6+AE$4*(1-'Other Values'!$B$6)</f>
        <v>9.1949074235873332E-4</v>
      </c>
      <c r="AF6" s="4">
        <f>AF$4/(1-'Other Values'!$B$2)*'Other Values'!$B$6+AF$4*(1-'Other Values'!$B$6)</f>
        <v>9.1949074235873332E-4</v>
      </c>
      <c r="AG6" s="4">
        <f>AG$4/(1-'Other Values'!$B$2)*'Other Values'!$B$6+AG$4*(1-'Other Values'!$B$6)</f>
        <v>9.1949074235873332E-4</v>
      </c>
      <c r="AH6" s="4">
        <f>AH$4/(1-'Other Values'!$B$2)*'Other Values'!$B$6+AH$4*(1-'Other Values'!$B$6)</f>
        <v>9.1949074235873332E-4</v>
      </c>
      <c r="AI6" s="4">
        <f>AI$4/(1-'Other Values'!$B$2)*'Other Values'!$B$6+AI$4*(1-'Other Values'!$B$6)</f>
        <v>9.1949074235873332E-4</v>
      </c>
      <c r="AJ6" s="4">
        <f>AJ$4/(1-'Other Values'!$B$2)*'Other Values'!$B$6+AJ$4*(1-'Other Values'!$B$6)</f>
        <v>9.1949074235873332E-4</v>
      </c>
    </row>
    <row r="7" spans="1:36">
      <c r="A7" t="s">
        <v>79</v>
      </c>
      <c r="B7" s="4">
        <f>B$4*Calculations!$B$31</f>
        <v>2.3930573300931331E-4</v>
      </c>
      <c r="C7" s="4">
        <f>C$4*Calculations!$B$31</f>
        <v>2.4140296810610547E-4</v>
      </c>
      <c r="D7" s="4">
        <f>D$4*Calculations!$B$31</f>
        <v>2.4565273882166179E-4</v>
      </c>
      <c r="E7" s="4">
        <f>E$4*Calculations!$B$31</f>
        <v>2.4780559800727882E-4</v>
      </c>
      <c r="F7" s="4">
        <f>F$4*Calculations!$B$31</f>
        <v>2.499773244878233E-4</v>
      </c>
      <c r="G7" s="4">
        <f>G$4*Calculations!$B$31</f>
        <v>2.5216808361308698E-4</v>
      </c>
      <c r="H7" s="4">
        <f>H$4*Calculations!$B$31</f>
        <v>2.5437804218195924E-4</v>
      </c>
      <c r="I7" s="4">
        <f>I$4*Calculations!$B$31</f>
        <v>2.5660736845512682E-4</v>
      </c>
      <c r="J7" s="4">
        <f>J$4*Calculations!$B$31</f>
        <v>2.5885623216788471E-4</v>
      </c>
      <c r="K7" s="4">
        <f>K$4*Calculations!$B$31</f>
        <v>2.6112480454305945E-4</v>
      </c>
      <c r="L7" s="4">
        <f>L$4*Calculations!$B$31</f>
        <v>2.6341325830404552E-4</v>
      </c>
      <c r="M7" s="4">
        <f>M$4*Calculations!$B$31</f>
        <v>2.6572176768795624E-4</v>
      </c>
      <c r="N7" s="4">
        <f>N$4*Calculations!$B$31</f>
        <v>2.680505084588894E-4</v>
      </c>
      <c r="O7" s="4">
        <f>O$4*Calculations!$B$31</f>
        <v>2.7611232675063335E-4</v>
      </c>
      <c r="P7" s="4">
        <f>P$4*Calculations!$B$31</f>
        <v>2.8372921852306459E-4</v>
      </c>
      <c r="Q7" s="4">
        <f>Q$4*Calculations!$B$31</f>
        <v>3.1800523149900535E-4</v>
      </c>
      <c r="R7" s="4">
        <f>R$4*Calculations!$B$31</f>
        <v>3.2371790032832877E-4</v>
      </c>
      <c r="S7" s="4">
        <f>S$4*Calculations!$B$31</f>
        <v>3.2371790032832877E-4</v>
      </c>
      <c r="T7" s="4">
        <f>T$4*Calculations!$B$31</f>
        <v>3.2371790032832877E-4</v>
      </c>
      <c r="U7" s="4">
        <f>U$4*Calculations!$B$31</f>
        <v>3.2371790032832877E-4</v>
      </c>
      <c r="V7" s="4">
        <f>V$4*Calculations!$B$31</f>
        <v>3.2371790032832877E-4</v>
      </c>
      <c r="W7" s="4">
        <f>W$4*Calculations!$B$31</f>
        <v>3.2371790032832877E-4</v>
      </c>
      <c r="X7" s="4">
        <f>X$4*Calculations!$B$31</f>
        <v>3.2371790032832877E-4</v>
      </c>
      <c r="Y7" s="4">
        <f>Y$4*Calculations!$B$31</f>
        <v>3.2371790032832877E-4</v>
      </c>
      <c r="Z7" s="4">
        <f>Z$4*Calculations!$B$31</f>
        <v>3.2371790032832877E-4</v>
      </c>
      <c r="AA7" s="4">
        <f>AA$4*Calculations!$B$31</f>
        <v>3.2371790032832877E-4</v>
      </c>
      <c r="AB7" s="4">
        <f>AB$4*Calculations!$B$31</f>
        <v>3.2371790032832877E-4</v>
      </c>
      <c r="AC7" s="4">
        <f>AC$4*Calculations!$B$31</f>
        <v>3.2371790032832877E-4</v>
      </c>
      <c r="AD7" s="4">
        <f>AD$4*Calculations!$B$31</f>
        <v>3.2371790032832877E-4</v>
      </c>
      <c r="AE7" s="4">
        <f>AE$4*Calculations!$B$31</f>
        <v>3.2371790032832877E-4</v>
      </c>
      <c r="AF7" s="4">
        <f>AF$4*Calculations!$B$31</f>
        <v>3.2371790032832877E-4</v>
      </c>
      <c r="AG7" s="4">
        <f>AG$4*Calculations!$B$31</f>
        <v>3.2371790032832877E-4</v>
      </c>
      <c r="AH7" s="4">
        <f>AH$4*Calculations!$B$31</f>
        <v>3.2371790032832877E-4</v>
      </c>
      <c r="AI7" s="4">
        <f>AI$4*Calculations!$B$31</f>
        <v>3.2371790032832877E-4</v>
      </c>
      <c r="AJ7" s="4">
        <f>AJ$4*Calculations!$B$31</f>
        <v>3.2371790032832877E-4</v>
      </c>
    </row>
    <row r="8" spans="1:36">
      <c r="A8" t="s">
        <v>80</v>
      </c>
      <c r="B8" s="4">
        <f>B$4*Calculations!$B$27</f>
        <v>7.7195397744939782E-4</v>
      </c>
      <c r="C8" s="4">
        <f>C$4*Calculations!$B$27</f>
        <v>7.7871925195517892E-4</v>
      </c>
      <c r="D8" s="4">
        <f>D$4*Calculations!$B$27</f>
        <v>7.9242818974729608E-4</v>
      </c>
      <c r="E8" s="4">
        <f>E$4*Calculations!$B$27</f>
        <v>7.9937289679767357E-4</v>
      </c>
      <c r="F8" s="4">
        <f>F$4*Calculations!$B$27</f>
        <v>8.0637846608975258E-4</v>
      </c>
      <c r="G8" s="4">
        <f>G$4*Calculations!$B$27</f>
        <v>8.1344543100995807E-4</v>
      </c>
      <c r="H8" s="4">
        <f>H$4*Calculations!$B$27</f>
        <v>8.2057432961922343E-4</v>
      </c>
      <c r="I8" s="4">
        <f>I$4*Calculations!$B$27</f>
        <v>8.2776570469395743E-4</v>
      </c>
      <c r="J8" s="4">
        <f>J$4*Calculations!$B$27</f>
        <v>8.3502010376737003E-4</v>
      </c>
      <c r="K8" s="4">
        <f>K$4*Calculations!$B$27</f>
        <v>8.4233807917115941E-4</v>
      </c>
      <c r="L8" s="4">
        <f>L$4*Calculations!$B$27</f>
        <v>8.4972018807756621E-4</v>
      </c>
      <c r="M8" s="4">
        <f>M$4*Calculations!$B$27</f>
        <v>8.5716699254179422E-4</v>
      </c>
      <c r="N8" s="4">
        <f>N$4*Calculations!$B$27</f>
        <v>8.6467905954480445E-4</v>
      </c>
      <c r="O8" s="4">
        <f>O$4*Calculations!$B$27</f>
        <v>8.9068492500204315E-4</v>
      </c>
      <c r="P8" s="4">
        <f>P$4*Calculations!$B$27</f>
        <v>9.1525554362278906E-4</v>
      </c>
      <c r="Q8" s="4">
        <f>Q$4*Calculations!$B$27</f>
        <v>1.0258233274161462E-3</v>
      </c>
      <c r="R8" s="4">
        <f>R$4*Calculations!$B$27</f>
        <v>1.0442512913817056E-3</v>
      </c>
      <c r="S8" s="4">
        <f>S$4*Calculations!$B$27</f>
        <v>1.0442512913817056E-3</v>
      </c>
      <c r="T8" s="4">
        <f>T$4*Calculations!$B$27</f>
        <v>1.0442512913817056E-3</v>
      </c>
      <c r="U8" s="4">
        <f>U$4*Calculations!$B$27</f>
        <v>1.0442512913817056E-3</v>
      </c>
      <c r="V8" s="4">
        <f>V$4*Calculations!$B$27</f>
        <v>1.0442512913817056E-3</v>
      </c>
      <c r="W8" s="4">
        <f>W$4*Calculations!$B$27</f>
        <v>1.0442512913817056E-3</v>
      </c>
      <c r="X8" s="4">
        <f>X$4*Calculations!$B$27</f>
        <v>1.0442512913817056E-3</v>
      </c>
      <c r="Y8" s="4">
        <f>Y$4*Calculations!$B$27</f>
        <v>1.0442512913817056E-3</v>
      </c>
      <c r="Z8" s="4">
        <f>Z$4*Calculations!$B$27</f>
        <v>1.0442512913817056E-3</v>
      </c>
      <c r="AA8" s="4">
        <f>AA$4*Calculations!$B$27</f>
        <v>1.0442512913817056E-3</v>
      </c>
      <c r="AB8" s="4">
        <f>AB$4*Calculations!$B$27</f>
        <v>1.0442512913817056E-3</v>
      </c>
      <c r="AC8" s="4">
        <f>AC$4*Calculations!$B$27</f>
        <v>1.0442512913817056E-3</v>
      </c>
      <c r="AD8" s="4">
        <f>AD$4*Calculations!$B$27</f>
        <v>1.0442512913817056E-3</v>
      </c>
      <c r="AE8" s="4">
        <f>AE$4*Calculations!$B$27</f>
        <v>1.0442512913817056E-3</v>
      </c>
      <c r="AF8" s="4">
        <f>AF$4*Calculations!$B$27</f>
        <v>1.0442512913817056E-3</v>
      </c>
      <c r="AG8" s="4">
        <f>AG$4*Calculations!$B$27</f>
        <v>1.0442512913817056E-3</v>
      </c>
      <c r="AH8" s="4">
        <f>AH$4*Calculations!$B$27</f>
        <v>1.0442512913817056E-3</v>
      </c>
      <c r="AI8" s="4">
        <f>AI$4*Calculations!$B$27</f>
        <v>1.0442512913817056E-3</v>
      </c>
      <c r="AJ8" s="4">
        <f>AJ$4*Calculations!$B$27</f>
        <v>1.0442512913817056E-3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2" sqref="B2:C8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3.2762899208002951E-4</v>
      </c>
      <c r="C2" s="4">
        <f>C$4/(1-'Other Values'!$B$2)</f>
        <v>3.3150470256793085E-4</v>
      </c>
      <c r="D2" s="4">
        <f>D$4/(1-'Other Values'!$B$2)</f>
        <v>3.3939420988529564E-4</v>
      </c>
      <c r="E2" s="4">
        <f>E$4/(1-'Other Values'!$B$2)</f>
        <v>3.4340909785486866E-4</v>
      </c>
      <c r="F2" s="4">
        <f>F$4/(1-'Other Values'!$B$2)</f>
        <v>3.4747148022752433E-4</v>
      </c>
      <c r="G2" s="4">
        <f>G$4/(1-'Other Values'!$B$2)</f>
        <v>3.5158191884168542E-4</v>
      </c>
      <c r="H2" s="4">
        <f>H$4/(1-'Other Values'!$B$2)</f>
        <v>3.557409821820822E-4</v>
      </c>
      <c r="I2" s="4">
        <f>I$4/(1-'Other Values'!$B$2)</f>
        <v>3.5994924545837566E-4</v>
      </c>
      <c r="J2" s="4">
        <f>J$4/(1-'Other Values'!$B$2)</f>
        <v>3.6420729068471026E-4</v>
      </c>
      <c r="K2" s="4">
        <f>K$4/(1-'Other Values'!$B$2)</f>
        <v>3.6851570676020849E-4</v>
      </c>
      <c r="L2" s="4">
        <f>L$4/(1-'Other Values'!$B$2)</f>
        <v>3.7287508955041661E-4</v>
      </c>
      <c r="M2" s="4">
        <f>M$4/(1-'Other Values'!$B$2)</f>
        <v>3.7728604196971504E-4</v>
      </c>
      <c r="N2" s="4">
        <f>N$4/(1-'Other Values'!$B$2)</f>
        <v>3.8174917406470261E-4</v>
      </c>
      <c r="O2" s="4">
        <f>O$4/(1-'Other Values'!$B$2)</f>
        <v>3.9642997423274082E-4</v>
      </c>
      <c r="P2" s="4">
        <f>P$4/(1-'Other Values'!$B$2)</f>
        <v>4.0320655498885606E-4</v>
      </c>
      <c r="Q2" s="4">
        <f>Q$4/(1-'Other Values'!$B$2)</f>
        <v>4.4047774914748975E-4</v>
      </c>
      <c r="R2" s="4">
        <f>R$4/(1-'Other Values'!$B$2)</f>
        <v>4.4725432990360499E-4</v>
      </c>
      <c r="S2" s="4">
        <f>S$4/(1-'Other Values'!$B$2)</f>
        <v>4.4725432990360499E-4</v>
      </c>
      <c r="T2" s="4">
        <f>T$4/(1-'Other Values'!$B$2)</f>
        <v>4.4725432990360499E-4</v>
      </c>
      <c r="U2" s="4">
        <f>U$4/(1-'Other Values'!$B$2)</f>
        <v>4.4725432990360499E-4</v>
      </c>
      <c r="V2" s="4">
        <f>V$4/(1-'Other Values'!$B$2)</f>
        <v>4.4725432990360499E-4</v>
      </c>
      <c r="W2" s="4">
        <f>W$4/(1-'Other Values'!$B$2)</f>
        <v>4.4725432990360499E-4</v>
      </c>
      <c r="X2" s="4">
        <f>X$4/(1-'Other Values'!$B$2)</f>
        <v>4.4725432990360499E-4</v>
      </c>
      <c r="Y2" s="4">
        <f>Y$4/(1-'Other Values'!$B$2)</f>
        <v>4.4725432990360499E-4</v>
      </c>
      <c r="Z2" s="4">
        <f>Z$4/(1-'Other Values'!$B$2)</f>
        <v>4.4725432990360499E-4</v>
      </c>
      <c r="AA2" s="4">
        <f>AA$4/(1-'Other Values'!$B$2)</f>
        <v>4.4725432990360499E-4</v>
      </c>
      <c r="AB2" s="4">
        <f>AB$4/(1-'Other Values'!$B$2)</f>
        <v>4.4725432990360499E-4</v>
      </c>
      <c r="AC2" s="4">
        <f>AC$4/(1-'Other Values'!$B$2)</f>
        <v>4.4725432990360499E-4</v>
      </c>
      <c r="AD2" s="4">
        <f>AD$4/(1-'Other Values'!$B$2)</f>
        <v>4.4725432990360499E-4</v>
      </c>
      <c r="AE2" s="4">
        <f>AE$4/(1-'Other Values'!$B$2)</f>
        <v>4.4725432990360499E-4</v>
      </c>
      <c r="AF2" s="4">
        <f>AF$4/(1-'Other Values'!$B$2)</f>
        <v>4.4725432990360499E-4</v>
      </c>
      <c r="AG2" s="4">
        <f>AG$4/(1-'Other Values'!$B$2)</f>
        <v>4.4725432990360499E-4</v>
      </c>
      <c r="AH2" s="4">
        <f>AH$4/(1-'Other Values'!$B$2)</f>
        <v>4.4725432990360499E-4</v>
      </c>
      <c r="AI2" s="4">
        <f>AI$4/(1-'Other Values'!$B$2)</f>
        <v>4.4725432990360499E-4</v>
      </c>
      <c r="AJ2" s="4">
        <f>AJ$4/(1-'Other Values'!$B$2)</f>
        <v>4.4725432990360499E-4</v>
      </c>
    </row>
    <row r="3" spans="1:36">
      <c r="A3" t="s">
        <v>3</v>
      </c>
      <c r="B3" s="4">
        <f t="shared" ref="B3:AJ3" si="0">B$4</f>
        <v>1.0289174957885226E-4</v>
      </c>
      <c r="C3" s="4">
        <f t="shared" si="0"/>
        <v>1.0410891485604442E-4</v>
      </c>
      <c r="D3" s="4">
        <f t="shared" si="0"/>
        <v>1.0658661136893585E-4</v>
      </c>
      <c r="E3" s="4">
        <f t="shared" si="0"/>
        <v>1.0784748527673564E-4</v>
      </c>
      <c r="F3" s="4">
        <f t="shared" si="0"/>
        <v>1.0912327478219775E-4</v>
      </c>
      <c r="G3" s="4">
        <f t="shared" si="0"/>
        <v>1.1041415633044668E-4</v>
      </c>
      <c r="H3" s="4">
        <f t="shared" si="0"/>
        <v>1.1172030845387707E-4</v>
      </c>
      <c r="I3" s="4">
        <f t="shared" si="0"/>
        <v>1.1304191179684527E-4</v>
      </c>
      <c r="J3" s="4">
        <f t="shared" si="0"/>
        <v>1.1437914914065284E-4</v>
      </c>
      <c r="K3" s="4">
        <f t="shared" si="0"/>
        <v>1.1573220542882583E-4</v>
      </c>
      <c r="L3" s="4">
        <f t="shared" si="0"/>
        <v>1.1710126779269285E-4</v>
      </c>
      <c r="M3" s="4">
        <f t="shared" si="0"/>
        <v>1.184865255772659E-4</v>
      </c>
      <c r="N3" s="4">
        <f t="shared" si="0"/>
        <v>1.1988817036742729E-4</v>
      </c>
      <c r="O3" s="4">
        <f t="shared" si="0"/>
        <v>1.2449866959375334E-4</v>
      </c>
      <c r="P3" s="4">
        <f t="shared" si="0"/>
        <v>1.2662685197997134E-4</v>
      </c>
      <c r="Q3" s="4">
        <f t="shared" si="0"/>
        <v>1.3833185510417036E-4</v>
      </c>
      <c r="R3" s="4">
        <f t="shared" si="0"/>
        <v>1.4046003749038836E-4</v>
      </c>
      <c r="S3" s="4">
        <f t="shared" si="0"/>
        <v>1.4046003749038836E-4</v>
      </c>
      <c r="T3" s="4">
        <f t="shared" si="0"/>
        <v>1.4046003749038836E-4</v>
      </c>
      <c r="U3" s="4">
        <f t="shared" si="0"/>
        <v>1.4046003749038836E-4</v>
      </c>
      <c r="V3" s="4">
        <f t="shared" si="0"/>
        <v>1.4046003749038836E-4</v>
      </c>
      <c r="W3" s="4">
        <f t="shared" si="0"/>
        <v>1.4046003749038836E-4</v>
      </c>
      <c r="X3" s="4">
        <f t="shared" si="0"/>
        <v>1.4046003749038836E-4</v>
      </c>
      <c r="Y3" s="4">
        <f t="shared" si="0"/>
        <v>1.4046003749038836E-4</v>
      </c>
      <c r="Z3" s="4">
        <f t="shared" si="0"/>
        <v>1.4046003749038836E-4</v>
      </c>
      <c r="AA3" s="4">
        <f t="shared" si="0"/>
        <v>1.4046003749038836E-4</v>
      </c>
      <c r="AB3" s="4">
        <f t="shared" si="0"/>
        <v>1.4046003749038836E-4</v>
      </c>
      <c r="AC3" s="4">
        <f t="shared" si="0"/>
        <v>1.4046003749038836E-4</v>
      </c>
      <c r="AD3" s="4">
        <f t="shared" si="0"/>
        <v>1.4046003749038836E-4</v>
      </c>
      <c r="AE3" s="4">
        <f t="shared" si="0"/>
        <v>1.4046003749038836E-4</v>
      </c>
      <c r="AF3" s="4">
        <f t="shared" si="0"/>
        <v>1.4046003749038836E-4</v>
      </c>
      <c r="AG3" s="4">
        <f t="shared" si="0"/>
        <v>1.4046003749038836E-4</v>
      </c>
      <c r="AH3" s="4">
        <f t="shared" si="0"/>
        <v>1.4046003749038836E-4</v>
      </c>
      <c r="AI3" s="4">
        <f t="shared" si="0"/>
        <v>1.4046003749038836E-4</v>
      </c>
      <c r="AJ3" s="4">
        <f t="shared" si="0"/>
        <v>1.4046003749038836E-4</v>
      </c>
    </row>
    <row r="4" spans="1:36">
      <c r="A4" t="s">
        <v>4</v>
      </c>
      <c r="B4" s="4">
        <f>Extrapolations!W3</f>
        <v>1.0289174957885226E-4</v>
      </c>
      <c r="C4" s="4">
        <f>Extrapolations!X3</f>
        <v>1.0410891485604442E-4</v>
      </c>
      <c r="D4" s="4">
        <f>Extrapolations!Z3</f>
        <v>1.0658661136893585E-4</v>
      </c>
      <c r="E4" s="4">
        <f>Extrapolations!AA3</f>
        <v>1.0784748527673564E-4</v>
      </c>
      <c r="F4" s="4">
        <f>Extrapolations!AB3</f>
        <v>1.0912327478219775E-4</v>
      </c>
      <c r="G4" s="4">
        <f>Extrapolations!AC3</f>
        <v>1.1041415633044668E-4</v>
      </c>
      <c r="H4" s="4">
        <f>Extrapolations!AD3</f>
        <v>1.1172030845387707E-4</v>
      </c>
      <c r="I4" s="4">
        <f>Extrapolations!AE3</f>
        <v>1.1304191179684527E-4</v>
      </c>
      <c r="J4" s="4">
        <f>Extrapolations!AF3</f>
        <v>1.1437914914065284E-4</v>
      </c>
      <c r="K4" s="4">
        <f>Extrapolations!AG3</f>
        <v>1.1573220542882583E-4</v>
      </c>
      <c r="L4" s="4">
        <f>Extrapolations!AH3</f>
        <v>1.1710126779269285E-4</v>
      </c>
      <c r="M4" s="4">
        <f>Extrapolations!AI3</f>
        <v>1.184865255772659E-4</v>
      </c>
      <c r="N4" s="4">
        <f>Extrapolations!AJ3</f>
        <v>1.1988817036742729E-4</v>
      </c>
      <c r="O4" s="4">
        <f>Extrapolations!AL3</f>
        <v>1.2449866959375334E-4</v>
      </c>
      <c r="P4" s="4">
        <f>Extrapolations!AM3</f>
        <v>1.2662685197997134E-4</v>
      </c>
      <c r="Q4" s="4">
        <f>Extrapolations!AN3</f>
        <v>1.3833185510417036E-4</v>
      </c>
      <c r="R4" s="4">
        <f>Extrapolations!AO3</f>
        <v>1.4046003749038836E-4</v>
      </c>
      <c r="S4" s="4">
        <f>Extrapolations!AP3</f>
        <v>1.4046003749038836E-4</v>
      </c>
      <c r="T4" s="4">
        <f>Extrapolations!AQ3</f>
        <v>1.4046003749038836E-4</v>
      </c>
      <c r="U4" s="4">
        <f>Extrapolations!AR3</f>
        <v>1.4046003749038836E-4</v>
      </c>
      <c r="V4" s="4">
        <f>Extrapolations!AS3</f>
        <v>1.4046003749038836E-4</v>
      </c>
      <c r="W4" s="4">
        <f>Extrapolations!AT3</f>
        <v>1.4046003749038836E-4</v>
      </c>
      <c r="X4" s="4">
        <f>Extrapolations!AU3</f>
        <v>1.4046003749038836E-4</v>
      </c>
      <c r="Y4" s="4">
        <f>Extrapolations!AV3</f>
        <v>1.4046003749038836E-4</v>
      </c>
      <c r="Z4" s="4">
        <f>Extrapolations!AW3</f>
        <v>1.4046003749038836E-4</v>
      </c>
      <c r="AA4" s="4">
        <f>Extrapolations!AX3</f>
        <v>1.4046003749038836E-4</v>
      </c>
      <c r="AB4" s="4">
        <f>Extrapolations!AY3</f>
        <v>1.4046003749038836E-4</v>
      </c>
      <c r="AC4" s="4">
        <f>Extrapolations!AZ3</f>
        <v>1.4046003749038836E-4</v>
      </c>
      <c r="AD4" s="4">
        <f>Extrapolations!BA3</f>
        <v>1.4046003749038836E-4</v>
      </c>
      <c r="AE4" s="4">
        <f>Extrapolations!BB3</f>
        <v>1.4046003749038836E-4</v>
      </c>
      <c r="AF4" s="4">
        <f>Extrapolations!BC3</f>
        <v>1.4046003749038836E-4</v>
      </c>
      <c r="AG4" s="4">
        <f>Extrapolations!BD3</f>
        <v>1.4046003749038836E-4</v>
      </c>
      <c r="AH4" s="4">
        <f>Extrapolations!BE3</f>
        <v>1.4046003749038836E-4</v>
      </c>
      <c r="AI4" s="4">
        <f>Extrapolations!BF3</f>
        <v>1.4046003749038836E-4</v>
      </c>
      <c r="AJ4" s="4">
        <f>Extrapolations!BG3</f>
        <v>1.4046003749038836E-4</v>
      </c>
    </row>
    <row r="5" spans="1:36">
      <c r="A5" t="s">
        <v>5</v>
      </c>
      <c r="B5" s="4">
        <f t="shared" ref="B5:AJ5" si="1">B$4</f>
        <v>1.0289174957885226E-4</v>
      </c>
      <c r="C5" s="4">
        <f t="shared" si="1"/>
        <v>1.0410891485604442E-4</v>
      </c>
      <c r="D5" s="4">
        <f t="shared" si="1"/>
        <v>1.0658661136893585E-4</v>
      </c>
      <c r="E5" s="4">
        <f t="shared" si="1"/>
        <v>1.0784748527673564E-4</v>
      </c>
      <c r="F5" s="4">
        <f t="shared" si="1"/>
        <v>1.0912327478219775E-4</v>
      </c>
      <c r="G5" s="4">
        <f t="shared" si="1"/>
        <v>1.1041415633044668E-4</v>
      </c>
      <c r="H5" s="4">
        <f t="shared" si="1"/>
        <v>1.1172030845387707E-4</v>
      </c>
      <c r="I5" s="4">
        <f t="shared" si="1"/>
        <v>1.1304191179684527E-4</v>
      </c>
      <c r="J5" s="4">
        <f t="shared" si="1"/>
        <v>1.1437914914065284E-4</v>
      </c>
      <c r="K5" s="4">
        <f t="shared" si="1"/>
        <v>1.1573220542882583E-4</v>
      </c>
      <c r="L5" s="4">
        <f t="shared" si="1"/>
        <v>1.1710126779269285E-4</v>
      </c>
      <c r="M5" s="4">
        <f t="shared" si="1"/>
        <v>1.184865255772659E-4</v>
      </c>
      <c r="N5" s="4">
        <f t="shared" si="1"/>
        <v>1.1988817036742729E-4</v>
      </c>
      <c r="O5" s="4">
        <f t="shared" si="1"/>
        <v>1.2449866959375334E-4</v>
      </c>
      <c r="P5" s="4">
        <f t="shared" si="1"/>
        <v>1.2662685197997134E-4</v>
      </c>
      <c r="Q5" s="4">
        <f t="shared" si="1"/>
        <v>1.3833185510417036E-4</v>
      </c>
      <c r="R5" s="4">
        <f t="shared" si="1"/>
        <v>1.4046003749038836E-4</v>
      </c>
      <c r="S5" s="4">
        <f t="shared" si="1"/>
        <v>1.4046003749038836E-4</v>
      </c>
      <c r="T5" s="4">
        <f t="shared" si="1"/>
        <v>1.4046003749038836E-4</v>
      </c>
      <c r="U5" s="4">
        <f t="shared" si="1"/>
        <v>1.4046003749038836E-4</v>
      </c>
      <c r="V5" s="4">
        <f t="shared" si="1"/>
        <v>1.4046003749038836E-4</v>
      </c>
      <c r="W5" s="4">
        <f t="shared" si="1"/>
        <v>1.4046003749038836E-4</v>
      </c>
      <c r="X5" s="4">
        <f t="shared" si="1"/>
        <v>1.4046003749038836E-4</v>
      </c>
      <c r="Y5" s="4">
        <f t="shared" si="1"/>
        <v>1.4046003749038836E-4</v>
      </c>
      <c r="Z5" s="4">
        <f t="shared" si="1"/>
        <v>1.4046003749038836E-4</v>
      </c>
      <c r="AA5" s="4">
        <f t="shared" si="1"/>
        <v>1.4046003749038836E-4</v>
      </c>
      <c r="AB5" s="4">
        <f t="shared" si="1"/>
        <v>1.4046003749038836E-4</v>
      </c>
      <c r="AC5" s="4">
        <f t="shared" si="1"/>
        <v>1.4046003749038836E-4</v>
      </c>
      <c r="AD5" s="4">
        <f t="shared" si="1"/>
        <v>1.4046003749038836E-4</v>
      </c>
      <c r="AE5" s="4">
        <f t="shared" si="1"/>
        <v>1.4046003749038836E-4</v>
      </c>
      <c r="AF5" s="4">
        <f t="shared" si="1"/>
        <v>1.4046003749038836E-4</v>
      </c>
      <c r="AG5" s="4">
        <f t="shared" si="1"/>
        <v>1.4046003749038836E-4</v>
      </c>
      <c r="AH5" s="4">
        <f t="shared" si="1"/>
        <v>1.4046003749038836E-4</v>
      </c>
      <c r="AI5" s="4">
        <f t="shared" si="1"/>
        <v>1.4046003749038836E-4</v>
      </c>
      <c r="AJ5" s="4">
        <f t="shared" si="1"/>
        <v>1.4046003749038836E-4</v>
      </c>
    </row>
    <row r="6" spans="1:36">
      <c r="A6" t="s">
        <v>6</v>
      </c>
      <c r="B6" s="4">
        <f>B$4/(1-'Other Values'!$B$2)*'Other Values'!$B$6+B$4*(1-'Other Values'!$B$6)</f>
        <v>2.2649723295449975E-4</v>
      </c>
      <c r="C6" s="4">
        <f>C$4/(1-'Other Values'!$B$2)*'Other Values'!$B$6+C$4*(1-'Other Values'!$B$6)</f>
        <v>2.2917659809758198E-4</v>
      </c>
      <c r="D6" s="4">
        <f>D$4/(1-'Other Values'!$B$2)*'Other Values'!$B$6+D$4*(1-'Other Values'!$B$6)</f>
        <v>2.3463079055293374E-4</v>
      </c>
      <c r="E6" s="4">
        <f>E$4/(1-'Other Values'!$B$2)*'Other Values'!$B$6+E$4*(1-'Other Values'!$B$6)</f>
        <v>2.3740637219470882E-4</v>
      </c>
      <c r="F6" s="4">
        <f>F$4/(1-'Other Values'!$B$2)*'Other Values'!$B$6+F$4*(1-'Other Values'!$B$6)</f>
        <v>2.4021478777712737E-4</v>
      </c>
      <c r="G6" s="4">
        <f>G$4/(1-'Other Values'!$B$2)*'Other Values'!$B$6+G$4*(1-'Other Values'!$B$6)</f>
        <v>2.4305642571162799E-4</v>
      </c>
      <c r="H6" s="4">
        <f>H$4/(1-'Other Values'!$B$2)*'Other Values'!$B$6+H$4*(1-'Other Values'!$B$6)</f>
        <v>2.4593167900438989E-4</v>
      </c>
      <c r="I6" s="4">
        <f>I$4/(1-'Other Values'!$B$2)*'Other Values'!$B$6+I$4*(1-'Other Values'!$B$6)</f>
        <v>2.48840945310687E-4</v>
      </c>
      <c r="J6" s="4">
        <f>J$4/(1-'Other Values'!$B$2)*'Other Values'!$B$6+J$4*(1-'Other Values'!$B$6)</f>
        <v>2.5178462698988445E-4</v>
      </c>
      <c r="K6" s="4">
        <f>K$4/(1-'Other Values'!$B$2)*'Other Values'!$B$6+K$4*(1-'Other Values'!$B$6)</f>
        <v>2.5476313116108631E-4</v>
      </c>
      <c r="L6" s="4">
        <f>L$4/(1-'Other Values'!$B$2)*'Other Values'!$B$6+L$4*(1-'Other Values'!$B$6)</f>
        <v>2.5777686975944094E-4</v>
      </c>
      <c r="M6" s="4">
        <f>M$4/(1-'Other Values'!$B$2)*'Other Values'!$B$6+M$4*(1-'Other Values'!$B$6)</f>
        <v>2.6082625959311293E-4</v>
      </c>
      <c r="N6" s="4">
        <f>N$4/(1-'Other Values'!$B$2)*'Other Values'!$B$6+N$4*(1-'Other Values'!$B$6)</f>
        <v>2.6391172240092876E-4</v>
      </c>
      <c r="O6" s="4">
        <f>O$4/(1-'Other Values'!$B$2)*'Other Values'!$B$6+O$4*(1-'Other Values'!$B$6)</f>
        <v>2.7406088714519646E-4</v>
      </c>
      <c r="P6" s="4">
        <f>P$4/(1-'Other Values'!$B$2)*'Other Values'!$B$6+P$4*(1-'Other Values'!$B$6)</f>
        <v>2.7874568863485796E-4</v>
      </c>
      <c r="Q6" s="4">
        <f>Q$4/(1-'Other Values'!$B$2)*'Other Values'!$B$6+Q$4*(1-'Other Values'!$B$6)</f>
        <v>3.0451209682799603E-4</v>
      </c>
      <c r="R6" s="4">
        <f>R$4/(1-'Other Values'!$B$2)*'Other Values'!$B$6+R$4*(1-'Other Values'!$B$6)</f>
        <v>3.0919689831765748E-4</v>
      </c>
      <c r="S6" s="4">
        <f>S$4/(1-'Other Values'!$B$2)*'Other Values'!$B$6+S$4*(1-'Other Values'!$B$6)</f>
        <v>3.0919689831765748E-4</v>
      </c>
      <c r="T6" s="4">
        <f>T$4/(1-'Other Values'!$B$2)*'Other Values'!$B$6+T$4*(1-'Other Values'!$B$6)</f>
        <v>3.0919689831765748E-4</v>
      </c>
      <c r="U6" s="4">
        <f>U$4/(1-'Other Values'!$B$2)*'Other Values'!$B$6+U$4*(1-'Other Values'!$B$6)</f>
        <v>3.0919689831765748E-4</v>
      </c>
      <c r="V6" s="4">
        <f>V$4/(1-'Other Values'!$B$2)*'Other Values'!$B$6+V$4*(1-'Other Values'!$B$6)</f>
        <v>3.0919689831765748E-4</v>
      </c>
      <c r="W6" s="4">
        <f>W$4/(1-'Other Values'!$B$2)*'Other Values'!$B$6+W$4*(1-'Other Values'!$B$6)</f>
        <v>3.0919689831765748E-4</v>
      </c>
      <c r="X6" s="4">
        <f>X$4/(1-'Other Values'!$B$2)*'Other Values'!$B$6+X$4*(1-'Other Values'!$B$6)</f>
        <v>3.0919689831765748E-4</v>
      </c>
      <c r="Y6" s="4">
        <f>Y$4/(1-'Other Values'!$B$2)*'Other Values'!$B$6+Y$4*(1-'Other Values'!$B$6)</f>
        <v>3.0919689831765748E-4</v>
      </c>
      <c r="Z6" s="4">
        <f>Z$4/(1-'Other Values'!$B$2)*'Other Values'!$B$6+Z$4*(1-'Other Values'!$B$6)</f>
        <v>3.0919689831765748E-4</v>
      </c>
      <c r="AA6" s="4">
        <f>AA$4/(1-'Other Values'!$B$2)*'Other Values'!$B$6+AA$4*(1-'Other Values'!$B$6)</f>
        <v>3.0919689831765748E-4</v>
      </c>
      <c r="AB6" s="4">
        <f>AB$4/(1-'Other Values'!$B$2)*'Other Values'!$B$6+AB$4*(1-'Other Values'!$B$6)</f>
        <v>3.0919689831765748E-4</v>
      </c>
      <c r="AC6" s="4">
        <f>AC$4/(1-'Other Values'!$B$2)*'Other Values'!$B$6+AC$4*(1-'Other Values'!$B$6)</f>
        <v>3.0919689831765748E-4</v>
      </c>
      <c r="AD6" s="4">
        <f>AD$4/(1-'Other Values'!$B$2)*'Other Values'!$B$6+AD$4*(1-'Other Values'!$B$6)</f>
        <v>3.0919689831765748E-4</v>
      </c>
      <c r="AE6" s="4">
        <f>AE$4/(1-'Other Values'!$B$2)*'Other Values'!$B$6+AE$4*(1-'Other Values'!$B$6)</f>
        <v>3.0919689831765748E-4</v>
      </c>
      <c r="AF6" s="4">
        <f>AF$4/(1-'Other Values'!$B$2)*'Other Values'!$B$6+AF$4*(1-'Other Values'!$B$6)</f>
        <v>3.0919689831765748E-4</v>
      </c>
      <c r="AG6" s="4">
        <f>AG$4/(1-'Other Values'!$B$2)*'Other Values'!$B$6+AG$4*(1-'Other Values'!$B$6)</f>
        <v>3.0919689831765748E-4</v>
      </c>
      <c r="AH6" s="4">
        <f>AH$4/(1-'Other Values'!$B$2)*'Other Values'!$B$6+AH$4*(1-'Other Values'!$B$6)</f>
        <v>3.0919689831765748E-4</v>
      </c>
      <c r="AI6" s="4">
        <f>AI$4/(1-'Other Values'!$B$2)*'Other Values'!$B$6+AI$4*(1-'Other Values'!$B$6)</f>
        <v>3.0919689831765748E-4</v>
      </c>
      <c r="AJ6" s="4">
        <f>AJ$4/(1-'Other Values'!$B$2)*'Other Values'!$B$6+AJ$4*(1-'Other Values'!$B$6)</f>
        <v>3.0919689831765748E-4</v>
      </c>
    </row>
    <row r="7" spans="1:36">
      <c r="A7" t="s">
        <v>79</v>
      </c>
      <c r="B7" s="4">
        <f>B$4*Calculations!$B$31</f>
        <v>7.9741105923610507E-5</v>
      </c>
      <c r="C7" s="4">
        <f>C$4*Calculations!$B$31</f>
        <v>8.0684409013434424E-5</v>
      </c>
      <c r="D7" s="4">
        <f>D$4*Calculations!$B$31</f>
        <v>8.2604623810925289E-5</v>
      </c>
      <c r="E7" s="4">
        <f>E$4*Calculations!$B$31</f>
        <v>8.3581801089470121E-5</v>
      </c>
      <c r="F7" s="4">
        <f>F$4*Calculations!$B$31</f>
        <v>8.457053795620325E-5</v>
      </c>
      <c r="G7" s="4">
        <f>G$4*Calculations!$B$31</f>
        <v>8.5570971156096183E-5</v>
      </c>
      <c r="H7" s="4">
        <f>H$4*Calculations!$B$31</f>
        <v>8.6583239051754731E-5</v>
      </c>
      <c r="I7" s="4">
        <f>I$4*Calculations!$B$31</f>
        <v>8.760748164255508E-5</v>
      </c>
      <c r="J7" s="4">
        <f>J$4*Calculations!$B$31</f>
        <v>8.864384058400595E-5</v>
      </c>
      <c r="K7" s="4">
        <f>K$4*Calculations!$B$31</f>
        <v>8.9692459207340022E-5</v>
      </c>
      <c r="L7" s="4">
        <f>L$4*Calculations!$B$31</f>
        <v>9.0753482539336955E-5</v>
      </c>
      <c r="M7" s="4">
        <f>M$4*Calculations!$B$31</f>
        <v>9.1827057322381081E-5</v>
      </c>
      <c r="N7" s="4">
        <f>N$4*Calculations!$B$31</f>
        <v>9.2913332034756158E-5</v>
      </c>
      <c r="O7" s="4">
        <f>O$4*Calculations!$B$31</f>
        <v>9.6486468935158849E-5</v>
      </c>
      <c r="P7" s="4">
        <f>P$4*Calculations!$B$31</f>
        <v>9.8135810284477801E-5</v>
      </c>
      <c r="Q7" s="4">
        <f>Q$4*Calculations!$B$31</f>
        <v>1.0720718770573204E-4</v>
      </c>
      <c r="R7" s="4">
        <f>R$4*Calculations!$B$31</f>
        <v>1.0885652905505099E-4</v>
      </c>
      <c r="S7" s="4">
        <f>S$4*Calculations!$B$31</f>
        <v>1.0885652905505099E-4</v>
      </c>
      <c r="T7" s="4">
        <f>T$4*Calculations!$B$31</f>
        <v>1.0885652905505099E-4</v>
      </c>
      <c r="U7" s="4">
        <f>U$4*Calculations!$B$31</f>
        <v>1.0885652905505099E-4</v>
      </c>
      <c r="V7" s="4">
        <f>V$4*Calculations!$B$31</f>
        <v>1.0885652905505099E-4</v>
      </c>
      <c r="W7" s="4">
        <f>W$4*Calculations!$B$31</f>
        <v>1.0885652905505099E-4</v>
      </c>
      <c r="X7" s="4">
        <f>X$4*Calculations!$B$31</f>
        <v>1.0885652905505099E-4</v>
      </c>
      <c r="Y7" s="4">
        <f>Y$4*Calculations!$B$31</f>
        <v>1.0885652905505099E-4</v>
      </c>
      <c r="Z7" s="4">
        <f>Z$4*Calculations!$B$31</f>
        <v>1.0885652905505099E-4</v>
      </c>
      <c r="AA7" s="4">
        <f>AA$4*Calculations!$B$31</f>
        <v>1.0885652905505099E-4</v>
      </c>
      <c r="AB7" s="4">
        <f>AB$4*Calculations!$B$31</f>
        <v>1.0885652905505099E-4</v>
      </c>
      <c r="AC7" s="4">
        <f>AC$4*Calculations!$B$31</f>
        <v>1.0885652905505099E-4</v>
      </c>
      <c r="AD7" s="4">
        <f>AD$4*Calculations!$B$31</f>
        <v>1.0885652905505099E-4</v>
      </c>
      <c r="AE7" s="4">
        <f>AE$4*Calculations!$B$31</f>
        <v>1.0885652905505099E-4</v>
      </c>
      <c r="AF7" s="4">
        <f>AF$4*Calculations!$B$31</f>
        <v>1.0885652905505099E-4</v>
      </c>
      <c r="AG7" s="4">
        <f>AG$4*Calculations!$B$31</f>
        <v>1.0885652905505099E-4</v>
      </c>
      <c r="AH7" s="4">
        <f>AH$4*Calculations!$B$31</f>
        <v>1.0885652905505099E-4</v>
      </c>
      <c r="AI7" s="4">
        <f>AI$4*Calculations!$B$31</f>
        <v>1.0885652905505099E-4</v>
      </c>
      <c r="AJ7" s="4">
        <f>AJ$4*Calculations!$B$31</f>
        <v>1.0885652905505099E-4</v>
      </c>
    </row>
    <row r="8" spans="1:36">
      <c r="A8" t="s">
        <v>80</v>
      </c>
      <c r="B8" s="4">
        <f>B$4*Calculations!$B$27</f>
        <v>2.5722937394713068E-4</v>
      </c>
      <c r="C8" s="4">
        <f>C$4*Calculations!$B$27</f>
        <v>2.6027228714011104E-4</v>
      </c>
      <c r="D8" s="4">
        <f>D$4*Calculations!$B$27</f>
        <v>2.6646652842233961E-4</v>
      </c>
      <c r="E8" s="4">
        <f>E$4*Calculations!$B$27</f>
        <v>2.6961871319183909E-4</v>
      </c>
      <c r="F8" s="4">
        <f>F$4*Calculations!$B$27</f>
        <v>2.7280818695549436E-4</v>
      </c>
      <c r="G8" s="4">
        <f>G$4*Calculations!$B$27</f>
        <v>2.7603539082611669E-4</v>
      </c>
      <c r="H8" s="4">
        <f>H$4*Calculations!$B$27</f>
        <v>2.7930077113469268E-4</v>
      </c>
      <c r="I8" s="4">
        <f>I$4*Calculations!$B$27</f>
        <v>2.8260477949211316E-4</v>
      </c>
      <c r="J8" s="4">
        <f>J$4*Calculations!$B$27</f>
        <v>2.8594787285163211E-4</v>
      </c>
      <c r="K8" s="4">
        <f>K$4*Calculations!$B$27</f>
        <v>2.8933051357206456E-4</v>
      </c>
      <c r="L8" s="4">
        <f>L$4*Calculations!$B$27</f>
        <v>2.9275316948173212E-4</v>
      </c>
      <c r="M8" s="4">
        <f>M$4*Calculations!$B$27</f>
        <v>2.9621631394316473E-4</v>
      </c>
      <c r="N8" s="4">
        <f>N$4*Calculations!$B$27</f>
        <v>2.9972042591856822E-4</v>
      </c>
      <c r="O8" s="4">
        <f>O$4*Calculations!$B$27</f>
        <v>3.1124667398438333E-4</v>
      </c>
      <c r="P8" s="4">
        <f>P$4*Calculations!$B$27</f>
        <v>3.1656712994992833E-4</v>
      </c>
      <c r="Q8" s="4">
        <f>Q$4*Calculations!$B$27</f>
        <v>3.4582963776042593E-4</v>
      </c>
      <c r="R8" s="4">
        <f>R$4*Calculations!$B$27</f>
        <v>3.5115009372597094E-4</v>
      </c>
      <c r="S8" s="4">
        <f>S$4*Calculations!$B$27</f>
        <v>3.5115009372597094E-4</v>
      </c>
      <c r="T8" s="4">
        <f>T$4*Calculations!$B$27</f>
        <v>3.5115009372597094E-4</v>
      </c>
      <c r="U8" s="4">
        <f>U$4*Calculations!$B$27</f>
        <v>3.5115009372597094E-4</v>
      </c>
      <c r="V8" s="4">
        <f>V$4*Calculations!$B$27</f>
        <v>3.5115009372597094E-4</v>
      </c>
      <c r="W8" s="4">
        <f>W$4*Calculations!$B$27</f>
        <v>3.5115009372597094E-4</v>
      </c>
      <c r="X8" s="4">
        <f>X$4*Calculations!$B$27</f>
        <v>3.5115009372597094E-4</v>
      </c>
      <c r="Y8" s="4">
        <f>Y$4*Calculations!$B$27</f>
        <v>3.5115009372597094E-4</v>
      </c>
      <c r="Z8" s="4">
        <f>Z$4*Calculations!$B$27</f>
        <v>3.5115009372597094E-4</v>
      </c>
      <c r="AA8" s="4">
        <f>AA$4*Calculations!$B$27</f>
        <v>3.5115009372597094E-4</v>
      </c>
      <c r="AB8" s="4">
        <f>AB$4*Calculations!$B$27</f>
        <v>3.5115009372597094E-4</v>
      </c>
      <c r="AC8" s="4">
        <f>AC$4*Calculations!$B$27</f>
        <v>3.5115009372597094E-4</v>
      </c>
      <c r="AD8" s="4">
        <f>AD$4*Calculations!$B$27</f>
        <v>3.5115009372597094E-4</v>
      </c>
      <c r="AE8" s="4">
        <f>AE$4*Calculations!$B$27</f>
        <v>3.5115009372597094E-4</v>
      </c>
      <c r="AF8" s="4">
        <f>AF$4*Calculations!$B$27</f>
        <v>3.5115009372597094E-4</v>
      </c>
      <c r="AG8" s="4">
        <f>AG$4*Calculations!$B$27</f>
        <v>3.5115009372597094E-4</v>
      </c>
      <c r="AH8" s="4">
        <f>AH$4*Calculations!$B$27</f>
        <v>3.5115009372597094E-4</v>
      </c>
      <c r="AI8" s="4">
        <f>AI$4*Calculations!$B$27</f>
        <v>3.5115009372597094E-4</v>
      </c>
      <c r="AJ8" s="4">
        <f>AJ$4*Calculations!$B$27</f>
        <v>3.5115009372597094E-4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:B1048576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2.0547951856930628E-3</v>
      </c>
      <c r="C2" s="4">
        <f>C$5/(1-'Other Values'!$B$3)</f>
        <v>2.0756048932855055E-3</v>
      </c>
      <c r="D2" s="4">
        <f>D$5/(1-'Other Values'!$B$3)</f>
        <v>2.0964146008779537E-3</v>
      </c>
      <c r="E2" s="4">
        <f>E$5/(1-'Other Values'!$B$3)</f>
        <v>2.117224308470402E-3</v>
      </c>
      <c r="F2" s="4">
        <f>F$5/(1-'Other Values'!$B$3)</f>
        <v>2.1380340160628447E-3</v>
      </c>
      <c r="G2" s="4">
        <f>G$5/(1-'Other Values'!$B$3)</f>
        <v>2.1588437236552934E-3</v>
      </c>
      <c r="H2" s="4">
        <f>H$5/(1-'Other Values'!$B$3)</f>
        <v>2.179653431247736E-3</v>
      </c>
      <c r="I2" s="4">
        <f>I$5/(1-'Other Values'!$B$3)</f>
        <v>2.2004631388401843E-3</v>
      </c>
      <c r="J2" s="4">
        <f>J$5/(1-'Other Values'!$B$3)</f>
        <v>2.2212728464326326E-3</v>
      </c>
      <c r="K2" s="4">
        <f>K$5/(1-'Other Values'!$B$3)</f>
        <v>2.2420825540250752E-3</v>
      </c>
      <c r="L2" s="4">
        <f>L$5/(1-'Other Values'!$B$3)</f>
        <v>2.2628922616175235E-3</v>
      </c>
      <c r="M2" s="4">
        <f>M$5/(1-'Other Values'!$B$3)</f>
        <v>2.2837019692099662E-3</v>
      </c>
      <c r="N2" s="4">
        <f>N$5/(1-'Other Values'!$B$3)</f>
        <v>2.3045116768024149E-3</v>
      </c>
      <c r="O2" s="4">
        <f>O$5/(1-'Other Values'!$B$3)</f>
        <v>2.3253213843948631E-3</v>
      </c>
      <c r="P2" s="4">
        <f>P$5/(1-'Other Values'!$B$3)</f>
        <v>2.3461310919873058E-3</v>
      </c>
      <c r="Q2" s="4">
        <f>Q$5/(1-'Other Values'!$B$3)</f>
        <v>2.3669407995797541E-3</v>
      </c>
      <c r="R2" s="4">
        <f>R$5/(1-'Other Values'!$B$3)</f>
        <v>2.3877505071721967E-3</v>
      </c>
      <c r="S2" s="4">
        <f>S$5/(1-'Other Values'!$B$3)</f>
        <v>2.408560214764645E-3</v>
      </c>
      <c r="T2" s="4">
        <f>T$5/(1-'Other Values'!$B$3)</f>
        <v>2.4293699223570933E-3</v>
      </c>
      <c r="U2" s="4">
        <f>U$5/(1-'Other Values'!$B$3)</f>
        <v>2.4501796299495364E-3</v>
      </c>
      <c r="V2" s="4">
        <f>V$5/(1-'Other Values'!$B$3)</f>
        <v>2.4709893375419846E-3</v>
      </c>
      <c r="W2" s="4">
        <f>W$5/(1-'Other Values'!$B$3)</f>
        <v>2.4917990451344273E-3</v>
      </c>
      <c r="X2" s="4">
        <f>X$5/(1-'Other Values'!$B$3)</f>
        <v>2.5126087527268756E-3</v>
      </c>
      <c r="Y2" s="4">
        <f>Y$5/(1-'Other Values'!$B$3)</f>
        <v>2.5334184603193238E-3</v>
      </c>
      <c r="Z2" s="4">
        <f>Z$5/(1-'Other Values'!$B$3)</f>
        <v>2.5542281679117665E-3</v>
      </c>
      <c r="AA2" s="4">
        <f>AA$5/(1-'Other Values'!$B$3)</f>
        <v>2.5750378755042148E-3</v>
      </c>
      <c r="AB2" s="4">
        <f>AB$5/(1-'Other Values'!$B$3)</f>
        <v>2.5958475830966578E-3</v>
      </c>
      <c r="AC2" s="4">
        <f>AC$5/(1-'Other Values'!$B$3)</f>
        <v>2.6166572906891061E-3</v>
      </c>
      <c r="AD2" s="4">
        <f>AD$5/(1-'Other Values'!$B$3)</f>
        <v>2.6858143975212563E-3</v>
      </c>
      <c r="AE2" s="4">
        <f>AE$5/(1-'Other Values'!$B$3)</f>
        <v>2.7060444308372169E-3</v>
      </c>
      <c r="AF2" s="4">
        <f>AF$5/(1-'Other Values'!$B$3)</f>
        <v>2.7262744641531776E-3</v>
      </c>
      <c r="AG2" s="4">
        <f>AG$5/(1-'Other Values'!$B$3)</f>
        <v>2.7465044974691378E-3</v>
      </c>
      <c r="AH2" s="4">
        <f>AH$5/(1-'Other Values'!$B$3)</f>
        <v>2.7869645641010591E-3</v>
      </c>
      <c r="AI2" s="4">
        <f>AI$5/(1-'Other Values'!$B$3)</f>
        <v>2.7869645641010591E-3</v>
      </c>
      <c r="AJ2" s="4">
        <f>AJ$5/(1-'Other Values'!$B$3)</f>
        <v>2.7970633870101434E-3</v>
      </c>
    </row>
    <row r="3" spans="1:36">
      <c r="A3" t="s">
        <v>3</v>
      </c>
      <c r="B3" s="4">
        <f t="shared" ref="B3:AJ4" si="0">B$5</f>
        <v>6.3943096355725229E-4</v>
      </c>
      <c r="C3" s="4">
        <f t="shared" si="0"/>
        <v>6.4590672886458253E-4</v>
      </c>
      <c r="D3" s="4">
        <f t="shared" si="0"/>
        <v>6.5238249417191451E-4</v>
      </c>
      <c r="E3" s="4">
        <f t="shared" si="0"/>
        <v>6.5885825947924648E-4</v>
      </c>
      <c r="F3" s="4">
        <f t="shared" si="0"/>
        <v>6.6533402478657672E-4</v>
      </c>
      <c r="G3" s="4">
        <f t="shared" si="0"/>
        <v>6.7180979009390869E-4</v>
      </c>
      <c r="H3" s="4">
        <f t="shared" si="0"/>
        <v>6.7828555540123893E-4</v>
      </c>
      <c r="I3" s="4">
        <f t="shared" si="0"/>
        <v>6.847613207085709E-4</v>
      </c>
      <c r="J3" s="4">
        <f t="shared" si="0"/>
        <v>6.9123708601590288E-4</v>
      </c>
      <c r="K3" s="4">
        <f t="shared" si="0"/>
        <v>6.9771285132323312E-4</v>
      </c>
      <c r="L3" s="4">
        <f t="shared" si="0"/>
        <v>7.0418861663056509E-4</v>
      </c>
      <c r="M3" s="4">
        <f t="shared" si="0"/>
        <v>7.1066438193789533E-4</v>
      </c>
      <c r="N3" s="4">
        <f t="shared" si="0"/>
        <v>7.171401472452273E-4</v>
      </c>
      <c r="O3" s="4">
        <f t="shared" si="0"/>
        <v>7.2361591255255928E-4</v>
      </c>
      <c r="P3" s="4">
        <f t="shared" si="0"/>
        <v>7.3009167785988952E-4</v>
      </c>
      <c r="Q3" s="4">
        <f t="shared" si="0"/>
        <v>7.3656744316722149E-4</v>
      </c>
      <c r="R3" s="4">
        <f t="shared" si="0"/>
        <v>7.4304320847455173E-4</v>
      </c>
      <c r="S3" s="4">
        <f t="shared" si="0"/>
        <v>7.495189737818837E-4</v>
      </c>
      <c r="T3" s="4">
        <f t="shared" si="0"/>
        <v>7.5599473908921568E-4</v>
      </c>
      <c r="U3" s="4">
        <f t="shared" si="0"/>
        <v>7.6247050439654592E-4</v>
      </c>
      <c r="V3" s="4">
        <f t="shared" si="0"/>
        <v>7.6894626970387789E-4</v>
      </c>
      <c r="W3" s="4">
        <f t="shared" si="0"/>
        <v>7.7542203501120813E-4</v>
      </c>
      <c r="X3" s="4">
        <f t="shared" si="0"/>
        <v>7.818978003185401E-4</v>
      </c>
      <c r="Y3" s="4">
        <f t="shared" si="0"/>
        <v>7.8837356562587208E-4</v>
      </c>
      <c r="Z3" s="4">
        <f t="shared" si="0"/>
        <v>7.9484933093320232E-4</v>
      </c>
      <c r="AA3" s="4">
        <f t="shared" si="0"/>
        <v>8.0132509624053429E-4</v>
      </c>
      <c r="AB3" s="4">
        <f t="shared" si="0"/>
        <v>8.0780086154786453E-4</v>
      </c>
      <c r="AC3" s="4">
        <f t="shared" si="0"/>
        <v>8.142766268551965E-4</v>
      </c>
      <c r="AD3" s="4">
        <f t="shared" si="0"/>
        <v>8.3579760167858184E-4</v>
      </c>
      <c r="AE3" s="4">
        <f t="shared" si="0"/>
        <v>8.420929783594732E-4</v>
      </c>
      <c r="AF3" s="4">
        <f t="shared" si="0"/>
        <v>8.4838835504036456E-4</v>
      </c>
      <c r="AG3" s="4">
        <f t="shared" si="0"/>
        <v>8.5468373172125592E-4</v>
      </c>
      <c r="AH3" s="4">
        <f t="shared" si="0"/>
        <v>8.6727448508303864E-4</v>
      </c>
      <c r="AI3" s="4">
        <f t="shared" si="0"/>
        <v>8.6727448508303864E-4</v>
      </c>
      <c r="AJ3" s="4">
        <f t="shared" si="0"/>
        <v>8.7041713409667827E-4</v>
      </c>
    </row>
    <row r="4" spans="1:36">
      <c r="A4" t="s">
        <v>4</v>
      </c>
      <c r="B4" s="4">
        <f t="shared" si="0"/>
        <v>6.3943096355725229E-4</v>
      </c>
      <c r="C4" s="4">
        <f t="shared" si="0"/>
        <v>6.4590672886458253E-4</v>
      </c>
      <c r="D4" s="4">
        <f t="shared" si="0"/>
        <v>6.5238249417191451E-4</v>
      </c>
      <c r="E4" s="4">
        <f t="shared" si="0"/>
        <v>6.5885825947924648E-4</v>
      </c>
      <c r="F4" s="4">
        <f t="shared" si="0"/>
        <v>6.6533402478657672E-4</v>
      </c>
      <c r="G4" s="4">
        <f t="shared" si="0"/>
        <v>6.7180979009390869E-4</v>
      </c>
      <c r="H4" s="4">
        <f t="shared" si="0"/>
        <v>6.7828555540123893E-4</v>
      </c>
      <c r="I4" s="4">
        <f t="shared" si="0"/>
        <v>6.847613207085709E-4</v>
      </c>
      <c r="J4" s="4">
        <f t="shared" si="0"/>
        <v>6.9123708601590288E-4</v>
      </c>
      <c r="K4" s="4">
        <f t="shared" si="0"/>
        <v>6.9771285132323312E-4</v>
      </c>
      <c r="L4" s="4">
        <f t="shared" si="0"/>
        <v>7.0418861663056509E-4</v>
      </c>
      <c r="M4" s="4">
        <f t="shared" si="0"/>
        <v>7.1066438193789533E-4</v>
      </c>
      <c r="N4" s="4">
        <f t="shared" si="0"/>
        <v>7.171401472452273E-4</v>
      </c>
      <c r="O4" s="4">
        <f t="shared" si="0"/>
        <v>7.2361591255255928E-4</v>
      </c>
      <c r="P4" s="4">
        <f t="shared" si="0"/>
        <v>7.3009167785988952E-4</v>
      </c>
      <c r="Q4" s="4">
        <f t="shared" si="0"/>
        <v>7.3656744316722149E-4</v>
      </c>
      <c r="R4" s="4">
        <f t="shared" si="0"/>
        <v>7.4304320847455173E-4</v>
      </c>
      <c r="S4" s="4">
        <f t="shared" si="0"/>
        <v>7.495189737818837E-4</v>
      </c>
      <c r="T4" s="4">
        <f t="shared" si="0"/>
        <v>7.5599473908921568E-4</v>
      </c>
      <c r="U4" s="4">
        <f t="shared" si="0"/>
        <v>7.6247050439654592E-4</v>
      </c>
      <c r="V4" s="4">
        <f t="shared" si="0"/>
        <v>7.6894626970387789E-4</v>
      </c>
      <c r="W4" s="4">
        <f t="shared" si="0"/>
        <v>7.7542203501120813E-4</v>
      </c>
      <c r="X4" s="4">
        <f t="shared" si="0"/>
        <v>7.818978003185401E-4</v>
      </c>
      <c r="Y4" s="4">
        <f t="shared" si="0"/>
        <v>7.8837356562587208E-4</v>
      </c>
      <c r="Z4" s="4">
        <f t="shared" si="0"/>
        <v>7.9484933093320232E-4</v>
      </c>
      <c r="AA4" s="4">
        <f t="shared" si="0"/>
        <v>8.0132509624053429E-4</v>
      </c>
      <c r="AB4" s="4">
        <f t="shared" si="0"/>
        <v>8.0780086154786453E-4</v>
      </c>
      <c r="AC4" s="4">
        <f t="shared" si="0"/>
        <v>8.142766268551965E-4</v>
      </c>
      <c r="AD4" s="4">
        <f t="shared" si="0"/>
        <v>8.3579760167858184E-4</v>
      </c>
      <c r="AE4" s="4">
        <f t="shared" si="0"/>
        <v>8.420929783594732E-4</v>
      </c>
      <c r="AF4" s="4">
        <f t="shared" si="0"/>
        <v>8.4838835504036456E-4</v>
      </c>
      <c r="AG4" s="4">
        <f t="shared" si="0"/>
        <v>8.5468373172125592E-4</v>
      </c>
      <c r="AH4" s="4">
        <f t="shared" si="0"/>
        <v>8.6727448508303864E-4</v>
      </c>
      <c r="AI4" s="4">
        <f t="shared" si="0"/>
        <v>8.6727448508303864E-4</v>
      </c>
      <c r="AJ4" s="4">
        <f t="shared" si="0"/>
        <v>8.7041713409667827E-4</v>
      </c>
    </row>
    <row r="5" spans="1:36">
      <c r="A5" t="s">
        <v>5</v>
      </c>
      <c r="B5" s="4">
        <f>Extrapolations!I4</f>
        <v>6.3943096355725229E-4</v>
      </c>
      <c r="C5" s="4">
        <f>Extrapolations!J4</f>
        <v>6.4590672886458253E-4</v>
      </c>
      <c r="D5" s="4">
        <f>Extrapolations!K4</f>
        <v>6.5238249417191451E-4</v>
      </c>
      <c r="E5" s="4">
        <f>Extrapolations!L4</f>
        <v>6.5885825947924648E-4</v>
      </c>
      <c r="F5" s="4">
        <f>Extrapolations!M4</f>
        <v>6.6533402478657672E-4</v>
      </c>
      <c r="G5" s="4">
        <f>Extrapolations!N4</f>
        <v>6.7180979009390869E-4</v>
      </c>
      <c r="H5" s="4">
        <f>Extrapolations!O4</f>
        <v>6.7828555540123893E-4</v>
      </c>
      <c r="I5" s="4">
        <f>Extrapolations!P4</f>
        <v>6.847613207085709E-4</v>
      </c>
      <c r="J5" s="4">
        <f>Extrapolations!Q4</f>
        <v>6.9123708601590288E-4</v>
      </c>
      <c r="K5" s="4">
        <f>Extrapolations!R4</f>
        <v>6.9771285132323312E-4</v>
      </c>
      <c r="L5" s="4">
        <f>Extrapolations!S4</f>
        <v>7.0418861663056509E-4</v>
      </c>
      <c r="M5" s="4">
        <f>Extrapolations!T4</f>
        <v>7.1066438193789533E-4</v>
      </c>
      <c r="N5" s="4">
        <f>Extrapolations!U4</f>
        <v>7.171401472452273E-4</v>
      </c>
      <c r="O5" s="4">
        <f>Extrapolations!V4</f>
        <v>7.2361591255255928E-4</v>
      </c>
      <c r="P5" s="4">
        <f>Extrapolations!W4</f>
        <v>7.3009167785988952E-4</v>
      </c>
      <c r="Q5" s="4">
        <f>Extrapolations!X4</f>
        <v>7.3656744316722149E-4</v>
      </c>
      <c r="R5" s="4">
        <f>Extrapolations!Y4</f>
        <v>7.4304320847455173E-4</v>
      </c>
      <c r="S5" s="4">
        <f>Extrapolations!Z4</f>
        <v>7.495189737818837E-4</v>
      </c>
      <c r="T5" s="4">
        <f>Extrapolations!AA4</f>
        <v>7.5599473908921568E-4</v>
      </c>
      <c r="U5" s="4">
        <f>Extrapolations!AB4</f>
        <v>7.6247050439654592E-4</v>
      </c>
      <c r="V5" s="4">
        <f>Extrapolations!AC4</f>
        <v>7.6894626970387789E-4</v>
      </c>
      <c r="W5" s="4">
        <f>Extrapolations!AD4</f>
        <v>7.7542203501120813E-4</v>
      </c>
      <c r="X5" s="4">
        <f>Extrapolations!AE4</f>
        <v>7.818978003185401E-4</v>
      </c>
      <c r="Y5" s="4">
        <f>Extrapolations!AF4</f>
        <v>7.8837356562587208E-4</v>
      </c>
      <c r="Z5" s="4">
        <f>Extrapolations!AG4</f>
        <v>7.9484933093320232E-4</v>
      </c>
      <c r="AA5" s="4">
        <f>Extrapolations!AH4</f>
        <v>8.0132509624053429E-4</v>
      </c>
      <c r="AB5" s="4">
        <f>Extrapolations!AI4</f>
        <v>8.0780086154786453E-4</v>
      </c>
      <c r="AC5" s="4">
        <f>Extrapolations!AJ4</f>
        <v>8.142766268551965E-4</v>
      </c>
      <c r="AD5" s="4">
        <f>Extrapolations!AL4</f>
        <v>8.3579760167858184E-4</v>
      </c>
      <c r="AE5" s="4">
        <f>Extrapolations!AM4</f>
        <v>8.420929783594732E-4</v>
      </c>
      <c r="AF5" s="4">
        <f>Extrapolations!AN4</f>
        <v>8.4838835504036456E-4</v>
      </c>
      <c r="AG5" s="4">
        <f>Extrapolations!AO4</f>
        <v>8.5468373172125592E-4</v>
      </c>
      <c r="AH5" s="4">
        <f>Extrapolations!AP4</f>
        <v>8.6727448508303864E-4</v>
      </c>
      <c r="AI5" s="4">
        <f>Extrapolations!AQ4</f>
        <v>8.6727448508303864E-4</v>
      </c>
      <c r="AJ5" s="4">
        <f>Extrapolations!AR4</f>
        <v>8.7041713409667827E-4</v>
      </c>
    </row>
    <row r="6" spans="1:36">
      <c r="A6" t="s">
        <v>6</v>
      </c>
      <c r="B6" s="4">
        <f>B$5/(1-'Other Values'!$B$3)*'Other Values'!$B$6+B$5*(1-'Other Values'!$B$6)</f>
        <v>1.4178812857319483E-3</v>
      </c>
      <c r="C6" s="4">
        <f>C$5/(1-'Other Values'!$B$3)*'Other Values'!$B$6+C$5*(1-'Other Values'!$B$6)</f>
        <v>1.4322407192960901E-3</v>
      </c>
      <c r="D6" s="4">
        <f>D$5/(1-'Other Values'!$B$3)*'Other Values'!$B$6+D$5*(1-'Other Values'!$B$6)</f>
        <v>1.4466001528602361E-3</v>
      </c>
      <c r="E6" s="4">
        <f>E$5/(1-'Other Values'!$B$3)*'Other Values'!$B$6+E$5*(1-'Other Values'!$B$6)</f>
        <v>1.4609595864243821E-3</v>
      </c>
      <c r="F6" s="4">
        <f>F$5/(1-'Other Values'!$B$3)*'Other Values'!$B$6+F$5*(1-'Other Values'!$B$6)</f>
        <v>1.475319019988524E-3</v>
      </c>
      <c r="G6" s="4">
        <f>G$5/(1-'Other Values'!$B$3)*'Other Values'!$B$6+G$5*(1-'Other Values'!$B$6)</f>
        <v>1.4896784535526702E-3</v>
      </c>
      <c r="H6" s="4">
        <f>H$5/(1-'Other Values'!$B$3)*'Other Values'!$B$6+H$5*(1-'Other Values'!$B$6)</f>
        <v>1.5040378871168125E-3</v>
      </c>
      <c r="I6" s="4">
        <f>I$5/(1-'Other Values'!$B$3)*'Other Values'!$B$6+I$5*(1-'Other Values'!$B$6)</f>
        <v>1.5183973206809585E-3</v>
      </c>
      <c r="J6" s="4">
        <f>J$5/(1-'Other Values'!$B$3)*'Other Values'!$B$6+J$5*(1-'Other Values'!$B$6)</f>
        <v>1.5327567542451042E-3</v>
      </c>
      <c r="K6" s="4">
        <f>K$5/(1-'Other Values'!$B$3)*'Other Values'!$B$6+K$5*(1-'Other Values'!$B$6)</f>
        <v>1.5471161878092463E-3</v>
      </c>
      <c r="L6" s="4">
        <f>L$5/(1-'Other Values'!$B$3)*'Other Values'!$B$6+L$5*(1-'Other Values'!$B$6)</f>
        <v>1.5614756213733923E-3</v>
      </c>
      <c r="M6" s="4">
        <f>M$5/(1-'Other Values'!$B$3)*'Other Values'!$B$6+M$5*(1-'Other Values'!$B$6)</f>
        <v>1.5758350549375344E-3</v>
      </c>
      <c r="N6" s="4">
        <f>N$5/(1-'Other Values'!$B$3)*'Other Values'!$B$6+N$5*(1-'Other Values'!$B$6)</f>
        <v>1.5901944885016806E-3</v>
      </c>
      <c r="O6" s="4">
        <f>O$5/(1-'Other Values'!$B$3)*'Other Values'!$B$6+O$5*(1-'Other Values'!$B$6)</f>
        <v>1.6045539220658266E-3</v>
      </c>
      <c r="P6" s="4">
        <f>P$5/(1-'Other Values'!$B$3)*'Other Values'!$B$6+P$5*(1-'Other Values'!$B$6)</f>
        <v>1.6189133556299684E-3</v>
      </c>
      <c r="Q6" s="4">
        <f>Q$5/(1-'Other Values'!$B$3)*'Other Values'!$B$6+Q$5*(1-'Other Values'!$B$6)</f>
        <v>1.6332727891941144E-3</v>
      </c>
      <c r="R6" s="4">
        <f>R$5/(1-'Other Values'!$B$3)*'Other Values'!$B$6+R$5*(1-'Other Values'!$B$6)</f>
        <v>1.6476322227582567E-3</v>
      </c>
      <c r="S6" s="4">
        <f>S$5/(1-'Other Values'!$B$3)*'Other Values'!$B$6+S$5*(1-'Other Values'!$B$6)</f>
        <v>1.6619916563224025E-3</v>
      </c>
      <c r="T6" s="4">
        <f>T$5/(1-'Other Values'!$B$3)*'Other Values'!$B$6+T$5*(1-'Other Values'!$B$6)</f>
        <v>1.6763510898865483E-3</v>
      </c>
      <c r="U6" s="4">
        <f>U$5/(1-'Other Values'!$B$3)*'Other Values'!$B$6+U$5*(1-'Other Values'!$B$6)</f>
        <v>1.6907105234506908E-3</v>
      </c>
      <c r="V6" s="4">
        <f>V$5/(1-'Other Values'!$B$3)*'Other Values'!$B$6+V$5*(1-'Other Values'!$B$6)</f>
        <v>1.7050699570148368E-3</v>
      </c>
      <c r="W6" s="4">
        <f>W$5/(1-'Other Values'!$B$3)*'Other Values'!$B$6+W$5*(1-'Other Values'!$B$6)</f>
        <v>1.7194293905789786E-3</v>
      </c>
      <c r="X6" s="4">
        <f>X$5/(1-'Other Values'!$B$3)*'Other Values'!$B$6+X$5*(1-'Other Values'!$B$6)</f>
        <v>1.7337888241431246E-3</v>
      </c>
      <c r="Y6" s="4">
        <f>Y$5/(1-'Other Values'!$B$3)*'Other Values'!$B$6+Y$5*(1-'Other Values'!$B$6)</f>
        <v>1.7481482577072706E-3</v>
      </c>
      <c r="Z6" s="4">
        <f>Z$5/(1-'Other Values'!$B$3)*'Other Values'!$B$6+Z$5*(1-'Other Values'!$B$6)</f>
        <v>1.7625076912714127E-3</v>
      </c>
      <c r="AA6" s="4">
        <f>AA$5/(1-'Other Values'!$B$3)*'Other Values'!$B$6+AA$5*(1-'Other Values'!$B$6)</f>
        <v>1.7768671248355587E-3</v>
      </c>
      <c r="AB6" s="4">
        <f>AB$5/(1-'Other Values'!$B$3)*'Other Values'!$B$6+AB$5*(1-'Other Values'!$B$6)</f>
        <v>1.791226558399701E-3</v>
      </c>
      <c r="AC6" s="4">
        <f>AC$5/(1-'Other Values'!$B$3)*'Other Values'!$B$6+AC$5*(1-'Other Values'!$B$6)</f>
        <v>1.805585991963847E-3</v>
      </c>
      <c r="AD6" s="4">
        <f>AD$5/(1-'Other Values'!$B$3)*'Other Values'!$B$6+AD$5*(1-'Other Values'!$B$6)</f>
        <v>1.8533068393920527E-3</v>
      </c>
      <c r="AE6" s="4">
        <f>AE$5/(1-'Other Values'!$B$3)*'Other Values'!$B$6+AE$5*(1-'Other Values'!$B$6)</f>
        <v>1.8672662772222324E-3</v>
      </c>
      <c r="AF6" s="4">
        <f>AF$5/(1-'Other Values'!$B$3)*'Other Values'!$B$6+AF$5*(1-'Other Values'!$B$6)</f>
        <v>1.8812257150524119E-3</v>
      </c>
      <c r="AG6" s="4">
        <f>AG$5/(1-'Other Values'!$B$3)*'Other Values'!$B$6+AG$5*(1-'Other Values'!$B$6)</f>
        <v>1.8951851528825911E-3</v>
      </c>
      <c r="AH6" s="4">
        <f>AH$5/(1-'Other Values'!$B$3)*'Other Values'!$B$6+AH$5*(1-'Other Values'!$B$6)</f>
        <v>1.9231040285429498E-3</v>
      </c>
      <c r="AI6" s="4">
        <f>AI$5/(1-'Other Values'!$B$3)*'Other Values'!$B$6+AI$5*(1-'Other Values'!$B$6)</f>
        <v>1.9231040285429498E-3</v>
      </c>
      <c r="AJ6" s="4">
        <f>AJ$5/(1-'Other Values'!$B$3)*'Other Values'!$B$6+AJ$5*(1-'Other Values'!$B$6)</f>
        <v>1.9300725731990842E-3</v>
      </c>
    </row>
    <row r="7" spans="1:36">
      <c r="A7" t="s">
        <v>79</v>
      </c>
      <c r="B7" s="4">
        <f>B$4*Calculations!$B$31</f>
        <v>4.9555899675687051E-4</v>
      </c>
      <c r="C7" s="4">
        <f>C$4*Calculations!$B$31</f>
        <v>5.0057771487005149E-4</v>
      </c>
      <c r="D7" s="4">
        <f>D$4*Calculations!$B$31</f>
        <v>5.0559643298323377E-4</v>
      </c>
      <c r="E7" s="4">
        <f>E$4*Calculations!$B$31</f>
        <v>5.1061515109641605E-4</v>
      </c>
      <c r="F7" s="4">
        <f>F$4*Calculations!$B$31</f>
        <v>5.1563386920959692E-4</v>
      </c>
      <c r="G7" s="4">
        <f>G$4*Calculations!$B$31</f>
        <v>5.206525873227792E-4</v>
      </c>
      <c r="H7" s="4">
        <f>H$4*Calculations!$B$31</f>
        <v>5.2567130543596018E-4</v>
      </c>
      <c r="I7" s="4">
        <f>I$4*Calculations!$B$31</f>
        <v>5.3069002354914246E-4</v>
      </c>
      <c r="J7" s="4">
        <f>J$4*Calculations!$B$31</f>
        <v>5.3570874166232474E-4</v>
      </c>
      <c r="K7" s="4">
        <f>K$4*Calculations!$B$31</f>
        <v>5.4072745977550571E-4</v>
      </c>
      <c r="L7" s="4">
        <f>L$4*Calculations!$B$31</f>
        <v>5.4574617788868799E-4</v>
      </c>
      <c r="M7" s="4">
        <f>M$4*Calculations!$B$31</f>
        <v>5.5076489600186886E-4</v>
      </c>
      <c r="N7" s="4">
        <f>N$4*Calculations!$B$31</f>
        <v>5.5578361411505114E-4</v>
      </c>
      <c r="O7" s="4">
        <f>O$4*Calculations!$B$31</f>
        <v>5.6080233222823342E-4</v>
      </c>
      <c r="P7" s="4">
        <f>P$4*Calculations!$B$31</f>
        <v>5.658210503414144E-4</v>
      </c>
      <c r="Q7" s="4">
        <f>Q$4*Calculations!$B$31</f>
        <v>5.7083976845459668E-4</v>
      </c>
      <c r="R7" s="4">
        <f>R$4*Calculations!$B$31</f>
        <v>5.7585848656777766E-4</v>
      </c>
      <c r="S7" s="4">
        <f>S$4*Calculations!$B$31</f>
        <v>5.8087720468095994E-4</v>
      </c>
      <c r="T7" s="4">
        <f>T$4*Calculations!$B$31</f>
        <v>5.8589592279414222E-4</v>
      </c>
      <c r="U7" s="4">
        <f>U$4*Calculations!$B$31</f>
        <v>5.9091464090732309E-4</v>
      </c>
      <c r="V7" s="4">
        <f>V$4*Calculations!$B$31</f>
        <v>5.9593335902050537E-4</v>
      </c>
      <c r="W7" s="4">
        <f>W$4*Calculations!$B$31</f>
        <v>6.0095207713368635E-4</v>
      </c>
      <c r="X7" s="4">
        <f>X$4*Calculations!$B$31</f>
        <v>6.0597079524686863E-4</v>
      </c>
      <c r="Y7" s="4">
        <f>Y$4*Calculations!$B$31</f>
        <v>6.1098951336005091E-4</v>
      </c>
      <c r="Z7" s="4">
        <f>Z$4*Calculations!$B$31</f>
        <v>6.1600823147323178E-4</v>
      </c>
      <c r="AA7" s="4">
        <f>AA$4*Calculations!$B$31</f>
        <v>6.2102694958641406E-4</v>
      </c>
      <c r="AB7" s="4">
        <f>AB$4*Calculations!$B$31</f>
        <v>6.2604566769959504E-4</v>
      </c>
      <c r="AC7" s="4">
        <f>AC$4*Calculations!$B$31</f>
        <v>6.3106438581277732E-4</v>
      </c>
      <c r="AD7" s="4">
        <f>AD$4*Calculations!$B$31</f>
        <v>6.4774314130090099E-4</v>
      </c>
      <c r="AE7" s="4">
        <f>AE$4*Calculations!$B$31</f>
        <v>6.5262205822859171E-4</v>
      </c>
      <c r="AF7" s="4">
        <f>AF$4*Calculations!$B$31</f>
        <v>6.5750097515628254E-4</v>
      </c>
      <c r="AG7" s="4">
        <f>AG$4*Calculations!$B$31</f>
        <v>6.6237989208397336E-4</v>
      </c>
      <c r="AH7" s="4">
        <f>AH$4*Calculations!$B$31</f>
        <v>6.7213772593935502E-4</v>
      </c>
      <c r="AI7" s="4">
        <f>AI$4*Calculations!$B$31</f>
        <v>6.7213772593935502E-4</v>
      </c>
      <c r="AJ7" s="4">
        <f>AJ$4*Calculations!$B$31</f>
        <v>6.7457327892492573E-4</v>
      </c>
    </row>
    <row r="8" spans="1:36">
      <c r="A8" t="s">
        <v>80</v>
      </c>
      <c r="B8" s="4">
        <f>B$4*Calculations!$B$27</f>
        <v>1.5985774088931306E-3</v>
      </c>
      <c r="C8" s="4">
        <f>C$4*Calculations!$B$27</f>
        <v>1.6147668221614562E-3</v>
      </c>
      <c r="D8" s="4">
        <f>D$4*Calculations!$B$27</f>
        <v>1.6309562354297862E-3</v>
      </c>
      <c r="E8" s="4">
        <f>E$4*Calculations!$B$27</f>
        <v>1.6471456486981161E-3</v>
      </c>
      <c r="F8" s="4">
        <f>F$4*Calculations!$B$27</f>
        <v>1.6633350619664417E-3</v>
      </c>
      <c r="G8" s="4">
        <f>G$4*Calculations!$B$27</f>
        <v>1.6795244752347716E-3</v>
      </c>
      <c r="H8" s="4">
        <f>H$4*Calculations!$B$27</f>
        <v>1.6957138885030972E-3</v>
      </c>
      <c r="I8" s="4">
        <f>I$4*Calculations!$B$27</f>
        <v>1.7119033017714272E-3</v>
      </c>
      <c r="J8" s="4">
        <f>J$4*Calculations!$B$27</f>
        <v>1.7280927150397571E-3</v>
      </c>
      <c r="K8" s="4">
        <f>K$4*Calculations!$B$27</f>
        <v>1.7442821283080827E-3</v>
      </c>
      <c r="L8" s="4">
        <f>L$4*Calculations!$B$27</f>
        <v>1.7604715415764126E-3</v>
      </c>
      <c r="M8" s="4">
        <f>M$4*Calculations!$B$27</f>
        <v>1.7766609548447382E-3</v>
      </c>
      <c r="N8" s="4">
        <f>N$4*Calculations!$B$27</f>
        <v>1.7928503681130682E-3</v>
      </c>
      <c r="O8" s="4">
        <f>O$4*Calculations!$B$27</f>
        <v>1.8090397813813981E-3</v>
      </c>
      <c r="P8" s="4">
        <f>P$4*Calculations!$B$27</f>
        <v>1.8252291946497237E-3</v>
      </c>
      <c r="Q8" s="4">
        <f>Q$4*Calculations!$B$27</f>
        <v>1.8414186079180536E-3</v>
      </c>
      <c r="R8" s="4">
        <f>R$4*Calculations!$B$27</f>
        <v>1.8576080211863792E-3</v>
      </c>
      <c r="S8" s="4">
        <f>S$4*Calculations!$B$27</f>
        <v>1.8737974344547092E-3</v>
      </c>
      <c r="T8" s="4">
        <f>T$4*Calculations!$B$27</f>
        <v>1.8899868477230391E-3</v>
      </c>
      <c r="U8" s="4">
        <f>U$4*Calculations!$B$27</f>
        <v>1.9061762609913647E-3</v>
      </c>
      <c r="V8" s="4">
        <f>V$4*Calculations!$B$27</f>
        <v>1.9223656742596946E-3</v>
      </c>
      <c r="W8" s="4">
        <f>W$4*Calculations!$B$27</f>
        <v>1.9385550875280202E-3</v>
      </c>
      <c r="X8" s="4">
        <f>X$4*Calculations!$B$27</f>
        <v>1.9547445007963501E-3</v>
      </c>
      <c r="Y8" s="4">
        <f>Y$4*Calculations!$B$27</f>
        <v>1.9709339140646801E-3</v>
      </c>
      <c r="Z8" s="4">
        <f>Z$4*Calculations!$B$27</f>
        <v>1.9871233273330057E-3</v>
      </c>
      <c r="AA8" s="4">
        <f>AA$4*Calculations!$B$27</f>
        <v>2.0033127406013356E-3</v>
      </c>
      <c r="AB8" s="4">
        <f>AB$4*Calculations!$B$27</f>
        <v>2.0195021538696612E-3</v>
      </c>
      <c r="AC8" s="4">
        <f>AC$4*Calculations!$B$27</f>
        <v>2.0356915671379911E-3</v>
      </c>
      <c r="AD8" s="4">
        <f>AD$4*Calculations!$B$27</f>
        <v>2.0894940041964547E-3</v>
      </c>
      <c r="AE8" s="4">
        <f>AE$4*Calculations!$B$27</f>
        <v>2.1052324458986828E-3</v>
      </c>
      <c r="AF8" s="4">
        <f>AF$4*Calculations!$B$27</f>
        <v>2.1209708876009114E-3</v>
      </c>
      <c r="AG8" s="4">
        <f>AG$4*Calculations!$B$27</f>
        <v>2.13670932930314E-3</v>
      </c>
      <c r="AH8" s="4">
        <f>AH$4*Calculations!$B$27</f>
        <v>2.1681862127075967E-3</v>
      </c>
      <c r="AI8" s="4">
        <f>AI$4*Calculations!$B$27</f>
        <v>2.1681862127075967E-3</v>
      </c>
      <c r="AJ8" s="4">
        <f>AJ$4*Calculations!$B$27</f>
        <v>2.1760428352416957E-3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1" sqref="B1:B1048576"/>
    </sheetView>
  </sheetViews>
  <sheetFormatPr defaultRowHeight="15"/>
  <cols>
    <col min="1" max="2" width="31.140625" customWidth="1"/>
  </cols>
  <sheetData>
    <row r="1" spans="1:36" ht="30">
      <c r="A1" s="28" t="s">
        <v>82</v>
      </c>
      <c r="B1" s="33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1.4825188659676684E-3</v>
      </c>
      <c r="C2" s="4">
        <f>C$5/(1-'Other Values'!$B$3)</f>
        <v>1.5248571157053753E-3</v>
      </c>
      <c r="D2" s="4">
        <f>D$5/(1-'Other Values'!$B$3)</f>
        <v>1.5671953654430822E-3</v>
      </c>
      <c r="E2" s="4">
        <f>E$5/(1-'Other Values'!$B$3)</f>
        <v>1.6095336151808002E-3</v>
      </c>
      <c r="F2" s="4">
        <f>F$5/(1-'Other Values'!$B$3)</f>
        <v>1.6518718649185071E-3</v>
      </c>
      <c r="G2" s="4">
        <f>G$5/(1-'Other Values'!$B$3)</f>
        <v>1.694210114656214E-3</v>
      </c>
      <c r="H2" s="4">
        <f>H$5/(1-'Other Values'!$B$3)</f>
        <v>1.7365483643939209E-3</v>
      </c>
      <c r="I2" s="4">
        <f>I$5/(1-'Other Values'!$B$3)</f>
        <v>1.7788866141316279E-3</v>
      </c>
      <c r="J2" s="4">
        <f>J$5/(1-'Other Values'!$B$3)</f>
        <v>1.8212248638693345E-3</v>
      </c>
      <c r="K2" s="4">
        <f>K$5/(1-'Other Values'!$B$3)</f>
        <v>1.8635631136070415E-3</v>
      </c>
      <c r="L2" s="4">
        <f>L$5/(1-'Other Values'!$B$3)</f>
        <v>1.9059013633447484E-3</v>
      </c>
      <c r="M2" s="4">
        <f>M$5/(1-'Other Values'!$B$3)</f>
        <v>1.9482396130824553E-3</v>
      </c>
      <c r="N2" s="4">
        <f>N$5/(1-'Other Values'!$B$3)</f>
        <v>1.990577862820162E-3</v>
      </c>
      <c r="O2" s="4">
        <f>O$5/(1-'Other Values'!$B$3)</f>
        <v>2.0329161125578689E-3</v>
      </c>
      <c r="P2" s="4">
        <f>P$5/(1-'Other Values'!$B$3)</f>
        <v>2.0752543622955758E-3</v>
      </c>
      <c r="Q2" s="4">
        <f>Q$5/(1-'Other Values'!$B$3)</f>
        <v>2.117592612033294E-3</v>
      </c>
      <c r="R2" s="4">
        <f>R$5/(1-'Other Values'!$B$3)</f>
        <v>2.1599308617710009E-3</v>
      </c>
      <c r="S2" s="4">
        <f>S$5/(1-'Other Values'!$B$3)</f>
        <v>2.2022691115087078E-3</v>
      </c>
      <c r="T2" s="4">
        <f>T$5/(1-'Other Values'!$B$3)</f>
        <v>2.2446073612464148E-3</v>
      </c>
      <c r="U2" s="4">
        <f>U$5/(1-'Other Values'!$B$3)</f>
        <v>2.2869456109841212E-3</v>
      </c>
      <c r="V2" s="4">
        <f>V$5/(1-'Other Values'!$B$3)</f>
        <v>2.3292838607218281E-3</v>
      </c>
      <c r="W2" s="4">
        <f>W$5/(1-'Other Values'!$B$3)</f>
        <v>2.3716221104595351E-3</v>
      </c>
      <c r="X2" s="4">
        <f>X$5/(1-'Other Values'!$B$3)</f>
        <v>2.413960360197242E-3</v>
      </c>
      <c r="Y2" s="4">
        <f>Y$5/(1-'Other Values'!$B$3)</f>
        <v>2.4562986099349489E-3</v>
      </c>
      <c r="Z2" s="4">
        <f>Z$5/(1-'Other Values'!$B$3)</f>
        <v>2.4986368596726558E-3</v>
      </c>
      <c r="AA2" s="4">
        <f>AA$5/(1-'Other Values'!$B$3)</f>
        <v>2.5409751094103627E-3</v>
      </c>
      <c r="AB2" s="4">
        <f>AB$5/(1-'Other Values'!$B$3)</f>
        <v>2.5833133591480696E-3</v>
      </c>
      <c r="AC2" s="4">
        <f>AC$5/(1-'Other Values'!$B$3)</f>
        <v>2.6256516088857765E-3</v>
      </c>
      <c r="AD2" s="4">
        <f>AD$5/(1-'Other Values'!$B$3)</f>
        <v>2.734363822858135E-3</v>
      </c>
      <c r="AE2" s="4">
        <f>AE$5/(1-'Other Values'!$B$3)</f>
        <v>2.7549595391092017E-3</v>
      </c>
      <c r="AF2" s="4">
        <f>AF$5/(1-'Other Values'!$B$3)</f>
        <v>2.7755552553602679E-3</v>
      </c>
      <c r="AG2" s="4">
        <f>AG$5/(1-'Other Values'!$B$3)</f>
        <v>2.7961509716113346E-3</v>
      </c>
      <c r="AH2" s="4">
        <f>AH$5/(1-'Other Values'!$B$3)</f>
        <v>2.8373424041134676E-3</v>
      </c>
      <c r="AI2" s="4">
        <f>AI$5/(1-'Other Values'!$B$3)</f>
        <v>2.9444027395714579E-3</v>
      </c>
      <c r="AJ2" s="4">
        <f>AJ$5/(1-'Other Values'!$B$3)</f>
        <v>2.9510176550958602E-3</v>
      </c>
    </row>
    <row r="3" spans="1:36">
      <c r="A3" t="s">
        <v>3</v>
      </c>
      <c r="B3" s="4">
        <f t="shared" ref="B3:AJ4" si="0">B$5</f>
        <v>4.6134450458028037E-4</v>
      </c>
      <c r="C3" s="4">
        <f t="shared" si="0"/>
        <v>4.7451972905696136E-4</v>
      </c>
      <c r="D3" s="4">
        <f t="shared" si="0"/>
        <v>4.8769495353364234E-4</v>
      </c>
      <c r="E3" s="4">
        <f t="shared" si="0"/>
        <v>5.008701780103268E-4</v>
      </c>
      <c r="F3" s="4">
        <f t="shared" si="0"/>
        <v>5.1404540248700778E-4</v>
      </c>
      <c r="G3" s="4">
        <f t="shared" si="0"/>
        <v>5.2722062696368877E-4</v>
      </c>
      <c r="H3" s="4">
        <f t="shared" si="0"/>
        <v>5.4039585144036975E-4</v>
      </c>
      <c r="I3" s="4">
        <f t="shared" si="0"/>
        <v>5.5357107591705074E-4</v>
      </c>
      <c r="J3" s="4">
        <f t="shared" si="0"/>
        <v>5.6674630039373172E-4</v>
      </c>
      <c r="K3" s="4">
        <f t="shared" si="0"/>
        <v>5.7992152487041271E-4</v>
      </c>
      <c r="L3" s="4">
        <f t="shared" si="0"/>
        <v>5.930967493470937E-4</v>
      </c>
      <c r="M3" s="4">
        <f t="shared" si="0"/>
        <v>6.0627197382377468E-4</v>
      </c>
      <c r="N3" s="4">
        <f t="shared" si="0"/>
        <v>6.1944719830045567E-4</v>
      </c>
      <c r="O3" s="4">
        <f t="shared" si="0"/>
        <v>6.3262242277713665E-4</v>
      </c>
      <c r="P3" s="4">
        <f t="shared" si="0"/>
        <v>6.4579764725381764E-4</v>
      </c>
      <c r="Q3" s="4">
        <f t="shared" si="0"/>
        <v>6.5897287173050209E-4</v>
      </c>
      <c r="R3" s="4">
        <f t="shared" si="0"/>
        <v>6.7214809620718308E-4</v>
      </c>
      <c r="S3" s="4">
        <f t="shared" si="0"/>
        <v>6.8532332068386406E-4</v>
      </c>
      <c r="T3" s="4">
        <f t="shared" si="0"/>
        <v>6.9849854516054505E-4</v>
      </c>
      <c r="U3" s="4">
        <f t="shared" si="0"/>
        <v>7.1167376963722604E-4</v>
      </c>
      <c r="V3" s="4">
        <f t="shared" si="0"/>
        <v>7.2484899411390702E-4</v>
      </c>
      <c r="W3" s="4">
        <f t="shared" si="0"/>
        <v>7.3802421859058801E-4</v>
      </c>
      <c r="X3" s="4">
        <f t="shared" si="0"/>
        <v>7.5119944306726899E-4</v>
      </c>
      <c r="Y3" s="4">
        <f t="shared" si="0"/>
        <v>7.6437466754394998E-4</v>
      </c>
      <c r="Z3" s="4">
        <f t="shared" si="0"/>
        <v>7.7754989202063096E-4</v>
      </c>
      <c r="AA3" s="4">
        <f t="shared" si="0"/>
        <v>7.9072511649731195E-4</v>
      </c>
      <c r="AB3" s="4">
        <f t="shared" si="0"/>
        <v>8.0390034097399293E-4</v>
      </c>
      <c r="AC3" s="4">
        <f t="shared" si="0"/>
        <v>8.1707556545067392E-4</v>
      </c>
      <c r="AD3" s="4">
        <f t="shared" si="0"/>
        <v>8.5090567962204863E-4</v>
      </c>
      <c r="AE3" s="4">
        <f t="shared" si="0"/>
        <v>8.5731485304199183E-4</v>
      </c>
      <c r="AF3" s="4">
        <f t="shared" si="0"/>
        <v>8.6372402646193503E-4</v>
      </c>
      <c r="AG3" s="4">
        <f t="shared" si="0"/>
        <v>8.7013319988187823E-4</v>
      </c>
      <c r="AH3" s="4">
        <f t="shared" si="0"/>
        <v>8.8295154672176463E-4</v>
      </c>
      <c r="AI3" s="4">
        <f t="shared" si="0"/>
        <v>9.1626761342141253E-4</v>
      </c>
      <c r="AJ3" s="4">
        <f t="shared" si="0"/>
        <v>9.1832610656811101E-4</v>
      </c>
    </row>
    <row r="4" spans="1:36">
      <c r="A4" t="s">
        <v>4</v>
      </c>
      <c r="B4" s="4">
        <f t="shared" si="0"/>
        <v>4.6134450458028037E-4</v>
      </c>
      <c r="C4" s="4">
        <f t="shared" si="0"/>
        <v>4.7451972905696136E-4</v>
      </c>
      <c r="D4" s="4">
        <f t="shared" si="0"/>
        <v>4.8769495353364234E-4</v>
      </c>
      <c r="E4" s="4">
        <f t="shared" si="0"/>
        <v>5.008701780103268E-4</v>
      </c>
      <c r="F4" s="4">
        <f t="shared" si="0"/>
        <v>5.1404540248700778E-4</v>
      </c>
      <c r="G4" s="4">
        <f t="shared" si="0"/>
        <v>5.2722062696368877E-4</v>
      </c>
      <c r="H4" s="4">
        <f t="shared" si="0"/>
        <v>5.4039585144036975E-4</v>
      </c>
      <c r="I4" s="4">
        <f t="shared" si="0"/>
        <v>5.5357107591705074E-4</v>
      </c>
      <c r="J4" s="4">
        <f t="shared" si="0"/>
        <v>5.6674630039373172E-4</v>
      </c>
      <c r="K4" s="4">
        <f t="shared" si="0"/>
        <v>5.7992152487041271E-4</v>
      </c>
      <c r="L4" s="4">
        <f t="shared" si="0"/>
        <v>5.930967493470937E-4</v>
      </c>
      <c r="M4" s="4">
        <f t="shared" si="0"/>
        <v>6.0627197382377468E-4</v>
      </c>
      <c r="N4" s="4">
        <f t="shared" si="0"/>
        <v>6.1944719830045567E-4</v>
      </c>
      <c r="O4" s="4">
        <f t="shared" si="0"/>
        <v>6.3262242277713665E-4</v>
      </c>
      <c r="P4" s="4">
        <f t="shared" si="0"/>
        <v>6.4579764725381764E-4</v>
      </c>
      <c r="Q4" s="4">
        <f t="shared" si="0"/>
        <v>6.5897287173050209E-4</v>
      </c>
      <c r="R4" s="4">
        <f t="shared" si="0"/>
        <v>6.7214809620718308E-4</v>
      </c>
      <c r="S4" s="4">
        <f t="shared" si="0"/>
        <v>6.8532332068386406E-4</v>
      </c>
      <c r="T4" s="4">
        <f t="shared" si="0"/>
        <v>6.9849854516054505E-4</v>
      </c>
      <c r="U4" s="4">
        <f t="shared" si="0"/>
        <v>7.1167376963722604E-4</v>
      </c>
      <c r="V4" s="4">
        <f t="shared" si="0"/>
        <v>7.2484899411390702E-4</v>
      </c>
      <c r="W4" s="4">
        <f t="shared" si="0"/>
        <v>7.3802421859058801E-4</v>
      </c>
      <c r="X4" s="4">
        <f t="shared" si="0"/>
        <v>7.5119944306726899E-4</v>
      </c>
      <c r="Y4" s="4">
        <f t="shared" si="0"/>
        <v>7.6437466754394998E-4</v>
      </c>
      <c r="Z4" s="4">
        <f t="shared" si="0"/>
        <v>7.7754989202063096E-4</v>
      </c>
      <c r="AA4" s="4">
        <f t="shared" si="0"/>
        <v>7.9072511649731195E-4</v>
      </c>
      <c r="AB4" s="4">
        <f t="shared" si="0"/>
        <v>8.0390034097399293E-4</v>
      </c>
      <c r="AC4" s="4">
        <f t="shared" si="0"/>
        <v>8.1707556545067392E-4</v>
      </c>
      <c r="AD4" s="4">
        <f t="shared" si="0"/>
        <v>8.5090567962204863E-4</v>
      </c>
      <c r="AE4" s="4">
        <f t="shared" si="0"/>
        <v>8.5731485304199183E-4</v>
      </c>
      <c r="AF4" s="4">
        <f t="shared" si="0"/>
        <v>8.6372402646193503E-4</v>
      </c>
      <c r="AG4" s="4">
        <f t="shared" si="0"/>
        <v>8.7013319988187823E-4</v>
      </c>
      <c r="AH4" s="4">
        <f t="shared" si="0"/>
        <v>8.8295154672176463E-4</v>
      </c>
      <c r="AI4" s="4">
        <f t="shared" si="0"/>
        <v>9.1626761342141253E-4</v>
      </c>
      <c r="AJ4" s="4">
        <f t="shared" si="0"/>
        <v>9.1832610656811101E-4</v>
      </c>
    </row>
    <row r="5" spans="1:36">
      <c r="A5" t="s">
        <v>5</v>
      </c>
      <c r="B5" s="4">
        <f>Extrapolations!I5</f>
        <v>4.6134450458028037E-4</v>
      </c>
      <c r="C5" s="4">
        <f>Extrapolations!J5</f>
        <v>4.7451972905696136E-4</v>
      </c>
      <c r="D5" s="4">
        <f>Extrapolations!K5</f>
        <v>4.8769495353364234E-4</v>
      </c>
      <c r="E5" s="4">
        <f>Extrapolations!L5</f>
        <v>5.008701780103268E-4</v>
      </c>
      <c r="F5" s="4">
        <f>Extrapolations!M5</f>
        <v>5.1404540248700778E-4</v>
      </c>
      <c r="G5" s="4">
        <f>Extrapolations!N5</f>
        <v>5.2722062696368877E-4</v>
      </c>
      <c r="H5" s="4">
        <f>Extrapolations!O5</f>
        <v>5.4039585144036975E-4</v>
      </c>
      <c r="I5" s="4">
        <f>Extrapolations!P5</f>
        <v>5.5357107591705074E-4</v>
      </c>
      <c r="J5" s="4">
        <f>Extrapolations!Q5</f>
        <v>5.6674630039373172E-4</v>
      </c>
      <c r="K5" s="4">
        <f>Extrapolations!R5</f>
        <v>5.7992152487041271E-4</v>
      </c>
      <c r="L5" s="4">
        <f>Extrapolations!S5</f>
        <v>5.930967493470937E-4</v>
      </c>
      <c r="M5" s="4">
        <f>Extrapolations!T5</f>
        <v>6.0627197382377468E-4</v>
      </c>
      <c r="N5" s="4">
        <f>Extrapolations!U5</f>
        <v>6.1944719830045567E-4</v>
      </c>
      <c r="O5" s="4">
        <f>Extrapolations!V5</f>
        <v>6.3262242277713665E-4</v>
      </c>
      <c r="P5" s="4">
        <f>Extrapolations!W5</f>
        <v>6.4579764725381764E-4</v>
      </c>
      <c r="Q5" s="4">
        <f>Extrapolations!X5</f>
        <v>6.5897287173050209E-4</v>
      </c>
      <c r="R5" s="4">
        <f>Extrapolations!Y5</f>
        <v>6.7214809620718308E-4</v>
      </c>
      <c r="S5" s="4">
        <f>Extrapolations!Z5</f>
        <v>6.8532332068386406E-4</v>
      </c>
      <c r="T5" s="4">
        <f>Extrapolations!AA5</f>
        <v>6.9849854516054505E-4</v>
      </c>
      <c r="U5" s="4">
        <f>Extrapolations!AB5</f>
        <v>7.1167376963722604E-4</v>
      </c>
      <c r="V5" s="4">
        <f>Extrapolations!AC5</f>
        <v>7.2484899411390702E-4</v>
      </c>
      <c r="W5" s="4">
        <f>Extrapolations!AD5</f>
        <v>7.3802421859058801E-4</v>
      </c>
      <c r="X5" s="4">
        <f>Extrapolations!AE5</f>
        <v>7.5119944306726899E-4</v>
      </c>
      <c r="Y5" s="4">
        <f>Extrapolations!AF5</f>
        <v>7.6437466754394998E-4</v>
      </c>
      <c r="Z5" s="4">
        <f>Extrapolations!AG5</f>
        <v>7.7754989202063096E-4</v>
      </c>
      <c r="AA5" s="4">
        <f>Extrapolations!AH5</f>
        <v>7.9072511649731195E-4</v>
      </c>
      <c r="AB5" s="4">
        <f>Extrapolations!AI5</f>
        <v>8.0390034097399293E-4</v>
      </c>
      <c r="AC5" s="4">
        <f>Extrapolations!AJ5</f>
        <v>8.1707556545067392E-4</v>
      </c>
      <c r="AD5" s="4">
        <f>Extrapolations!AL5</f>
        <v>8.5090567962204863E-4</v>
      </c>
      <c r="AE5" s="4">
        <f>Extrapolations!AM5</f>
        <v>8.5731485304199183E-4</v>
      </c>
      <c r="AF5" s="4">
        <f>Extrapolations!AN5</f>
        <v>8.6372402646193503E-4</v>
      </c>
      <c r="AG5" s="4">
        <f>Extrapolations!AO5</f>
        <v>8.7013319988187823E-4</v>
      </c>
      <c r="AH5" s="4">
        <f>Extrapolations!AP5</f>
        <v>8.8295154672176463E-4</v>
      </c>
      <c r="AI5" s="4">
        <f>Extrapolations!AQ5</f>
        <v>9.1626761342141253E-4</v>
      </c>
      <c r="AJ5" s="4">
        <f>Extrapolations!AR5</f>
        <v>9.1832610656811101E-4</v>
      </c>
    </row>
    <row r="6" spans="1:36">
      <c r="A6" t="s">
        <v>6</v>
      </c>
      <c r="B6" s="4">
        <f>B$5/(1-'Other Values'!$B$3)*'Other Values'!$B$6+B$5*(1-'Other Values'!$B$6)</f>
        <v>1.0229904033433438E-3</v>
      </c>
      <c r="C6" s="4">
        <f>C$5/(1-'Other Values'!$B$3)*'Other Values'!$B$6+C$5*(1-'Other Values'!$B$6)</f>
        <v>1.0522052917135891E-3</v>
      </c>
      <c r="D6" s="4">
        <f>D$5/(1-'Other Values'!$B$3)*'Other Values'!$B$6+D$5*(1-'Other Values'!$B$6)</f>
        <v>1.0814201800838344E-3</v>
      </c>
      <c r="E6" s="4">
        <f>E$5/(1-'Other Values'!$B$3)*'Other Values'!$B$6+E$5*(1-'Other Values'!$B$6)</f>
        <v>1.1106350684540872E-3</v>
      </c>
      <c r="F6" s="4">
        <f>F$5/(1-'Other Values'!$B$3)*'Other Values'!$B$6+F$5*(1-'Other Values'!$B$6)</f>
        <v>1.1398499568243325E-3</v>
      </c>
      <c r="G6" s="4">
        <f>G$5/(1-'Other Values'!$B$3)*'Other Values'!$B$6+G$5*(1-'Other Values'!$B$6)</f>
        <v>1.1690648451945778E-3</v>
      </c>
      <c r="H6" s="4">
        <f>H$5/(1-'Other Values'!$B$3)*'Other Values'!$B$6+H$5*(1-'Other Values'!$B$6)</f>
        <v>1.198279733564823E-3</v>
      </c>
      <c r="I6" s="4">
        <f>I$5/(1-'Other Values'!$B$3)*'Other Values'!$B$6+I$5*(1-'Other Values'!$B$6)</f>
        <v>1.2274946219350683E-3</v>
      </c>
      <c r="J6" s="4">
        <f>J$5/(1-'Other Values'!$B$3)*'Other Values'!$B$6+J$5*(1-'Other Values'!$B$6)</f>
        <v>1.2567095103053134E-3</v>
      </c>
      <c r="K6" s="4">
        <f>K$5/(1-'Other Values'!$B$3)*'Other Values'!$B$6+K$5*(1-'Other Values'!$B$6)</f>
        <v>1.2859243986755586E-3</v>
      </c>
      <c r="L6" s="4">
        <f>L$5/(1-'Other Values'!$B$3)*'Other Values'!$B$6+L$5*(1-'Other Values'!$B$6)</f>
        <v>1.3151392870458039E-3</v>
      </c>
      <c r="M6" s="4">
        <f>M$5/(1-'Other Values'!$B$3)*'Other Values'!$B$6+M$5*(1-'Other Values'!$B$6)</f>
        <v>1.3443541754160492E-3</v>
      </c>
      <c r="N6" s="4">
        <f>N$5/(1-'Other Values'!$B$3)*'Other Values'!$B$6+N$5*(1-'Other Values'!$B$6)</f>
        <v>1.3735690637862942E-3</v>
      </c>
      <c r="O6" s="4">
        <f>O$5/(1-'Other Values'!$B$3)*'Other Values'!$B$6+O$5*(1-'Other Values'!$B$6)</f>
        <v>1.4027839521565395E-3</v>
      </c>
      <c r="P6" s="4">
        <f>P$5/(1-'Other Values'!$B$3)*'Other Values'!$B$6+P$5*(1-'Other Values'!$B$6)</f>
        <v>1.4319988405267848E-3</v>
      </c>
      <c r="Q6" s="4">
        <f>Q$5/(1-'Other Values'!$B$3)*'Other Values'!$B$6+Q$5*(1-'Other Values'!$B$6)</f>
        <v>1.4612137288970376E-3</v>
      </c>
      <c r="R6" s="4">
        <f>R$5/(1-'Other Values'!$B$3)*'Other Values'!$B$6+R$5*(1-'Other Values'!$B$6)</f>
        <v>1.4904286172672831E-3</v>
      </c>
      <c r="S6" s="4">
        <f>S$5/(1-'Other Values'!$B$3)*'Other Values'!$B$6+S$5*(1-'Other Values'!$B$6)</f>
        <v>1.5196435056375282E-3</v>
      </c>
      <c r="T6" s="4">
        <f>T$5/(1-'Other Values'!$B$3)*'Other Values'!$B$6+T$5*(1-'Other Values'!$B$6)</f>
        <v>1.5488583940077736E-3</v>
      </c>
      <c r="U6" s="4">
        <f>U$5/(1-'Other Values'!$B$3)*'Other Values'!$B$6+U$5*(1-'Other Values'!$B$6)</f>
        <v>1.5780732823780185E-3</v>
      </c>
      <c r="V6" s="4">
        <f>V$5/(1-'Other Values'!$B$3)*'Other Values'!$B$6+V$5*(1-'Other Values'!$B$6)</f>
        <v>1.6072881707482637E-3</v>
      </c>
      <c r="W6" s="4">
        <f>W$5/(1-'Other Values'!$B$3)*'Other Values'!$B$6+W$5*(1-'Other Values'!$B$6)</f>
        <v>1.636503059118509E-3</v>
      </c>
      <c r="X6" s="4">
        <f>X$5/(1-'Other Values'!$B$3)*'Other Values'!$B$6+X$5*(1-'Other Values'!$B$6)</f>
        <v>1.6657179474887543E-3</v>
      </c>
      <c r="Y6" s="4">
        <f>Y$5/(1-'Other Values'!$B$3)*'Other Values'!$B$6+Y$5*(1-'Other Values'!$B$6)</f>
        <v>1.6949328358589993E-3</v>
      </c>
      <c r="Z6" s="4">
        <f>Z$5/(1-'Other Values'!$B$3)*'Other Values'!$B$6+Z$5*(1-'Other Values'!$B$6)</f>
        <v>1.7241477242292448E-3</v>
      </c>
      <c r="AA6" s="4">
        <f>AA$5/(1-'Other Values'!$B$3)*'Other Values'!$B$6+AA$5*(1-'Other Values'!$B$6)</f>
        <v>1.7533626125994899E-3</v>
      </c>
      <c r="AB6" s="4">
        <f>AB$5/(1-'Other Values'!$B$3)*'Other Values'!$B$6+AB$5*(1-'Other Values'!$B$6)</f>
        <v>1.7825775009697353E-3</v>
      </c>
      <c r="AC6" s="4">
        <f>AC$5/(1-'Other Values'!$B$3)*'Other Values'!$B$6+AC$5*(1-'Other Values'!$B$6)</f>
        <v>1.8117923893399804E-3</v>
      </c>
      <c r="AD6" s="4">
        <f>AD$5/(1-'Other Values'!$B$3)*'Other Values'!$B$6+AD$5*(1-'Other Values'!$B$6)</f>
        <v>1.8868076584018963E-3</v>
      </c>
      <c r="AE6" s="4">
        <f>AE$5/(1-'Other Values'!$B$3)*'Other Values'!$B$6+AE$5*(1-'Other Values'!$B$6)</f>
        <v>1.9010194303789574E-3</v>
      </c>
      <c r="AF6" s="4">
        <f>AF$5/(1-'Other Values'!$B$3)*'Other Values'!$B$6+AF$5*(1-'Other Values'!$B$6)</f>
        <v>1.9152312023560183E-3</v>
      </c>
      <c r="AG6" s="4">
        <f>AG$5/(1-'Other Values'!$B$3)*'Other Values'!$B$6+AG$5*(1-'Other Values'!$B$6)</f>
        <v>1.9294429743330795E-3</v>
      </c>
      <c r="AH6" s="4">
        <f>AH$5/(1-'Other Values'!$B$3)*'Other Values'!$B$6+AH$5*(1-'Other Values'!$B$6)</f>
        <v>1.9578665182872013E-3</v>
      </c>
      <c r="AI6" s="4">
        <f>AI$5/(1-'Other Values'!$B$3)*'Other Values'!$B$6+AI$5*(1-'Other Values'!$B$6)</f>
        <v>2.0317419328039375E-3</v>
      </c>
      <c r="AJ6" s="4">
        <f>AJ$5/(1-'Other Values'!$B$3)*'Other Values'!$B$6+AJ$5*(1-'Other Values'!$B$6)</f>
        <v>2.036306458258373E-3</v>
      </c>
    </row>
    <row r="7" spans="1:36">
      <c r="A7" t="s">
        <v>79</v>
      </c>
      <c r="B7" s="4">
        <f>B$4*Calculations!$B$31</f>
        <v>3.5754199104971729E-4</v>
      </c>
      <c r="C7" s="4">
        <f>C$4*Calculations!$B$31</f>
        <v>3.6775279001914504E-4</v>
      </c>
      <c r="D7" s="4">
        <f>D$4*Calculations!$B$31</f>
        <v>3.779635889885728E-4</v>
      </c>
      <c r="E7" s="4">
        <f>E$4*Calculations!$B$31</f>
        <v>3.8817438795800326E-4</v>
      </c>
      <c r="F7" s="4">
        <f>F$4*Calculations!$B$31</f>
        <v>3.9838518692743107E-4</v>
      </c>
      <c r="G7" s="4">
        <f>G$4*Calculations!$B$31</f>
        <v>4.0859598589685882E-4</v>
      </c>
      <c r="H7" s="4">
        <f>H$4*Calculations!$B$31</f>
        <v>4.1880678486628657E-4</v>
      </c>
      <c r="I7" s="4">
        <f>I$4*Calculations!$B$31</f>
        <v>4.2901758383571433E-4</v>
      </c>
      <c r="J7" s="4">
        <f>J$4*Calculations!$B$31</f>
        <v>4.3922838280514208E-4</v>
      </c>
      <c r="K7" s="4">
        <f>K$4*Calculations!$B$31</f>
        <v>4.4943918177456989E-4</v>
      </c>
      <c r="L7" s="4">
        <f>L$4*Calculations!$B$31</f>
        <v>4.5964998074399764E-4</v>
      </c>
      <c r="M7" s="4">
        <f>M$4*Calculations!$B$31</f>
        <v>4.6986077971342539E-4</v>
      </c>
      <c r="N7" s="4">
        <f>N$4*Calculations!$B$31</f>
        <v>4.8007157868285315E-4</v>
      </c>
      <c r="O7" s="4">
        <f>O$4*Calculations!$B$31</f>
        <v>4.9028237765228095E-4</v>
      </c>
      <c r="P7" s="4">
        <f>P$4*Calculations!$B$31</f>
        <v>5.0049317662170865E-4</v>
      </c>
      <c r="Q7" s="4">
        <f>Q$4*Calculations!$B$31</f>
        <v>5.1070397559113917E-4</v>
      </c>
      <c r="R7" s="4">
        <f>R$4*Calculations!$B$31</f>
        <v>5.2091477456056687E-4</v>
      </c>
      <c r="S7" s="4">
        <f>S$4*Calculations!$B$31</f>
        <v>5.3112557352999468E-4</v>
      </c>
      <c r="T7" s="4">
        <f>T$4*Calculations!$B$31</f>
        <v>5.4133637249942238E-4</v>
      </c>
      <c r="U7" s="4">
        <f>U$4*Calculations!$B$31</f>
        <v>5.5154717146885018E-4</v>
      </c>
      <c r="V7" s="4">
        <f>V$4*Calculations!$B$31</f>
        <v>5.6175797043827799E-4</v>
      </c>
      <c r="W7" s="4">
        <f>W$4*Calculations!$B$31</f>
        <v>5.7196876940770569E-4</v>
      </c>
      <c r="X7" s="4">
        <f>X$4*Calculations!$B$31</f>
        <v>5.821795683771335E-4</v>
      </c>
      <c r="Y7" s="4">
        <f>Y$4*Calculations!$B$31</f>
        <v>5.923903673465613E-4</v>
      </c>
      <c r="Z7" s="4">
        <f>Z$4*Calculations!$B$31</f>
        <v>6.02601166315989E-4</v>
      </c>
      <c r="AA7" s="4">
        <f>AA$4*Calculations!$B$31</f>
        <v>6.1281196528541681E-4</v>
      </c>
      <c r="AB7" s="4">
        <f>AB$4*Calculations!$B$31</f>
        <v>6.2302276425484451E-4</v>
      </c>
      <c r="AC7" s="4">
        <f>AC$4*Calculations!$B$31</f>
        <v>6.3323356322427232E-4</v>
      </c>
      <c r="AD7" s="4">
        <f>AD$4*Calculations!$B$31</f>
        <v>6.5945190170708771E-4</v>
      </c>
      <c r="AE7" s="4">
        <f>AE$4*Calculations!$B$31</f>
        <v>6.6441901110754367E-4</v>
      </c>
      <c r="AF7" s="4">
        <f>AF$4*Calculations!$B$31</f>
        <v>6.6938612050799963E-4</v>
      </c>
      <c r="AG7" s="4">
        <f>AG$4*Calculations!$B$31</f>
        <v>6.743532299084557E-4</v>
      </c>
      <c r="AH7" s="4">
        <f>AH$4*Calculations!$B$31</f>
        <v>6.8428744870936762E-4</v>
      </c>
      <c r="AI7" s="4">
        <f>AI$4*Calculations!$B$31</f>
        <v>7.1010740040159477E-4</v>
      </c>
      <c r="AJ7" s="4">
        <f>AJ$4*Calculations!$B$31</f>
        <v>7.1170273259028611E-4</v>
      </c>
    </row>
    <row r="8" spans="1:36">
      <c r="A8" t="s">
        <v>80</v>
      </c>
      <c r="B8" s="4">
        <f>B$4*Calculations!$B$27</f>
        <v>1.1533612614507008E-3</v>
      </c>
      <c r="C8" s="4">
        <f>C$4*Calculations!$B$27</f>
        <v>1.1862993226424033E-3</v>
      </c>
      <c r="D8" s="4">
        <f>D$4*Calculations!$B$27</f>
        <v>1.2192373838341057E-3</v>
      </c>
      <c r="E8" s="4">
        <f>E$4*Calculations!$B$27</f>
        <v>1.2521754450258169E-3</v>
      </c>
      <c r="F8" s="4">
        <f>F$4*Calculations!$B$27</f>
        <v>1.2851135062175193E-3</v>
      </c>
      <c r="G8" s="4">
        <f>G$4*Calculations!$B$27</f>
        <v>1.3180515674092218E-3</v>
      </c>
      <c r="H8" s="4">
        <f>H$4*Calculations!$B$27</f>
        <v>1.3509896286009243E-3</v>
      </c>
      <c r="I8" s="4">
        <f>I$4*Calculations!$B$27</f>
        <v>1.3839276897926267E-3</v>
      </c>
      <c r="J8" s="4">
        <f>J$4*Calculations!$B$27</f>
        <v>1.4168657509843292E-3</v>
      </c>
      <c r="K8" s="4">
        <f>K$4*Calculations!$B$27</f>
        <v>1.4498038121760317E-3</v>
      </c>
      <c r="L8" s="4">
        <f>L$4*Calculations!$B$27</f>
        <v>1.4827418733677341E-3</v>
      </c>
      <c r="M8" s="4">
        <f>M$4*Calculations!$B$27</f>
        <v>1.5156799345594366E-3</v>
      </c>
      <c r="N8" s="4">
        <f>N$4*Calculations!$B$27</f>
        <v>1.5486179957511391E-3</v>
      </c>
      <c r="O8" s="4">
        <f>O$4*Calculations!$B$27</f>
        <v>1.5815560569428415E-3</v>
      </c>
      <c r="P8" s="4">
        <f>P$4*Calculations!$B$27</f>
        <v>1.614494118134544E-3</v>
      </c>
      <c r="Q8" s="4">
        <f>Q$4*Calculations!$B$27</f>
        <v>1.6474321793262551E-3</v>
      </c>
      <c r="R8" s="4">
        <f>R$4*Calculations!$B$27</f>
        <v>1.6803702405179576E-3</v>
      </c>
      <c r="S8" s="4">
        <f>S$4*Calculations!$B$27</f>
        <v>1.7133083017096601E-3</v>
      </c>
      <c r="T8" s="4">
        <f>T$4*Calculations!$B$27</f>
        <v>1.7462463629013625E-3</v>
      </c>
      <c r="U8" s="4">
        <f>U$4*Calculations!$B$27</f>
        <v>1.779184424093065E-3</v>
      </c>
      <c r="V8" s="4">
        <f>V$4*Calculations!$B$27</f>
        <v>1.8121224852847674E-3</v>
      </c>
      <c r="W8" s="4">
        <f>W$4*Calculations!$B$27</f>
        <v>1.8450605464764699E-3</v>
      </c>
      <c r="X8" s="4">
        <f>X$4*Calculations!$B$27</f>
        <v>1.8779986076681724E-3</v>
      </c>
      <c r="Y8" s="4">
        <f>Y$4*Calculations!$B$27</f>
        <v>1.9109366688598748E-3</v>
      </c>
      <c r="Z8" s="4">
        <f>Z$4*Calculations!$B$27</f>
        <v>1.9438747300515773E-3</v>
      </c>
      <c r="AA8" s="4">
        <f>AA$4*Calculations!$B$27</f>
        <v>1.9768127912432798E-3</v>
      </c>
      <c r="AB8" s="4">
        <f>AB$4*Calculations!$B$27</f>
        <v>2.0097508524349822E-3</v>
      </c>
      <c r="AC8" s="4">
        <f>AC$4*Calculations!$B$27</f>
        <v>2.0426889136266847E-3</v>
      </c>
      <c r="AD8" s="4">
        <f>AD$4*Calculations!$B$27</f>
        <v>2.1272641990551216E-3</v>
      </c>
      <c r="AE8" s="4">
        <f>AE$4*Calculations!$B$27</f>
        <v>2.1432871326049797E-3</v>
      </c>
      <c r="AF8" s="4">
        <f>AF$4*Calculations!$B$27</f>
        <v>2.1593100661548375E-3</v>
      </c>
      <c r="AG8" s="4">
        <f>AG$4*Calculations!$B$27</f>
        <v>2.1753329997046956E-3</v>
      </c>
      <c r="AH8" s="4">
        <f>AH$4*Calculations!$B$27</f>
        <v>2.2073788668044115E-3</v>
      </c>
      <c r="AI8" s="4">
        <f>AI$4*Calculations!$B$27</f>
        <v>2.2906690335535314E-3</v>
      </c>
      <c r="AJ8" s="4">
        <f>AJ$4*Calculations!$B$27</f>
        <v>2.2958152664202774E-3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BNVFE</vt:lpstr>
      <vt:lpstr>Other Values</vt:lpstr>
      <vt:lpstr>Calculations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2017-06-26T22:04:22Z</dcterms:created>
  <dcterms:modified xsi:type="dcterms:W3CDTF">2019-09-04T22:03:46Z</dcterms:modified>
</cp:coreProperties>
</file>