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5" windowHeight="11025"/>
  </bookViews>
  <sheets>
    <sheet name="About" sheetId="2" r:id="rId1"/>
    <sheet name="KSA LDVs" sheetId="6" r:id="rId2"/>
    <sheet name="U.S. LDVs and HDVs" sheetId="4" r:id="rId3"/>
    <sheet name="Aircraft" sheetId="1" r:id="rId4"/>
    <sheet name="Rail and Ships" sheetId="3" r:id="rId5"/>
    <sheet name="KSA Calibration Adj" sheetId="7" r:id="rId6"/>
    <sheet name="EoDfVUwFC" sheetId="5" r:id="rId7"/>
  </sheets>
  <calcPr calcId="145621"/>
</workbook>
</file>

<file path=xl/calcChain.xml><?xml version="1.0" encoding="utf-8"?>
<calcChain xmlns="http://schemas.openxmlformats.org/spreadsheetml/2006/main">
  <c r="B4" i="5" l="1"/>
  <c r="B5" i="5"/>
  <c r="B6" i="5"/>
  <c r="B3" i="5"/>
  <c r="B2" i="5" l="1"/>
  <c r="B7" i="5" l="1"/>
  <c r="B23" i="3" l="1"/>
  <c r="B22" i="3"/>
  <c r="B7" i="1"/>
</calcChain>
</file>

<file path=xl/sharedStrings.xml><?xml version="1.0" encoding="utf-8"?>
<sst xmlns="http://schemas.openxmlformats.org/spreadsheetml/2006/main" count="112" uniqueCount="90">
  <si>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</si>
  <si>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</si>
  <si>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</si>
  <si>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</si>
  <si>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</si>
  <si>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</si>
  <si>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</si>
  <si>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</si>
  <si>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</si>
  <si>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</si>
  <si>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</si>
  <si>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</si>
  <si>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</si>
  <si>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</si>
  <si>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</si>
  <si>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</si>
  <si>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</si>
  <si>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</si>
  <si>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</si>
  <si>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</si>
  <si>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</si>
  <si>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</si>
  <si>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</si>
  <si>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</si>
  <si>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</si>
  <si>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</si>
  <si>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</si>
  <si>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</si>
  <si>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</si>
  <si>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</si>
  <si>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</si>
  <si>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</si>
  <si>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</si>
  <si>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</si>
  <si>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</si>
  <si>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</si>
  <si>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</si>
  <si>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</si>
  <si>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</si>
  <si>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</si>
  <si>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</si>
  <si>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</si>
  <si>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</si>
  <si>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</si>
  <si>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</si>
  <si>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</si>
  <si>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</si>
  <si>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</si>
  <si>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</si>
  <si>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</si>
  <si>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</si>
  <si>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</si>
  <si>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</si>
  <si>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</si>
  <si>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</si>
  <si>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</si>
  <si>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</si>
  <si>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</si>
  <si>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</si>
  <si>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</si>
  <si>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</si>
  <si>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</si>
  <si>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</si>
  <si>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</si>
  <si>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</si>
  <si>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</si>
  <si>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</si>
  <si>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Elasticity</t>
  </si>
  <si>
    <t>aircraft</t>
  </si>
  <si>
    <t>Page 10, "Econometric Estimate"</t>
  </si>
  <si>
    <t>The Responsiveness of Fuel Demand to Gasoline Price in Passenger Transport: A Case Study of Saudi Arabia</t>
  </si>
  <si>
    <t>https://www.kapsarc.org/wp-content/uploads/2016/07/KS-1642-DP036A-The-Responsiveness-of-Fuel-Demand-to-Gasoline-Price-in-Passenger-Transport1.pdf</t>
  </si>
  <si>
    <t>KAPSARC</t>
  </si>
  <si>
    <t>Notes</t>
  </si>
  <si>
    <t>We only have KSA data for LDVs.</t>
  </si>
  <si>
    <t>It is extremely close to the U.S. value (-0.09 vs. -0.1).</t>
  </si>
  <si>
    <t>We use U.S. or international values for other vehicle types (except motorbikes, which are assumed to be the same as LDVs).</t>
  </si>
  <si>
    <t>Econometric Estimate</t>
  </si>
  <si>
    <t>In testing the KSA EPS, certain values from the literature were found to be inappropriate.</t>
  </si>
  <si>
    <t>Petroleum fuels have extreme implicit subsidies relative to international market prices</t>
  </si>
  <si>
    <t>in KSA, so increases in price (as with the hydrogen vehicle mandate lever) can result in</t>
  </si>
  <si>
    <t>These exceed the price changes used in the studies of travel demand elasticity.</t>
  </si>
  <si>
    <t>huge percentage changes in fuel cost (~+700% for full fuel price deregulation, higher for 100% hydrogen vehicle mandate).</t>
  </si>
  <si>
    <t>Instead of using international literature values where we lack KSA-specific values, we</t>
  </si>
  <si>
    <t>assume these vehicle types have an elasticity</t>
  </si>
  <si>
    <t>times that of KSA LDVs (as operators of commercial vehicles like aircraft or freight ships</t>
  </si>
  <si>
    <t>are less sensitive to changes in fuel price than individuals, since they have scheduled</t>
  </si>
  <si>
    <t>services they are contracted to perform.</t>
  </si>
  <si>
    <t>All non-KSA values (for vehicle types other than passenger LDVs) were over-ridden during KSA calibration.</t>
  </si>
  <si>
    <t>See the "KSA Calibration Adj" tab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</si>
</sst>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1" applyAlignment="1"/>
    <xf numFmtId="0" fontId="0" fillId="4" borderId="0" xfId="0" applyFill="1"/>
    <xf numFmtId="0" fontId="0" fillId="4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57498</xdr:colOff>
      <xdr:row>22</xdr:row>
      <xdr:rowOff>82762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63098" cy="4134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/>
  </sheetViews>
  <sheetFormatPr defaultRowHeight="15" x14ac:dyDescent="0.25"/>
  <cols>
    <col min="1" max="1" width="9.140625" style="12"/>
    <col min="2" max="2" width="92" style="12" customWidth="1"/>
    <col min="3" max="16384" width="9.140625" style="12"/>
  </cols>
  <sheetData>
    <row r="1" spans="1:2" x14ac:dyDescent="0.25">
      <c r="A1" s="13" t="s">
        <v>65</v>
      </c>
    </row>
    <row r="3" spans="1:2" x14ac:dyDescent="0.25">
      <c r="A3" s="13" t="s">
        <v>2</v>
      </c>
      <c r="B3" s="14" t="s">
        <v>3</v>
      </c>
    </row>
    <row r="4" spans="1:2" x14ac:dyDescent="0.25">
      <c r="B4" s="12" t="s">
        <v>72</v>
      </c>
    </row>
    <row r="5" spans="1:2" x14ac:dyDescent="0.25">
      <c r="B5" s="2">
        <v>2016</v>
      </c>
    </row>
    <row r="6" spans="1:2" ht="30" x14ac:dyDescent="0.25">
      <c r="B6" s="10" t="s">
        <v>70</v>
      </c>
    </row>
    <row r="7" spans="1:2" x14ac:dyDescent="0.25">
      <c r="B7" s="15" t="s">
        <v>71</v>
      </c>
    </row>
    <row r="8" spans="1:2" x14ac:dyDescent="0.25">
      <c r="B8" s="12" t="s">
        <v>69</v>
      </c>
    </row>
    <row r="10" spans="1:2" x14ac:dyDescent="0.25">
      <c r="B10" s="14" t="s">
        <v>4</v>
      </c>
    </row>
    <row r="11" spans="1:2" x14ac:dyDescent="0.25">
      <c r="B11" s="6" t="s">
        <v>54</v>
      </c>
    </row>
    <row r="12" spans="1:2" x14ac:dyDescent="0.25">
      <c r="B12" s="6">
        <v>2011</v>
      </c>
    </row>
    <row r="13" spans="1:2" x14ac:dyDescent="0.25">
      <c r="B13" s="6" t="s">
        <v>55</v>
      </c>
    </row>
    <row r="14" spans="1:2" x14ac:dyDescent="0.25">
      <c r="B14" s="7" t="s">
        <v>56</v>
      </c>
    </row>
    <row r="15" spans="1:2" x14ac:dyDescent="0.25">
      <c r="B15" s="6" t="s">
        <v>61</v>
      </c>
    </row>
    <row r="17" spans="2:2" x14ac:dyDescent="0.25">
      <c r="B17" s="14" t="s">
        <v>5</v>
      </c>
    </row>
    <row r="18" spans="2:2" x14ac:dyDescent="0.25">
      <c r="B18" s="12" t="s">
        <v>6</v>
      </c>
    </row>
    <row r="19" spans="2:2" x14ac:dyDescent="0.25">
      <c r="B19" s="2">
        <v>2010</v>
      </c>
    </row>
    <row r="20" spans="2:2" x14ac:dyDescent="0.25">
      <c r="B20" s="12" t="s">
        <v>7</v>
      </c>
    </row>
    <row r="21" spans="2:2" x14ac:dyDescent="0.25">
      <c r="B21" s="15" t="s">
        <v>8</v>
      </c>
    </row>
    <row r="22" spans="2:2" x14ac:dyDescent="0.25">
      <c r="B22" s="12" t="s">
        <v>9</v>
      </c>
    </row>
    <row r="24" spans="2:2" x14ac:dyDescent="0.25">
      <c r="B24" s="14" t="s">
        <v>12</v>
      </c>
    </row>
    <row r="25" spans="2:2" x14ac:dyDescent="0.25">
      <c r="B25" s="12" t="s">
        <v>6</v>
      </c>
    </row>
    <row r="26" spans="2:2" x14ac:dyDescent="0.25">
      <c r="B26" s="2">
        <v>2008</v>
      </c>
    </row>
    <row r="27" spans="2:2" x14ac:dyDescent="0.25">
      <c r="B27" s="12" t="s">
        <v>13</v>
      </c>
    </row>
    <row r="28" spans="2:2" x14ac:dyDescent="0.25">
      <c r="B28" s="15" t="s">
        <v>14</v>
      </c>
    </row>
    <row r="29" spans="2:2" x14ac:dyDescent="0.25">
      <c r="B29" s="12" t="s">
        <v>15</v>
      </c>
    </row>
    <row r="31" spans="2:2" x14ac:dyDescent="0.25">
      <c r="B31" s="14" t="s">
        <v>44</v>
      </c>
    </row>
    <row r="32" spans="2:2" x14ac:dyDescent="0.25">
      <c r="B32" s="12" t="s">
        <v>45</v>
      </c>
    </row>
    <row r="33" spans="1:2" x14ac:dyDescent="0.25">
      <c r="B33" s="2">
        <v>2007</v>
      </c>
    </row>
    <row r="34" spans="1:2" x14ac:dyDescent="0.25">
      <c r="B34" s="12" t="s">
        <v>62</v>
      </c>
    </row>
    <row r="35" spans="1:2" x14ac:dyDescent="0.25">
      <c r="B35" s="15" t="s">
        <v>47</v>
      </c>
    </row>
    <row r="36" spans="1:2" x14ac:dyDescent="0.25">
      <c r="B36" s="12" t="s">
        <v>46</v>
      </c>
    </row>
    <row r="38" spans="1:2" x14ac:dyDescent="0.25">
      <c r="B38" s="14" t="s">
        <v>48</v>
      </c>
    </row>
    <row r="39" spans="1:2" x14ac:dyDescent="0.25">
      <c r="B39" s="12" t="s">
        <v>45</v>
      </c>
    </row>
    <row r="40" spans="1:2" x14ac:dyDescent="0.25">
      <c r="B40" s="2">
        <v>2007</v>
      </c>
    </row>
    <row r="41" spans="1:2" x14ac:dyDescent="0.25">
      <c r="B41" s="12" t="s">
        <v>62</v>
      </c>
    </row>
    <row r="42" spans="1:2" x14ac:dyDescent="0.25">
      <c r="B42" s="15" t="s">
        <v>47</v>
      </c>
    </row>
    <row r="43" spans="1:2" x14ac:dyDescent="0.25">
      <c r="B43" s="12" t="s">
        <v>46</v>
      </c>
    </row>
    <row r="45" spans="1:2" x14ac:dyDescent="0.25">
      <c r="B45" s="14" t="s">
        <v>63</v>
      </c>
    </row>
    <row r="46" spans="1:2" x14ac:dyDescent="0.25">
      <c r="B46" s="12" t="s">
        <v>64</v>
      </c>
    </row>
    <row r="48" spans="1:2" x14ac:dyDescent="0.25">
      <c r="A48" s="13" t="s">
        <v>73</v>
      </c>
    </row>
    <row r="49" spans="1:2" x14ac:dyDescent="0.25">
      <c r="A49" s="12" t="s">
        <v>74</v>
      </c>
    </row>
    <row r="50" spans="1:2" x14ac:dyDescent="0.25">
      <c r="A50" s="12" t="s">
        <v>75</v>
      </c>
    </row>
    <row r="51" spans="1:2" x14ac:dyDescent="0.25">
      <c r="A51" s="12" t="s">
        <v>76</v>
      </c>
    </row>
    <row r="53" spans="1:2" x14ac:dyDescent="0.25">
      <c r="A53" s="17" t="s">
        <v>88</v>
      </c>
      <c r="B53" s="17"/>
    </row>
    <row r="54" spans="1:2" x14ac:dyDescent="0.25">
      <c r="A54" s="17" t="s">
        <v>89</v>
      </c>
      <c r="B54" s="17"/>
    </row>
  </sheetData>
  <hyperlinks>
    <hyperlink ref="B21" r:id="rId1"/>
    <hyperlink ref="B28" r:id="rId2"/>
    <hyperlink ref="B35" r:id="rId3"/>
    <hyperlink ref="B42" r:id="rId4"/>
    <hyperlink ref="B1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26"/>
  <sheetViews>
    <sheetView workbookViewId="0">
      <selection activeCell="A27" sqref="A27"/>
    </sheetView>
  </sheetViews>
  <sheetFormatPr defaultRowHeight="15" x14ac:dyDescent="0.25"/>
  <sheetData>
    <row r="25" spans="1:1" x14ac:dyDescent="0.35">
      <c r="A25" t="s">
        <v>77</v>
      </c>
    </row>
    <row r="26" spans="1:1" x14ac:dyDescent="0.35">
      <c r="A26">
        <v>-0.09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sheetData>
    <row r="1" spans="1:2" x14ac:dyDescent="0.25">
      <c r="A1" t="s">
        <v>57</v>
      </c>
    </row>
    <row r="2" spans="1:2" x14ac:dyDescent="0.25">
      <c r="A2" t="s">
        <v>58</v>
      </c>
    </row>
    <row r="3" spans="1:2" x14ac:dyDescent="0.25">
      <c r="A3" t="s">
        <v>59</v>
      </c>
    </row>
    <row r="4" spans="1:2" x14ac:dyDescent="0.25">
      <c r="A4" t="s">
        <v>60</v>
      </c>
    </row>
    <row r="6" spans="1:2" x14ac:dyDescent="0.25">
      <c r="A6" t="s">
        <v>3</v>
      </c>
      <c r="B6" s="4">
        <v>-0.1</v>
      </c>
    </row>
    <row r="7" spans="1:2" x14ac:dyDescent="0.25">
      <c r="A7" t="s">
        <v>4</v>
      </c>
      <c r="B7" s="4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48" bestFit="1" customWidth="1"/>
    <col min="2" max="2" width="10.5703125" customWidth="1"/>
    <col min="11" max="11" width="36.5703125" bestFit="1" customWidth="1"/>
  </cols>
  <sheetData>
    <row r="1" spans="1:2" x14ac:dyDescent="0.25">
      <c r="A1" s="1" t="s">
        <v>10</v>
      </c>
    </row>
    <row r="3" spans="1:2" x14ac:dyDescent="0.25">
      <c r="A3" t="s">
        <v>11</v>
      </c>
      <c r="B3">
        <v>0.36699999999999999</v>
      </c>
    </row>
    <row r="5" spans="1:2" x14ac:dyDescent="0.25">
      <c r="A5" t="s">
        <v>0</v>
      </c>
      <c r="B5">
        <v>-0.8</v>
      </c>
    </row>
    <row r="7" spans="1:2" x14ac:dyDescent="0.25">
      <c r="A7" t="s">
        <v>1</v>
      </c>
      <c r="B7" s="4">
        <f>B5*B3</f>
        <v>-0.29360000000000003</v>
      </c>
    </row>
    <row r="9" spans="1:2" x14ac:dyDescent="0.25">
      <c r="A9" t="s">
        <v>21</v>
      </c>
    </row>
    <row r="10" spans="1:2" x14ac:dyDescent="0.25">
      <c r="A10" t="s">
        <v>16</v>
      </c>
    </row>
    <row r="11" spans="1:2" x14ac:dyDescent="0.25">
      <c r="A11" t="s">
        <v>17</v>
      </c>
    </row>
    <row r="12" spans="1:2" x14ac:dyDescent="0.25">
      <c r="A12" t="s">
        <v>18</v>
      </c>
    </row>
    <row r="13" spans="1:2" x14ac:dyDescent="0.25">
      <c r="A13" t="s">
        <v>19</v>
      </c>
    </row>
    <row r="14" spans="1:2" x14ac:dyDescent="0.25">
      <c r="A1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6" width="16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A3" t="s">
        <v>24</v>
      </c>
    </row>
    <row r="5" spans="1:6" x14ac:dyDescent="0.25">
      <c r="A5" s="3" t="s">
        <v>43</v>
      </c>
      <c r="B5" s="5"/>
      <c r="C5" s="5"/>
      <c r="D5" s="5"/>
      <c r="E5" s="5"/>
      <c r="F5" s="5"/>
    </row>
    <row r="6" spans="1:6" x14ac:dyDescent="0.25">
      <c r="C6" s="11" t="s">
        <v>27</v>
      </c>
      <c r="D6" s="11"/>
      <c r="E6" s="11" t="s">
        <v>30</v>
      </c>
      <c r="F6" s="11"/>
    </row>
    <row r="7" spans="1:6" x14ac:dyDescent="0.25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5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5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5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5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5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5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5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5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5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5">
      <c r="A17" s="1" t="s">
        <v>42</v>
      </c>
    </row>
    <row r="21" spans="1:2" x14ac:dyDescent="0.25">
      <c r="A21" s="1" t="s">
        <v>49</v>
      </c>
    </row>
    <row r="22" spans="1:2" x14ac:dyDescent="0.25">
      <c r="A22" t="s">
        <v>32</v>
      </c>
      <c r="B22" s="4">
        <f>AVERAGE(D13:E13)</f>
        <v>-0.15</v>
      </c>
    </row>
    <row r="23" spans="1:2" x14ac:dyDescent="0.25">
      <c r="A23" t="s">
        <v>50</v>
      </c>
      <c r="B23" s="4">
        <f>AVERAGE(D16:E16)</f>
        <v>-0.15000000000000002</v>
      </c>
    </row>
    <row r="25" spans="1:2" ht="14.45" x14ac:dyDescent="0.35">
      <c r="A25" t="s">
        <v>53</v>
      </c>
    </row>
    <row r="26" spans="1:2" ht="14.45" x14ac:dyDescent="0.35">
      <c r="A26" t="s">
        <v>51</v>
      </c>
    </row>
    <row r="27" spans="1:2" ht="14.45" x14ac:dyDescent="0.35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11"/>
  <sheetViews>
    <sheetView workbookViewId="0"/>
  </sheetViews>
  <sheetFormatPr defaultRowHeight="15" x14ac:dyDescent="0.25"/>
  <sheetData>
    <row r="1" spans="1:2" x14ac:dyDescent="0.25">
      <c r="A1" t="s">
        <v>78</v>
      </c>
    </row>
    <row r="2" spans="1:2" x14ac:dyDescent="0.25">
      <c r="A2" t="s">
        <v>79</v>
      </c>
    </row>
    <row r="3" spans="1:2" x14ac:dyDescent="0.25">
      <c r="A3" t="s">
        <v>80</v>
      </c>
    </row>
    <row r="4" spans="1:2" x14ac:dyDescent="0.25">
      <c r="A4" t="s">
        <v>82</v>
      </c>
    </row>
    <row r="5" spans="1:2" x14ac:dyDescent="0.25">
      <c r="A5" t="s">
        <v>81</v>
      </c>
    </row>
    <row r="7" spans="1:2" x14ac:dyDescent="0.25">
      <c r="A7" t="s">
        <v>83</v>
      </c>
    </row>
    <row r="8" spans="1:2" x14ac:dyDescent="0.25">
      <c r="A8" t="s">
        <v>84</v>
      </c>
    </row>
    <row r="9" spans="1:2" x14ac:dyDescent="0.25">
      <c r="A9" s="16">
        <v>0.5</v>
      </c>
      <c r="B9" t="s">
        <v>85</v>
      </c>
    </row>
    <row r="10" spans="1:2" x14ac:dyDescent="0.25">
      <c r="A10" t="s">
        <v>86</v>
      </c>
    </row>
    <row r="11" spans="1:2" x14ac:dyDescent="0.25">
      <c r="A1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7"/>
  <sheetViews>
    <sheetView workbookViewId="0"/>
  </sheetViews>
  <sheetFormatPr defaultRowHeight="15" x14ac:dyDescent="0.25"/>
  <cols>
    <col min="1" max="1" width="19" customWidth="1"/>
    <col min="2" max="2" width="16.85546875" customWidth="1"/>
  </cols>
  <sheetData>
    <row r="1" spans="1:2" x14ac:dyDescent="0.25">
      <c r="A1" s="1" t="s">
        <v>66</v>
      </c>
      <c r="B1" s="8" t="s">
        <v>67</v>
      </c>
    </row>
    <row r="2" spans="1:2" x14ac:dyDescent="0.25">
      <c r="A2" t="s">
        <v>3</v>
      </c>
      <c r="B2" s="9">
        <f>'KSA LDVs'!A26</f>
        <v>-0.09</v>
      </c>
    </row>
    <row r="3" spans="1:2" x14ac:dyDescent="0.25">
      <c r="A3" t="s">
        <v>4</v>
      </c>
      <c r="B3">
        <f>B$2*'KSA Calibration Adj'!$A$9</f>
        <v>-4.4999999999999998E-2</v>
      </c>
    </row>
    <row r="4" spans="1:2" x14ac:dyDescent="0.25">
      <c r="A4" t="s">
        <v>68</v>
      </c>
      <c r="B4">
        <f>B$2*'KSA Calibration Adj'!$A$9</f>
        <v>-4.4999999999999998E-2</v>
      </c>
    </row>
    <row r="5" spans="1:2" x14ac:dyDescent="0.25">
      <c r="A5" t="s">
        <v>44</v>
      </c>
      <c r="B5">
        <f>B$2*'KSA Calibration Adj'!$A$9</f>
        <v>-4.4999999999999998E-2</v>
      </c>
    </row>
    <row r="6" spans="1:2" x14ac:dyDescent="0.25">
      <c r="A6" t="s">
        <v>48</v>
      </c>
      <c r="B6">
        <f>B$2*'KSA Calibration Adj'!$A$9</f>
        <v>-4.4999999999999998E-2</v>
      </c>
    </row>
    <row r="7" spans="1:2" x14ac:dyDescent="0.25">
      <c r="A7" t="s">
        <v>63</v>
      </c>
      <c r="B7" s="9">
        <f>B2</f>
        <v>-0.09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KSA LDVs</vt:lpstr>
      <vt:lpstr>U.S. LDVs and HDVs</vt:lpstr>
      <vt:lpstr>Aircraft</vt:lpstr>
      <vt:lpstr>Rail and Ships</vt:lpstr>
      <vt:lpstr>KSA Calibration Adj</vt:lpstr>
      <vt:lpstr>EoDfVUwFC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2014-09-22T18:20:37Z</dcterms:created>
  <dcterms:modified xsi:type="dcterms:W3CDTF">2019-09-12T01:08:16Z</dcterms:modified>
</cp:coreProperties>
</file>