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25" windowHeight="11025"/>
  </bookViews>
  <sheets>
    <sheet name="About" sheetId="1" r:id="rId1"/>
    <sheet name="KSA road" sheetId="14" r:id="rId2"/>
    <sheet name="Data from AVL" sheetId="19" r:id="rId3"/>
    <sheet name="ICCT Data" sheetId="20" r:id="rId4"/>
    <sheet name="IMF Diesel Truck Share" sheetId="25" r:id="rId5"/>
    <sheet name="KSA ships" sheetId="15" r:id="rId6"/>
    <sheet name="KSA aircraft" sheetId="22" r:id="rId7"/>
    <sheet name="KSA air traffic" sheetId="17" r:id="rId8"/>
    <sheet name="KSA rail" sheetId="24" r:id="rId9"/>
    <sheet name="SYVbT-passenger" sheetId="2" r:id="rId10"/>
    <sheet name="SYVbT-freight" sheetId="4" r:id="rId11"/>
  </sheets>
  <externalReferences>
    <externalReference r:id="rId12"/>
  </externalReferences>
  <definedNames>
    <definedName name="_xlnm._FilterDatabase" localSheetId="3" hidden="1">'ICCT Data'!$A$1:$M$1893</definedName>
    <definedName name="_xlnm._FilterDatabase" localSheetId="7" hidden="1">'KSA air traffic'!$A$3:$R$48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E2" i="4" l="1"/>
  <c r="D2" i="4"/>
  <c r="B48" i="14" l="1"/>
  <c r="E5" i="4" l="1"/>
  <c r="E6" i="4"/>
  <c r="A6" i="14" l="1"/>
  <c r="A10" i="14" s="1"/>
  <c r="A7" i="14"/>
  <c r="C36" i="14"/>
  <c r="C37" i="14"/>
  <c r="C38" i="14" s="1"/>
  <c r="B22" i="24"/>
  <c r="E5" i="2" s="1"/>
  <c r="B14" i="24"/>
  <c r="B23" i="24" s="1"/>
  <c r="B13" i="24"/>
  <c r="F50" i="17"/>
  <c r="E50" i="17"/>
  <c r="C58" i="17" s="1"/>
  <c r="H50" i="17"/>
  <c r="K49" i="17"/>
  <c r="L49" i="17"/>
  <c r="M49" i="17"/>
  <c r="N49" i="17"/>
  <c r="O49" i="17"/>
  <c r="P49" i="17"/>
  <c r="Q49" i="17"/>
  <c r="R49" i="17"/>
  <c r="D49" i="17"/>
  <c r="D50" i="17" s="1"/>
  <c r="E49" i="17"/>
  <c r="F49" i="17"/>
  <c r="G49" i="17"/>
  <c r="H49" i="17"/>
  <c r="I49" i="17"/>
  <c r="I50" i="17" s="1"/>
  <c r="J49" i="17"/>
  <c r="J50" i="17" s="1"/>
  <c r="C49" i="17"/>
  <c r="C14" i="22"/>
  <c r="C35" i="14"/>
  <c r="D7" i="2" s="1"/>
  <c r="C34" i="14"/>
  <c r="E3" i="2"/>
  <c r="C33" i="14"/>
  <c r="B36" i="14"/>
  <c r="B38" i="14" s="1"/>
  <c r="B37" i="14"/>
  <c r="B35" i="14"/>
  <c r="B34" i="14"/>
  <c r="B33" i="14"/>
  <c r="C57" i="17" l="1"/>
  <c r="E3" i="4"/>
  <c r="D3" i="4"/>
  <c r="B19" i="22"/>
  <c r="B18" i="22"/>
  <c r="B30" i="22" s="1"/>
  <c r="E4" i="2" s="1"/>
  <c r="A9" i="14"/>
  <c r="A11" i="14" s="1"/>
  <c r="A13" i="14" s="1"/>
  <c r="E2" i="2" l="1"/>
  <c r="D2" i="2"/>
</calcChain>
</file>

<file path=xl/sharedStrings.xml><?xml version="1.0" encoding="utf-8"?>
<sst xmlns="http://schemas.openxmlformats.org/spreadsheetml/2006/main" count="7874" uniqueCount="243">
  <si>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</si>
  <si>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</si>
  <si>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</si>
  <si>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</si>
  <si>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</si>
  <si>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</si>
  <si>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</si>
  <si>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</si>
  <si>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</si>
  <si>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</si>
  <si>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</si>
  <si>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</si>
  <si>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</si>
  <si>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Scenario</t>
  </si>
  <si>
    <t>Bus</t>
  </si>
  <si>
    <t>Car Plates Issued in the Kingdom By Type</t>
  </si>
  <si>
    <t>Type</t>
  </si>
  <si>
    <t>Private</t>
  </si>
  <si>
    <t>Taxi</t>
  </si>
  <si>
    <t>Trucks</t>
  </si>
  <si>
    <t>Motor-Cycle</t>
  </si>
  <si>
    <t>Vehicles</t>
  </si>
  <si>
    <t>-</t>
  </si>
  <si>
    <t>total</t>
  </si>
  <si>
    <t>Merchant fleet by flag of registration and by type of ship, annual, 1980-2018</t>
  </si>
  <si>
    <t>MEASURE</t>
  </si>
  <si>
    <t>Number of ships</t>
  </si>
  <si>
    <t>ECONOMY</t>
  </si>
  <si>
    <t xml:space="preserve">          Saudi Arabia</t>
  </si>
  <si>
    <t>SHIP TYPE</t>
  </si>
  <si>
    <t>Total fleet</t>
  </si>
  <si>
    <t>Oil tankers</t>
  </si>
  <si>
    <t>Bulk carriers</t>
  </si>
  <si>
    <t>..</t>
  </si>
  <si>
    <t>General cargo</t>
  </si>
  <si>
    <t>Container ships</t>
  </si>
  <si>
    <t>Other types of ships</t>
  </si>
  <si>
    <t>Total</t>
  </si>
  <si>
    <t>Traffic of Saudi and Foreign Airlines-International and Domestic Airports</t>
  </si>
  <si>
    <t>Year</t>
  </si>
  <si>
    <t>Airport</t>
  </si>
  <si>
    <t>No. of Saudi Airlines Flight- Arrivals</t>
  </si>
  <si>
    <t>Saudi Airline Arr. Passengers</t>
  </si>
  <si>
    <t xml:space="preserve">Saudi Airline Arr. Freight Ton </t>
  </si>
  <si>
    <t xml:space="preserve">Saudi Airline Arr. Mail Ton  </t>
  </si>
  <si>
    <t>No. of Saudi Airlines Flight - Departure</t>
  </si>
  <si>
    <t>Saudi Airline Dep. Passengers</t>
  </si>
  <si>
    <t xml:space="preserve">Saudi Airline Dep. Freight Ton </t>
  </si>
  <si>
    <t xml:space="preserve">Saudi Airline Dep. Mail Ton  </t>
  </si>
  <si>
    <t>No. of Foreign Airlines Flight - Arrivals</t>
  </si>
  <si>
    <t>Foreign Airlines Arr. Passengers</t>
  </si>
  <si>
    <t xml:space="preserve">Foreign Airlines Arr. Freight Ton </t>
  </si>
  <si>
    <t xml:space="preserve">Foreign Airlines Arr. Mail Ton  </t>
  </si>
  <si>
    <t>No. of Foreign Airlines Flight - Departure</t>
  </si>
  <si>
    <t>Foreign Airlines Dep. Passengers</t>
  </si>
  <si>
    <t xml:space="preserve">Foreign Airlines Dep. Freight Ton </t>
  </si>
  <si>
    <t xml:space="preserve">Foreign Airlines Dep. Mail Ton  </t>
  </si>
  <si>
    <t>King Abdul Aziz Intl. Airport</t>
  </si>
  <si>
    <t>King Khalid Intl. Airport</t>
  </si>
  <si>
    <t>king Fahd Intl. Airport</t>
  </si>
  <si>
    <t>Prince Mohammed bin Abdulaziz</t>
  </si>
  <si>
    <t>Domestic Airports</t>
  </si>
  <si>
    <t>General Authority for Statistics</t>
  </si>
  <si>
    <t>1997 - 2017</t>
  </si>
  <si>
    <t>https://datasource.kapsarc.org/explore/dataset/saudi-arabia-car-plates-issued-in-the-kingdom-by-type-2004-2008/information/</t>
  </si>
  <si>
    <t>United Nations Conference on Trade and Development</t>
  </si>
  <si>
    <t>2011 - 2018</t>
  </si>
  <si>
    <t>http://unctadstat.unctad.org/wds/ReportFolders/reportFolders.aspx</t>
  </si>
  <si>
    <t>https://datasource.kapsarc.org/explore/dataset/traffic-of-saudi-and-foreign-airlines-international-and-domestic-airports-2008-2/information/</t>
  </si>
  <si>
    <t>Vehicle</t>
  </si>
  <si>
    <t>Lifetime (yr)</t>
  </si>
  <si>
    <t>We sum up the plates issues (new vehicles) for one lifetime's worth of vehicles</t>
  </si>
  <si>
    <t>Passenger LDVs</t>
  </si>
  <si>
    <t>Passenger HDVs</t>
  </si>
  <si>
    <t>Lifetime</t>
  </si>
  <si>
    <t>Count</t>
  </si>
  <si>
    <t>prior to year 2017 (back to 1997 at the earliest) to get the number in 2017.</t>
  </si>
  <si>
    <t>(We don't include the plates issued in 2017 itself, which appears to be an outlier in this data set.)</t>
  </si>
  <si>
    <t>Passenger Motorbikes</t>
  </si>
  <si>
    <t>Freight LDVs + HDVs</t>
  </si>
  <si>
    <t>Source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</si>
  <si>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</si>
  <si>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</si>
  <si>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</si>
  <si>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</si>
  <si>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</si>
  <si>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</si>
  <si>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</si>
  <si>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</si>
  <si>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</si>
  <si>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</si>
  <si>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</si>
  <si>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</si>
  <si>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</si>
  <si>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</si>
  <si>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</si>
  <si>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</si>
  <si>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</si>
  <si>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</si>
  <si>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</si>
  <si>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</si>
  <si>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</si>
  <si>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</si>
  <si>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</si>
  <si>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</si>
  <si>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</si>
  <si>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</si>
  <si>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</si>
  <si>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</si>
  <si>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</si>
  <si>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</si>
  <si>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</si>
  <si>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Freight Rail</t>
  </si>
  <si>
    <t>MHDT_HHDT</t>
  </si>
  <si>
    <t>LDV</t>
  </si>
  <si>
    <t>LHDT</t>
  </si>
  <si>
    <t>Marine</t>
  </si>
  <si>
    <t>International</t>
  </si>
  <si>
    <t>Passenger Rail</t>
  </si>
  <si>
    <t>Freight LDVs</t>
  </si>
  <si>
    <t>Freight HDVs</t>
  </si>
  <si>
    <t>Technology breakdown</t>
  </si>
  <si>
    <t>There are no significant number of plug-in hybrids, battery electric vehicles, nor hydrogen vehicles in KSA.</t>
  </si>
  <si>
    <t>On-road vehicle lifetime</t>
  </si>
  <si>
    <t>See variable trans/AVL</t>
  </si>
  <si>
    <t>Ratios to separate freight LDVs from freight MDV/HDVs</t>
  </si>
  <si>
    <t>ICCT</t>
  </si>
  <si>
    <t>Roadmap Model 2017</t>
  </si>
  <si>
    <t>http://www.theicct.org/global-transportation-roadmap-model</t>
  </si>
  <si>
    <t>Middle East region results</t>
  </si>
  <si>
    <t>On-road vehicles (new each year)</t>
  </si>
  <si>
    <t>List of Airlines in Saudi Arabia (excluding charter airlines)</t>
  </si>
  <si>
    <t>Airline</t>
  </si>
  <si>
    <t>Fleet Size</t>
  </si>
  <si>
    <t>Ownership</t>
  </si>
  <si>
    <t>Flyadeal</t>
  </si>
  <si>
    <t>passenger</t>
  </si>
  <si>
    <t>government</t>
  </si>
  <si>
    <t>Flynas</t>
  </si>
  <si>
    <t>industry</t>
  </si>
  <si>
    <t>Saudia &amp; Saudia Cargo</t>
  </si>
  <si>
    <t>passenger &amp; freight</t>
  </si>
  <si>
    <t>SaudiGulf</t>
  </si>
  <si>
    <t>Nesma</t>
  </si>
  <si>
    <t>Al Anwa</t>
  </si>
  <si>
    <t>charter</t>
  </si>
  <si>
    <t>ASACO</t>
  </si>
  <si>
    <t>Dallah Avco</t>
  </si>
  <si>
    <t>Mid East Jet</t>
  </si>
  <si>
    <t>Sky Prime Aviation</t>
  </si>
  <si>
    <t>SNAS Aviation</t>
  </si>
  <si>
    <t>freight</t>
  </si>
  <si>
    <t>Freight ships</t>
  </si>
  <si>
    <t>Aircraft</t>
  </si>
  <si>
    <t>Wikipedia</t>
  </si>
  <si>
    <t>List of airlines of Saudi Arabia (and the pages it links to)</t>
  </si>
  <si>
    <t>https://en.wikipedia.org/wiki/List_of_airlines_of_Saudi_Arabia</t>
  </si>
  <si>
    <t>Loadings from AVLo</t>
  </si>
  <si>
    <t>Passengers / aircraft</t>
  </si>
  <si>
    <t>Freigh tons / aircraft</t>
  </si>
  <si>
    <t>2016 Total</t>
  </si>
  <si>
    <t>Est. Flights</t>
  </si>
  <si>
    <t>Est. Flight Shares</t>
  </si>
  <si>
    <t>Passenger flights (%)</t>
  </si>
  <si>
    <t>Freight flights (%)</t>
  </si>
  <si>
    <t>Dividing up by passenger and freight based on flight data:</t>
  </si>
  <si>
    <t>Passenger aircraft</t>
  </si>
  <si>
    <t>Freight aircraft</t>
  </si>
  <si>
    <t>Aircraft passengers and freight tons transported</t>
  </si>
  <si>
    <t>Average aircraft loading</t>
  </si>
  <si>
    <t>See variable trans/AVLo</t>
  </si>
  <si>
    <t>We base our estimate on the Saudi Railways Organization (SRO) rolling stock.</t>
  </si>
  <si>
    <t>Total locomotives</t>
  </si>
  <si>
    <t>Diesel Locomotives</t>
  </si>
  <si>
    <t>This includes only the diesel trains, not the new electic high-speed trains.</t>
  </si>
  <si>
    <t>Passenger trains / day</t>
  </si>
  <si>
    <t>Passenger cars</t>
  </si>
  <si>
    <t>Freight cars</t>
  </si>
  <si>
    <t>Passenger locomotives</t>
  </si>
  <si>
    <t>Freight locomotives</t>
  </si>
  <si>
    <t>Electric High-Speed Locomotives</t>
  </si>
  <si>
    <t>Total trains (all passenger)</t>
  </si>
  <si>
    <t>Total freight locomotives</t>
  </si>
  <si>
    <t>Totals</t>
  </si>
  <si>
    <t>URL reference</t>
  </si>
  <si>
    <t>https://www.hhr.sa/sites/sro/Pages/ar-sa/AboutUs/MissionVision.aspx</t>
  </si>
  <si>
    <t>https://www.saudirailways.org/sites/sro/Pages/en-us/AboutUs/Statistics/OurFleet.aspx</t>
  </si>
  <si>
    <t>https://fac.ksu.edu.sa/sites/default/files/50-_saudi_railway_projects_delivery_infrastructure.pdf</t>
  </si>
  <si>
    <t>This is the new, high-speed passenger-only line between Mecca and Medina.</t>
  </si>
  <si>
    <t>Rail: diesel locomotives</t>
  </si>
  <si>
    <t>Saudi Railways Organization</t>
  </si>
  <si>
    <t>Our Fleet</t>
  </si>
  <si>
    <t>Haramain High Speed Railway</t>
  </si>
  <si>
    <t>About Al Haramain Express Train</t>
  </si>
  <si>
    <t>Rail: diesel passenger trains (to divide passenger/freight)</t>
  </si>
  <si>
    <t>Rail: electric locomotives (all passenger)</t>
  </si>
  <si>
    <t>Saudi Railway Co.</t>
  </si>
  <si>
    <t>Saudi Railway Projects &amp; Delivery Infrastructure</t>
  </si>
  <si>
    <t>Page 12</t>
  </si>
  <si>
    <t>During calibraton, we found that the EPS can't correctly handle calculations for</t>
  </si>
  <si>
    <t>just 8 vehicles in a given category (due in part to quantization that forces it to</t>
  </si>
  <si>
    <t>report in whole vehicle units), so we will need to treat all of these aircraft</t>
  </si>
  <si>
    <t>Calibration Notes</t>
  </si>
  <si>
    <t>as passenger aircraft.  We leave the breakdown above so that we can</t>
  </si>
  <si>
    <t>split out passenger and freight aircraft in the future, if some future version</t>
  </si>
  <si>
    <t>of the core EPS executable supports very small vehicle counts better than</t>
  </si>
  <si>
    <t>the current version (1.4.3).</t>
  </si>
  <si>
    <t>All aircraft</t>
  </si>
  <si>
    <t>Saudi Arabia</t>
  </si>
  <si>
    <t>Share of Truck Km Driven by Trucks that Use Diesel</t>
  </si>
  <si>
    <t>We assume here that the IMF's "trucks" category refers to medium and heavy</t>
  </si>
  <si>
    <t>duty trucks (which we classify as freight HDVs), not light trucks (freight LDVs),</t>
  </si>
  <si>
    <t>which we assign a 100% gasoline share in the KSA EPS.</t>
  </si>
  <si>
    <t>Truck Diesel vs. Gasoline Shares</t>
  </si>
  <si>
    <t>International Monetary Fund</t>
  </si>
  <si>
    <t>Getting energy prices right: from principles to practice</t>
  </si>
  <si>
    <t>http://www.imf.org/external/np/fad/environ/data/data.xlsx</t>
  </si>
  <si>
    <t>Tab "transport data", row "Saudi Arabia"</t>
  </si>
  <si>
    <t>We assume the non-diesel share is gasoline.</t>
  </si>
  <si>
    <t>An 88% share for diesel MDV/HDV trucks is above the U.S. share of 77%</t>
  </si>
  <si>
    <t>diesel for these truck types, so this seems reasonable.</t>
  </si>
  <si>
    <t>https://youtu.be/CHPnGEE-fG4</t>
  </si>
  <si>
    <t>Saudi Energy Efficiency Center (SEEC)</t>
  </si>
  <si>
    <t>How many cars do we have in Saudi Arabia?</t>
  </si>
  <si>
    <t>Shown onscreen starting roughly 5 seconds into the video</t>
  </si>
  <si>
    <t>passenger LDVs</t>
  </si>
  <si>
    <t>Among on-road vehicle types, we only have explicit data for passenger LDVs:</t>
  </si>
  <si>
    <t>This is a figure in a 2015 video, so we assume it reflects LDV count in 2014.</t>
  </si>
  <si>
    <t>We scale up based on ICCT estimates for the Middle East region LDV stock:</t>
  </si>
  <si>
    <t>million psgr LDVs</t>
  </si>
  <si>
    <t>2014 to 2017 LDVs multiplier</t>
  </si>
  <si>
    <t>For other on-road vehicle types, we don't have explicit counts.</t>
  </si>
  <si>
    <t>We do have the number of new sales from KSA government statistics.</t>
  </si>
  <si>
    <t>not used, we have a more accurate count above from SEEC</t>
  </si>
  <si>
    <t>We have IMF data for KSA on diesel vs. gasoline trucks, which we use to divide up these vehicles by technology type.</t>
  </si>
  <si>
    <t>Total passenger locomotives</t>
  </si>
  <si>
    <t>LPG vehicle</t>
  </si>
  <si>
    <t>hydrogen vehicle</t>
  </si>
  <si>
    <t>Gasoline Share LDVs</t>
  </si>
  <si>
    <t>Diesel Share LDVs</t>
  </si>
  <si>
    <t>(KAPSARC Analysis)</t>
  </si>
  <si>
    <t>We assume all  motorbikes have gasoline engines and all passenger HDVs have diesel engines.</t>
  </si>
  <si>
    <t>We assign gasoline/diesel shares based on internal KAPSARC analysis showing 0.43% market share for diesels.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</si>
</sst>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Helv"/>
    </font>
    <font>
      <sz val="10"/>
      <name val="Helv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vertAlign val="superscript"/>
      <sz val="12"/>
      <name val="Helv"/>
      <family val="2"/>
    </font>
    <font>
      <sz val="8"/>
      <name val="Helv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" fillId="0" borderId="3" applyNumberFormat="0" applyFont="0" applyProtection="0">
      <alignment wrapText="1"/>
    </xf>
    <xf numFmtId="0" fontId="39" fillId="0" borderId="0">
      <alignment horizontal="center" vertical="center" wrapText="1"/>
    </xf>
    <xf numFmtId="43" fontId="6" fillId="0" borderId="0" applyFont="0" applyFill="0" applyBorder="0" applyAlignment="0" applyProtection="0"/>
    <xf numFmtId="0" fontId="34" fillId="0" borderId="0">
      <alignment horizontal="left" vertical="center" wrapText="1"/>
    </xf>
    <xf numFmtId="165" fontId="40" fillId="0" borderId="6" applyNumberFormat="0" applyFill="0">
      <alignment horizontal="right"/>
    </xf>
    <xf numFmtId="0" fontId="2" fillId="0" borderId="0" applyNumberFormat="0" applyFill="0" applyBorder="0" applyAlignment="0" applyProtection="0"/>
    <xf numFmtId="0" fontId="2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1" fillId="0" borderId="6">
      <alignment horizontal="left"/>
    </xf>
    <xf numFmtId="49" fontId="9" fillId="24" borderId="7">
      <alignment horizontal="left" vertical="center"/>
    </xf>
    <xf numFmtId="0" fontId="9" fillId="24" borderId="0">
      <alignment horizontal="centerContinuous" vertical="center" wrapText="1"/>
    </xf>
    <xf numFmtId="0" fontId="4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3" fillId="0" borderId="2" applyNumberFormat="0" applyProtection="0">
      <alignment wrapText="1"/>
    </xf>
    <xf numFmtId="9" fontId="6" fillId="0" borderId="0" applyFont="0" applyFill="0" applyBorder="0" applyAlignment="0" applyProtection="0"/>
    <xf numFmtId="3" fontId="18" fillId="0" borderId="0">
      <alignment horizontal="left" vertical="center"/>
    </xf>
    <xf numFmtId="0" fontId="39" fillId="0" borderId="0">
      <alignment horizontal="left" vertical="center"/>
    </xf>
    <xf numFmtId="49" fontId="8" fillId="0" borderId="0">
      <alignment horizontal="center"/>
    </xf>
    <xf numFmtId="0" fontId="43" fillId="0" borderId="0">
      <alignment horizontal="right"/>
    </xf>
    <xf numFmtId="0" fontId="44" fillId="0" borderId="0">
      <alignment horizontal="left"/>
    </xf>
    <xf numFmtId="0" fontId="4" fillId="0" borderId="0" applyNumberFormat="0" applyProtection="0">
      <alignment horizontal="left"/>
    </xf>
    <xf numFmtId="49" fontId="8" fillId="0" borderId="6">
      <alignment horizontal="left"/>
    </xf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NumberFormat="1" applyAlignment="1">
      <alignment horizontal="left"/>
    </xf>
    <xf numFmtId="0" fontId="37" fillId="0" borderId="0" xfId="140"/>
    <xf numFmtId="0" fontId="0" fillId="29" borderId="0" xfId="0" applyFill="1"/>
    <xf numFmtId="0" fontId="38" fillId="0" borderId="0" xfId="0" applyFont="1"/>
    <xf numFmtId="0" fontId="0" fillId="0" borderId="0" xfId="0" applyAlignment="1">
      <alignment horizontal="right"/>
    </xf>
    <xf numFmtId="0" fontId="0" fillId="30" borderId="0" xfId="0" applyFill="1"/>
    <xf numFmtId="0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0" fontId="0" fillId="2" borderId="0" xfId="0" applyNumberFormat="1" applyFill="1" applyAlignment="1">
      <alignment horizontal="left"/>
    </xf>
    <xf numFmtId="0" fontId="0" fillId="31" borderId="0" xfId="0" applyNumberFormat="1" applyFill="1" applyAlignment="1">
      <alignment horizontal="right" wrapText="1"/>
    </xf>
    <xf numFmtId="0" fontId="0" fillId="0" borderId="0" xfId="0" applyNumberFormat="1" applyAlignment="1">
      <alignment horizontal="right"/>
    </xf>
    <xf numFmtId="164" fontId="0" fillId="0" borderId="0" xfId="141" applyNumberFormat="1" applyFont="1" applyAlignment="1">
      <alignment horizontal="right"/>
    </xf>
    <xf numFmtId="0" fontId="46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3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37" fillId="0" borderId="0" xfId="140" applyAlignment="1">
      <alignment horizontal="left"/>
    </xf>
    <xf numFmtId="0" fontId="4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2" fontId="0" fillId="0" borderId="0" xfId="0" applyNumberFormat="1"/>
    <xf numFmtId="1" fontId="0" fillId="30" borderId="0" xfId="0" applyNumberFormat="1" applyFill="1"/>
    <xf numFmtId="10" fontId="0" fillId="0" borderId="0" xfId="0" applyNumberFormat="1"/>
    <xf numFmtId="0" fontId="1" fillId="28" borderId="0" xfId="0" applyFont="1" applyFill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0" fillId="28" borderId="0" xfId="0" applyNumberFormat="1" applyFill="1" applyAlignment="1">
      <alignment horizontal="left" vertical="center"/>
    </xf>
  </cellXfs>
  <cellStyles count="164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Body: normal cell 2" xfId="142"/>
    <cellStyle name="Calculation 2" xfId="40"/>
    <cellStyle name="Check Cell 2" xfId="41"/>
    <cellStyle name="Column heading" xfId="143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omma 8" xfId="144"/>
    <cellStyle name="Corner heading" xfId="145"/>
    <cellStyle name="Currency 2" xfId="51"/>
    <cellStyle name="Currency 3" xfId="52"/>
    <cellStyle name="Currency 3 2" xfId="53"/>
    <cellStyle name="Data" xfId="54"/>
    <cellStyle name="Data 2" xfId="146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nt: Calibri, 9pt regular 2" xfId="147"/>
    <cellStyle name="Footnotes: top row" xfId="2"/>
    <cellStyle name="Footnotes: top row 2" xfId="148"/>
    <cellStyle name="Good 2" xfId="59"/>
    <cellStyle name="Header: bottom row" xfId="5"/>
    <cellStyle name="Header: bottom row 2" xfId="149"/>
    <cellStyle name="Heading 1 2" xfId="60"/>
    <cellStyle name="Heading 2 2" xfId="61"/>
    <cellStyle name="Heading 3 2" xfId="62"/>
    <cellStyle name="Heading 4 2" xfId="63"/>
    <cellStyle name="Hed Side" xfId="13"/>
    <cellStyle name="Hed Side 2" xfId="150"/>
    <cellStyle name="Hed Side bold" xfId="64"/>
    <cellStyle name="Hed Side Indent" xfId="65"/>
    <cellStyle name="Hed Side Regular" xfId="66"/>
    <cellStyle name="Hed Side_1-1A-Regular" xfId="67"/>
    <cellStyle name="Hed Top" xfId="68"/>
    <cellStyle name="Hed Top - SECTION" xfId="151"/>
    <cellStyle name="Hed Top_3-new4" xfId="152"/>
    <cellStyle name="Hyperlink" xfId="140" builtinId="8"/>
    <cellStyle name="Hyperlink 2" xfId="153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54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arent row 2" xfId="155"/>
    <cellStyle name="Percent" xfId="141" builtinId="5"/>
    <cellStyle name="Percent 2" xfId="118"/>
    <cellStyle name="Percent 2 2" xfId="119"/>
    <cellStyle name="Percent 3" xfId="120"/>
    <cellStyle name="Percent 3 2" xfId="121"/>
    <cellStyle name="Percent 4" xfId="156"/>
    <cellStyle name="Reference" xfId="157"/>
    <cellStyle name="Row heading" xfId="158"/>
    <cellStyle name="Source Hed" xfId="122"/>
    <cellStyle name="Source Letter" xfId="159"/>
    <cellStyle name="Source Superscript" xfId="123"/>
    <cellStyle name="Source Superscript 2" xfId="160"/>
    <cellStyle name="Source Text" xfId="9"/>
    <cellStyle name="Source Text 2" xfId="161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able title 2" xfId="162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  <cellStyle name="Wrap_NTS99-~11" xfId="1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mf.org/external/np/fad/environ/data/data.xlsx" TargetMode="External"/><Relationship Id="rId3" Type="http://schemas.openxmlformats.org/officeDocument/2006/relationships/hyperlink" Target="https://datasource.kapsarc.org/explore/dataset/saudi-arabia-car-plates-issued-in-the-kingdom-by-type-2004-2008/information/" TargetMode="External"/><Relationship Id="rId7" Type="http://schemas.openxmlformats.org/officeDocument/2006/relationships/hyperlink" Target="https://fac.ksu.edu.sa/sites/default/files/50-_saudi_railway_projects_delivery_infrastructure.pdf" TargetMode="External"/><Relationship Id="rId2" Type="http://schemas.openxmlformats.org/officeDocument/2006/relationships/hyperlink" Target="https://datasource.kapsarc.org/explore/dataset/traffic-of-saudi-and-foreign-airlines-international-and-domestic-airports-2008-2/information/" TargetMode="External"/><Relationship Id="rId1" Type="http://schemas.openxmlformats.org/officeDocument/2006/relationships/hyperlink" Target="http://unctadstat.unctad.org/wds/ReportFolders/reportFolders.aspx" TargetMode="External"/><Relationship Id="rId6" Type="http://schemas.openxmlformats.org/officeDocument/2006/relationships/hyperlink" Target="https://www.hhr.sa/sites/sro/Pages/ar-sa/AboutUs/MissionVision.aspx" TargetMode="External"/><Relationship Id="rId5" Type="http://schemas.openxmlformats.org/officeDocument/2006/relationships/hyperlink" Target="https://www.saudirailways.org/sites/sro/Pages/en-us/AboutUs/Statistics/OurFleet.aspx" TargetMode="External"/><Relationship Id="rId4" Type="http://schemas.openxmlformats.org/officeDocument/2006/relationships/hyperlink" Target="https://en.wikipedia.org/wiki/List_of_airlines_of_Saudi_Arabi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fac.ksu.edu.sa/sites/default/files/50-_saudi_railway_projects_delivery_infrastructure.pdf" TargetMode="External"/><Relationship Id="rId2" Type="http://schemas.openxmlformats.org/officeDocument/2006/relationships/hyperlink" Target="https://www.saudirailways.org/sites/sro/Pages/en-us/AboutUs/Statistics/OurFleet.aspx" TargetMode="External"/><Relationship Id="rId1" Type="http://schemas.openxmlformats.org/officeDocument/2006/relationships/hyperlink" Target="https://www.hhr.sa/sites/sro/Pages/ar-sa/AboutUs/MissionVisio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/>
  </sheetViews>
  <sheetFormatPr defaultRowHeight="15"/>
  <cols>
    <col min="2" max="2" width="73.140625" style="3" customWidth="1"/>
  </cols>
  <sheetData>
    <row r="1" spans="1:2">
      <c r="A1" s="1" t="s">
        <v>0</v>
      </c>
    </row>
    <row r="3" spans="1:2">
      <c r="A3" s="1" t="s">
        <v>1</v>
      </c>
      <c r="B3" s="27" t="s">
        <v>2</v>
      </c>
    </row>
    <row r="4" spans="1:2">
      <c r="B4" s="3" t="s">
        <v>222</v>
      </c>
    </row>
    <row r="5" spans="1:2">
      <c r="B5" s="3">
        <v>2015</v>
      </c>
    </row>
    <row r="6" spans="1:2">
      <c r="B6" s="3" t="s">
        <v>223</v>
      </c>
    </row>
    <row r="7" spans="1:2">
      <c r="B7" s="3" t="s">
        <v>221</v>
      </c>
    </row>
    <row r="8" spans="1:2">
      <c r="B8" s="3" t="s">
        <v>224</v>
      </c>
    </row>
    <row r="10" spans="1:2">
      <c r="B10" s="27" t="s">
        <v>130</v>
      </c>
    </row>
    <row r="11" spans="1:2">
      <c r="B11" s="3" t="s">
        <v>62</v>
      </c>
    </row>
    <row r="12" spans="1:2">
      <c r="B12" s="3" t="s">
        <v>63</v>
      </c>
    </row>
    <row r="13" spans="1:2">
      <c r="B13" s="3" t="s">
        <v>15</v>
      </c>
    </row>
    <row r="14" spans="1:2">
      <c r="B14" s="28" t="s">
        <v>64</v>
      </c>
    </row>
    <row r="16" spans="1:2">
      <c r="B16" s="27" t="s">
        <v>123</v>
      </c>
    </row>
    <row r="17" spans="2:2">
      <c r="B17" s="29" t="s">
        <v>124</v>
      </c>
    </row>
    <row r="19" spans="2:2">
      <c r="B19" s="27" t="s">
        <v>125</v>
      </c>
    </row>
    <row r="20" spans="2:2">
      <c r="B20" s="3" t="s">
        <v>126</v>
      </c>
    </row>
    <row r="21" spans="2:2">
      <c r="B21" s="3">
        <v>2017</v>
      </c>
    </row>
    <row r="22" spans="2:2">
      <c r="B22" s="3" t="s">
        <v>127</v>
      </c>
    </row>
    <row r="23" spans="2:2">
      <c r="B23" s="28" t="s">
        <v>128</v>
      </c>
    </row>
    <row r="24" spans="2:2">
      <c r="B24" s="3" t="s">
        <v>129</v>
      </c>
    </row>
    <row r="26" spans="2:2">
      <c r="B26" s="27" t="s">
        <v>152</v>
      </c>
    </row>
    <row r="27" spans="2:2">
      <c r="B27" s="3" t="s">
        <v>65</v>
      </c>
    </row>
    <row r="28" spans="2:2">
      <c r="B28" s="3" t="s">
        <v>66</v>
      </c>
    </row>
    <row r="29" spans="2:2">
      <c r="B29" s="3" t="s">
        <v>24</v>
      </c>
    </row>
    <row r="30" spans="2:2">
      <c r="B30" s="28" t="s">
        <v>67</v>
      </c>
    </row>
    <row r="32" spans="2:2">
      <c r="B32" s="27" t="s">
        <v>153</v>
      </c>
    </row>
    <row r="33" spans="2:2">
      <c r="B33" s="3" t="s">
        <v>154</v>
      </c>
    </row>
    <row r="34" spans="2:2">
      <c r="B34" s="3">
        <v>2019</v>
      </c>
    </row>
    <row r="35" spans="2:2">
      <c r="B35" s="3" t="s">
        <v>155</v>
      </c>
    </row>
    <row r="36" spans="2:2">
      <c r="B36" s="28" t="s">
        <v>156</v>
      </c>
    </row>
    <row r="38" spans="2:2">
      <c r="B38" s="27" t="s">
        <v>168</v>
      </c>
    </row>
    <row r="39" spans="2:2">
      <c r="B39" s="30" t="s">
        <v>62</v>
      </c>
    </row>
    <row r="40" spans="2:2">
      <c r="B40" s="3">
        <v>2016</v>
      </c>
    </row>
    <row r="41" spans="2:2">
      <c r="B41" s="31" t="s">
        <v>38</v>
      </c>
    </row>
    <row r="42" spans="2:2">
      <c r="B42" s="28" t="s">
        <v>68</v>
      </c>
    </row>
    <row r="44" spans="2:2">
      <c r="B44" s="27" t="s">
        <v>169</v>
      </c>
    </row>
    <row r="45" spans="2:2">
      <c r="B45" s="29" t="s">
        <v>170</v>
      </c>
    </row>
    <row r="47" spans="2:2">
      <c r="B47" s="27" t="s">
        <v>189</v>
      </c>
    </row>
    <row r="48" spans="2:2">
      <c r="B48" s="26" t="s">
        <v>190</v>
      </c>
    </row>
    <row r="49" spans="2:2">
      <c r="B49" s="26">
        <v>2019</v>
      </c>
    </row>
    <row r="50" spans="2:2">
      <c r="B50" s="26" t="s">
        <v>191</v>
      </c>
    </row>
    <row r="51" spans="2:2">
      <c r="B51" s="9" t="s">
        <v>186</v>
      </c>
    </row>
    <row r="52" spans="2:2">
      <c r="B52" s="26"/>
    </row>
    <row r="53" spans="2:2">
      <c r="B53" s="27" t="s">
        <v>194</v>
      </c>
    </row>
    <row r="54" spans="2:2">
      <c r="B54" s="26" t="s">
        <v>196</v>
      </c>
    </row>
    <row r="55" spans="2:2">
      <c r="B55" s="26">
        <v>2015</v>
      </c>
    </row>
    <row r="56" spans="2:2">
      <c r="B56" s="33" t="s">
        <v>197</v>
      </c>
    </row>
    <row r="57" spans="2:2">
      <c r="B57" s="9" t="s">
        <v>187</v>
      </c>
    </row>
    <row r="58" spans="2:2">
      <c r="B58" s="26" t="s">
        <v>198</v>
      </c>
    </row>
    <row r="59" spans="2:2">
      <c r="B59" s="26"/>
    </row>
    <row r="60" spans="2:2">
      <c r="B60" s="27" t="s">
        <v>195</v>
      </c>
    </row>
    <row r="61" spans="2:2">
      <c r="B61" s="26" t="s">
        <v>192</v>
      </c>
    </row>
    <row r="62" spans="2:2">
      <c r="B62" s="26">
        <v>2019</v>
      </c>
    </row>
    <row r="63" spans="2:2">
      <c r="B63" s="26" t="s">
        <v>193</v>
      </c>
    </row>
    <row r="64" spans="2:2">
      <c r="B64" s="9" t="s">
        <v>185</v>
      </c>
    </row>
    <row r="65" spans="2:2">
      <c r="B65" s="32"/>
    </row>
    <row r="66" spans="2:2">
      <c r="B66" s="27" t="s">
        <v>213</v>
      </c>
    </row>
    <row r="67" spans="2:2">
      <c r="B67" s="3" t="s">
        <v>214</v>
      </c>
    </row>
    <row r="68" spans="2:2">
      <c r="B68" s="3">
        <v>2016</v>
      </c>
    </row>
    <row r="69" spans="2:2">
      <c r="B69" s="3" t="s">
        <v>215</v>
      </c>
    </row>
    <row r="70" spans="2:2">
      <c r="B70" s="9" t="s">
        <v>216</v>
      </c>
    </row>
    <row r="71" spans="2:2">
      <c r="B71" s="3" t="s">
        <v>217</v>
      </c>
    </row>
  </sheetData>
  <hyperlinks>
    <hyperlink ref="B30" r:id="rId1"/>
    <hyperlink ref="B42" r:id="rId2"/>
    <hyperlink ref="B14" r:id="rId3"/>
    <hyperlink ref="B36" r:id="rId4"/>
    <hyperlink ref="B51" r:id="rId5"/>
    <hyperlink ref="B64" r:id="rId6"/>
    <hyperlink ref="B57" r:id="rId7"/>
    <hyperlink ref="B70" r:id="rId8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42578125" customWidth="1"/>
    <col min="5" max="5" width="17.140625" customWidth="1"/>
    <col min="6" max="6" width="23.42578125" customWidth="1"/>
    <col min="7" max="7" width="14.7109375" customWidth="1"/>
    <col min="8" max="8" width="16.42578125" bestFit="1" customWidth="1"/>
  </cols>
  <sheetData>
    <row r="1" spans="1:8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236</v>
      </c>
      <c r="H1" s="5" t="s">
        <v>237</v>
      </c>
    </row>
    <row r="2" spans="1:8">
      <c r="A2" s="1" t="s">
        <v>2</v>
      </c>
      <c r="B2" s="6">
        <v>0</v>
      </c>
      <c r="C2" s="6">
        <v>0</v>
      </c>
      <c r="D2" s="6">
        <f>'KSA road'!A13*'KSA road'!B48</f>
        <v>13901619.778848656</v>
      </c>
      <c r="E2" s="6">
        <f>'KSA road'!A13*'KSA road'!B49</f>
        <v>60035.116048055854</v>
      </c>
      <c r="F2" s="6">
        <v>0</v>
      </c>
      <c r="G2">
        <v>0</v>
      </c>
      <c r="H2">
        <v>0</v>
      </c>
    </row>
    <row r="3" spans="1:8">
      <c r="A3" s="1" t="s">
        <v>3</v>
      </c>
      <c r="B3" s="7">
        <v>0</v>
      </c>
      <c r="C3" s="7">
        <v>0</v>
      </c>
      <c r="D3" s="7">
        <v>0</v>
      </c>
      <c r="E3" s="6">
        <f>'KSA road'!C34</f>
        <v>300139</v>
      </c>
      <c r="F3" s="7">
        <v>0</v>
      </c>
      <c r="G3">
        <v>0</v>
      </c>
      <c r="H3">
        <v>0</v>
      </c>
    </row>
    <row r="4" spans="1:8">
      <c r="A4" s="1" t="s">
        <v>4</v>
      </c>
      <c r="B4" s="7">
        <v>0</v>
      </c>
      <c r="C4" s="7">
        <v>0</v>
      </c>
      <c r="D4" s="7">
        <v>0</v>
      </c>
      <c r="E4" s="7">
        <f>'KSA aircraft'!B30</f>
        <v>272</v>
      </c>
      <c r="F4" s="7">
        <v>0</v>
      </c>
      <c r="G4" s="7">
        <v>0</v>
      </c>
      <c r="H4">
        <v>0</v>
      </c>
    </row>
    <row r="5" spans="1:8">
      <c r="A5" s="1" t="s">
        <v>5</v>
      </c>
      <c r="B5" s="7">
        <v>0</v>
      </c>
      <c r="C5" s="7">
        <v>0</v>
      </c>
      <c r="D5" s="7">
        <v>0</v>
      </c>
      <c r="E5" s="7">
        <f>'KSA rail'!B22</f>
        <v>41</v>
      </c>
      <c r="F5" s="7">
        <v>0</v>
      </c>
      <c r="G5" s="7">
        <v>0</v>
      </c>
      <c r="H5">
        <v>0</v>
      </c>
    </row>
    <row r="6" spans="1:8">
      <c r="A6" s="1" t="s">
        <v>6</v>
      </c>
      <c r="B6" s="7">
        <v>0</v>
      </c>
      <c r="C6" s="7">
        <v>0</v>
      </c>
      <c r="D6" s="7">
        <v>0</v>
      </c>
      <c r="E6" s="25">
        <v>0</v>
      </c>
      <c r="F6" s="7">
        <v>0</v>
      </c>
      <c r="G6" s="7">
        <v>0</v>
      </c>
      <c r="H6">
        <v>0</v>
      </c>
    </row>
    <row r="7" spans="1:8">
      <c r="A7" s="1" t="s">
        <v>7</v>
      </c>
      <c r="B7" s="7">
        <v>0</v>
      </c>
      <c r="C7" s="7">
        <v>0</v>
      </c>
      <c r="D7" s="7">
        <f>'KSA road'!C35</f>
        <v>74279</v>
      </c>
      <c r="E7" s="7">
        <v>0</v>
      </c>
      <c r="F7" s="7">
        <v>0</v>
      </c>
      <c r="G7" s="7">
        <v>0</v>
      </c>
      <c r="H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42578125" customWidth="1"/>
    <col min="5" max="5" width="17.140625" customWidth="1"/>
    <col min="6" max="6" width="23.42578125" customWidth="1"/>
    <col min="7" max="7" width="19.42578125" customWidth="1"/>
    <col min="8" max="8" width="16.42578125" bestFit="1" customWidth="1"/>
  </cols>
  <sheetData>
    <row r="1" spans="1:8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236</v>
      </c>
      <c r="H1" s="5" t="s">
        <v>237</v>
      </c>
    </row>
    <row r="2" spans="1:8">
      <c r="A2" s="1" t="s">
        <v>2</v>
      </c>
      <c r="B2" s="6">
        <v>0</v>
      </c>
      <c r="C2" s="6">
        <v>0</v>
      </c>
      <c r="D2" s="6">
        <f>'KSA road'!C37*'KSA road'!B48</f>
        <v>2124277.6621576087</v>
      </c>
      <c r="E2" s="6">
        <f>'KSA road'!C37*'KSA road'!B49</f>
        <v>9173.8414655797096</v>
      </c>
      <c r="F2" s="6">
        <v>0</v>
      </c>
      <c r="G2" s="6">
        <v>0</v>
      </c>
      <c r="H2" s="6">
        <v>0</v>
      </c>
    </row>
    <row r="3" spans="1:8">
      <c r="A3" s="1" t="s">
        <v>3</v>
      </c>
      <c r="B3" s="6">
        <v>0</v>
      </c>
      <c r="C3" s="6">
        <v>0</v>
      </c>
      <c r="D3" s="6">
        <f>'KSA road'!C38*(1-'IMF Diesel Truck Share'!B2)</f>
        <v>125931.29956521738</v>
      </c>
      <c r="E3" s="6">
        <f>'KSA road'!C38*'IMF Diesel Truck Share'!B2</f>
        <v>923496.19681159419</v>
      </c>
      <c r="F3" s="6">
        <v>0</v>
      </c>
      <c r="G3" s="6">
        <v>0</v>
      </c>
      <c r="H3" s="6">
        <v>0</v>
      </c>
    </row>
    <row r="4" spans="1:8">
      <c r="A4" s="1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8">
      <c r="A5" s="1" t="s">
        <v>5</v>
      </c>
      <c r="B5" s="6">
        <v>0</v>
      </c>
      <c r="C5" s="6">
        <v>0</v>
      </c>
      <c r="D5" s="6">
        <v>0</v>
      </c>
      <c r="E5" s="6">
        <f>'KSA rail'!B23</f>
        <v>96</v>
      </c>
      <c r="F5" s="6">
        <v>0</v>
      </c>
      <c r="G5" s="6">
        <v>0</v>
      </c>
      <c r="H5" s="6">
        <v>0</v>
      </c>
    </row>
    <row r="6" spans="1:8">
      <c r="A6" s="1" t="s">
        <v>6</v>
      </c>
      <c r="B6" s="6">
        <v>0</v>
      </c>
      <c r="C6" s="6">
        <v>0</v>
      </c>
      <c r="D6" s="6">
        <v>0</v>
      </c>
      <c r="E6" s="6">
        <f>'KSA ships'!H7</f>
        <v>346</v>
      </c>
      <c r="F6" s="6">
        <v>0</v>
      </c>
      <c r="G6" s="6">
        <v>0</v>
      </c>
      <c r="H6" s="6">
        <v>0</v>
      </c>
    </row>
    <row r="7" spans="1:8">
      <c r="A7" s="1" t="s">
        <v>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0"/>
  <sheetViews>
    <sheetView topLeftCell="A13" workbookViewId="0">
      <selection activeCell="A13" sqref="A13"/>
    </sheetView>
  </sheetViews>
  <sheetFormatPr defaultRowHeight="15"/>
  <cols>
    <col min="1" max="1" width="26.85546875" customWidth="1"/>
  </cols>
  <sheetData>
    <row r="1" spans="1:4">
      <c r="A1" t="s">
        <v>226</v>
      </c>
    </row>
    <row r="2" spans="1:4">
      <c r="A2">
        <v>12000000</v>
      </c>
      <c r="B2" t="s">
        <v>225</v>
      </c>
      <c r="D2">
        <v>2014</v>
      </c>
    </row>
    <row r="4" spans="1:4">
      <c r="A4" t="s">
        <v>227</v>
      </c>
    </row>
    <row r="5" spans="1:4">
      <c r="A5" t="s">
        <v>228</v>
      </c>
    </row>
    <row r="6" spans="1:4">
      <c r="A6" s="34">
        <f>'ICCT Data'!F1259</f>
        <v>39.194000000000003</v>
      </c>
      <c r="B6" t="s">
        <v>229</v>
      </c>
      <c r="D6">
        <v>2015</v>
      </c>
    </row>
    <row r="7" spans="1:4">
      <c r="A7" s="34">
        <f>'ICCT Data'!F1260</f>
        <v>49.320679429999998</v>
      </c>
      <c r="B7" t="s">
        <v>229</v>
      </c>
      <c r="D7">
        <v>2020</v>
      </c>
    </row>
    <row r="8" spans="1:4">
      <c r="A8" s="34"/>
    </row>
    <row r="9" spans="1:4">
      <c r="A9" s="34">
        <f>TREND($A$6:$A$7,$D$6:$D$7,$D9)</f>
        <v>37.168664113999967</v>
      </c>
      <c r="B9" t="s">
        <v>229</v>
      </c>
      <c r="D9">
        <v>2014</v>
      </c>
    </row>
    <row r="10" spans="1:4">
      <c r="A10" s="34">
        <f>TREND($A$6:$A$7,$D$6:$D$7,$D10)</f>
        <v>43.244671771999947</v>
      </c>
      <c r="B10" t="s">
        <v>229</v>
      </c>
      <c r="D10">
        <v>2017</v>
      </c>
    </row>
    <row r="11" spans="1:4">
      <c r="A11" s="34">
        <f>A10/A9</f>
        <v>1.1634712412413926</v>
      </c>
      <c r="B11" t="s">
        <v>230</v>
      </c>
    </row>
    <row r="13" spans="1:4">
      <c r="A13" s="35">
        <f>A2*A11</f>
        <v>13961654.89489671</v>
      </c>
      <c r="B13" t="s">
        <v>225</v>
      </c>
      <c r="D13">
        <v>2017</v>
      </c>
    </row>
    <row r="15" spans="1:4">
      <c r="A15" t="s">
        <v>231</v>
      </c>
    </row>
    <row r="16" spans="1:4">
      <c r="A16" t="s">
        <v>232</v>
      </c>
    </row>
    <row r="18" spans="1:22" ht="14.45" customHeight="1">
      <c r="A18" s="37" t="s">
        <v>15</v>
      </c>
      <c r="B18" s="37"/>
      <c r="C18" s="37"/>
      <c r="D18" s="37"/>
    </row>
    <row r="19" spans="1:22">
      <c r="A19" s="1" t="s">
        <v>16</v>
      </c>
      <c r="B19" s="1">
        <v>1997</v>
      </c>
      <c r="C19" s="1">
        <v>1998</v>
      </c>
      <c r="D19" s="1">
        <v>1999</v>
      </c>
      <c r="E19" s="1">
        <v>2000</v>
      </c>
      <c r="F19" s="1">
        <v>2001</v>
      </c>
      <c r="G19" s="1">
        <v>2002</v>
      </c>
      <c r="H19" s="1">
        <v>2003</v>
      </c>
      <c r="I19" s="1">
        <v>2004</v>
      </c>
      <c r="J19" s="1">
        <v>2005</v>
      </c>
      <c r="K19" s="1">
        <v>2006</v>
      </c>
      <c r="L19" s="1">
        <v>2007</v>
      </c>
      <c r="M19" s="1">
        <v>2008</v>
      </c>
      <c r="N19" s="1">
        <v>2009</v>
      </c>
      <c r="O19" s="1">
        <v>2010</v>
      </c>
      <c r="P19" s="1">
        <v>2011</v>
      </c>
      <c r="Q19" s="1">
        <v>2012</v>
      </c>
      <c r="R19" s="1">
        <v>2013</v>
      </c>
      <c r="S19" s="1">
        <v>2014</v>
      </c>
      <c r="T19" s="1">
        <v>2015</v>
      </c>
      <c r="U19" s="1">
        <v>2016</v>
      </c>
      <c r="V19" s="1">
        <v>2017</v>
      </c>
    </row>
    <row r="20" spans="1:22">
      <c r="A20" t="s">
        <v>17</v>
      </c>
      <c r="B20">
        <v>305178</v>
      </c>
      <c r="C20">
        <v>323284</v>
      </c>
      <c r="D20">
        <v>321499</v>
      </c>
      <c r="E20">
        <v>288632</v>
      </c>
      <c r="F20">
        <v>329672</v>
      </c>
      <c r="G20">
        <v>292673</v>
      </c>
      <c r="H20">
        <v>311668</v>
      </c>
      <c r="I20">
        <v>308567</v>
      </c>
      <c r="J20">
        <v>401354</v>
      </c>
      <c r="K20">
        <v>447932</v>
      </c>
      <c r="L20">
        <v>434160</v>
      </c>
      <c r="M20">
        <v>497203</v>
      </c>
      <c r="N20">
        <v>468018</v>
      </c>
      <c r="O20">
        <v>491043</v>
      </c>
      <c r="P20">
        <v>570364</v>
      </c>
      <c r="Q20">
        <v>754637</v>
      </c>
      <c r="R20">
        <v>633482</v>
      </c>
      <c r="S20">
        <v>636979</v>
      </c>
      <c r="T20">
        <v>779737</v>
      </c>
      <c r="U20">
        <v>746453</v>
      </c>
      <c r="V20">
        <v>1118024</v>
      </c>
    </row>
    <row r="21" spans="1:22">
      <c r="A21" t="s">
        <v>18</v>
      </c>
      <c r="B21">
        <v>7420</v>
      </c>
      <c r="C21">
        <v>13813</v>
      </c>
      <c r="D21">
        <v>9334</v>
      </c>
      <c r="E21">
        <v>9591</v>
      </c>
      <c r="F21">
        <v>11566</v>
      </c>
      <c r="G21">
        <v>9110</v>
      </c>
      <c r="H21">
        <v>7456</v>
      </c>
      <c r="I21">
        <v>7970</v>
      </c>
      <c r="J21">
        <v>8896</v>
      </c>
      <c r="K21">
        <v>6770</v>
      </c>
      <c r="L21">
        <v>7687</v>
      </c>
      <c r="M21">
        <v>9509</v>
      </c>
      <c r="N21">
        <v>16543</v>
      </c>
      <c r="O21">
        <v>15509</v>
      </c>
      <c r="P21">
        <v>12827</v>
      </c>
      <c r="Q21">
        <v>6979</v>
      </c>
      <c r="R21">
        <v>12957</v>
      </c>
      <c r="S21">
        <v>13978</v>
      </c>
      <c r="T21">
        <v>7823</v>
      </c>
      <c r="U21">
        <v>11174</v>
      </c>
      <c r="V21">
        <v>27417</v>
      </c>
    </row>
    <row r="22" spans="1:22">
      <c r="A22" t="s">
        <v>19</v>
      </c>
      <c r="B22">
        <v>143064</v>
      </c>
      <c r="C22">
        <v>157871</v>
      </c>
      <c r="D22">
        <v>150441</v>
      </c>
      <c r="E22">
        <v>107858</v>
      </c>
      <c r="F22">
        <v>183431</v>
      </c>
      <c r="G22">
        <v>153127</v>
      </c>
      <c r="H22">
        <v>122719</v>
      </c>
      <c r="I22">
        <v>109242</v>
      </c>
      <c r="J22">
        <v>115281</v>
      </c>
      <c r="K22">
        <v>113590</v>
      </c>
      <c r="L22">
        <v>149102</v>
      </c>
      <c r="M22">
        <v>145144</v>
      </c>
      <c r="N22">
        <v>164840</v>
      </c>
      <c r="O22">
        <v>172907</v>
      </c>
      <c r="P22">
        <v>177804</v>
      </c>
      <c r="Q22">
        <v>191386</v>
      </c>
      <c r="R22">
        <v>209126</v>
      </c>
      <c r="S22">
        <v>219873</v>
      </c>
      <c r="T22">
        <v>218640</v>
      </c>
      <c r="U22">
        <v>177433</v>
      </c>
      <c r="V22">
        <v>221173</v>
      </c>
    </row>
    <row r="23" spans="1:22">
      <c r="A23" t="s">
        <v>14</v>
      </c>
      <c r="B23">
        <v>8947</v>
      </c>
      <c r="C23">
        <v>11780</v>
      </c>
      <c r="D23">
        <v>12768</v>
      </c>
      <c r="E23">
        <v>9921</v>
      </c>
      <c r="F23">
        <v>13136</v>
      </c>
      <c r="G23">
        <v>13644</v>
      </c>
      <c r="H23">
        <v>13096</v>
      </c>
      <c r="I23">
        <v>8394</v>
      </c>
      <c r="J23">
        <v>10909</v>
      </c>
      <c r="K23">
        <v>11711</v>
      </c>
      <c r="L23">
        <v>7861</v>
      </c>
      <c r="M23">
        <v>10405</v>
      </c>
      <c r="N23">
        <v>7424</v>
      </c>
      <c r="O23">
        <v>13565</v>
      </c>
      <c r="P23">
        <v>16673</v>
      </c>
      <c r="Q23">
        <v>12509</v>
      </c>
      <c r="R23">
        <v>44394</v>
      </c>
      <c r="S23">
        <v>42487</v>
      </c>
      <c r="T23">
        <v>15909</v>
      </c>
      <c r="U23">
        <v>14606</v>
      </c>
      <c r="V23">
        <v>23389</v>
      </c>
    </row>
    <row r="24" spans="1:22">
      <c r="A24" t="s">
        <v>20</v>
      </c>
      <c r="B24">
        <v>1543</v>
      </c>
      <c r="C24">
        <v>975</v>
      </c>
      <c r="D24">
        <v>957</v>
      </c>
      <c r="E24">
        <v>1420</v>
      </c>
      <c r="F24">
        <v>3795</v>
      </c>
      <c r="G24">
        <v>6164</v>
      </c>
      <c r="H24">
        <v>5603</v>
      </c>
      <c r="I24">
        <v>3000</v>
      </c>
      <c r="J24">
        <v>2750</v>
      </c>
      <c r="K24">
        <v>4218</v>
      </c>
      <c r="L24">
        <v>5497</v>
      </c>
      <c r="M24">
        <v>1520</v>
      </c>
      <c r="N24">
        <v>2805</v>
      </c>
      <c r="O24">
        <v>3088</v>
      </c>
      <c r="P24">
        <v>3667</v>
      </c>
      <c r="Q24">
        <v>5323</v>
      </c>
      <c r="R24">
        <v>8232</v>
      </c>
      <c r="S24">
        <v>6148</v>
      </c>
      <c r="T24">
        <v>6183</v>
      </c>
      <c r="U24">
        <v>4866</v>
      </c>
      <c r="V24">
        <v>3631</v>
      </c>
    </row>
    <row r="25" spans="1:22">
      <c r="A25" t="s">
        <v>21</v>
      </c>
      <c r="B25" t="s">
        <v>22</v>
      </c>
      <c r="C25">
        <v>30</v>
      </c>
      <c r="D25">
        <v>206</v>
      </c>
      <c r="E25">
        <v>469</v>
      </c>
      <c r="F25">
        <v>538</v>
      </c>
      <c r="G25">
        <v>1062</v>
      </c>
      <c r="H25">
        <v>1154</v>
      </c>
      <c r="I25">
        <v>2415</v>
      </c>
      <c r="J25">
        <v>2749</v>
      </c>
      <c r="K25">
        <v>2787</v>
      </c>
      <c r="L25">
        <v>1433</v>
      </c>
      <c r="M25">
        <v>1121</v>
      </c>
      <c r="N25">
        <v>1597</v>
      </c>
      <c r="O25">
        <v>1560</v>
      </c>
      <c r="P25">
        <v>2202</v>
      </c>
      <c r="Q25">
        <v>4110</v>
      </c>
      <c r="R25">
        <v>2387</v>
      </c>
      <c r="S25">
        <v>2309</v>
      </c>
      <c r="T25">
        <v>2887</v>
      </c>
      <c r="U25">
        <v>2593</v>
      </c>
      <c r="V25">
        <v>2075</v>
      </c>
    </row>
    <row r="26" spans="1:22">
      <c r="A26" t="s">
        <v>23</v>
      </c>
      <c r="B26">
        <v>466152</v>
      </c>
      <c r="C26">
        <v>507753</v>
      </c>
      <c r="D26">
        <v>495205</v>
      </c>
      <c r="E26">
        <v>417891</v>
      </c>
      <c r="F26">
        <v>542138</v>
      </c>
      <c r="G26">
        <v>475780</v>
      </c>
      <c r="H26">
        <v>461696</v>
      </c>
      <c r="I26">
        <v>439588</v>
      </c>
      <c r="J26">
        <v>541939</v>
      </c>
      <c r="K26">
        <v>587008</v>
      </c>
      <c r="L26">
        <v>605740</v>
      </c>
      <c r="M26">
        <v>664902</v>
      </c>
      <c r="N26">
        <v>661227</v>
      </c>
      <c r="O26">
        <v>697672</v>
      </c>
      <c r="P26">
        <v>783537</v>
      </c>
      <c r="Q26">
        <v>974944</v>
      </c>
      <c r="R26">
        <v>910578</v>
      </c>
      <c r="S26">
        <v>921774</v>
      </c>
      <c r="T26">
        <v>1031179</v>
      </c>
      <c r="U26">
        <v>957125</v>
      </c>
      <c r="V26">
        <v>1395709</v>
      </c>
    </row>
    <row r="28" spans="1:22">
      <c r="A28" t="s">
        <v>71</v>
      </c>
    </row>
    <row r="29" spans="1:22">
      <c r="A29" t="s">
        <v>76</v>
      </c>
    </row>
    <row r="30" spans="1:22">
      <c r="A30" t="s">
        <v>77</v>
      </c>
    </row>
    <row r="32" spans="1:22">
      <c r="B32" s="5" t="s">
        <v>74</v>
      </c>
      <c r="C32" s="5" t="s">
        <v>75</v>
      </c>
    </row>
    <row r="33" spans="1:4">
      <c r="A33" t="s">
        <v>72</v>
      </c>
      <c r="B33">
        <f>'Data from AVL'!B2</f>
        <v>13</v>
      </c>
      <c r="C33" s="25">
        <f>SUM(I20:U21)</f>
        <v>7308551</v>
      </c>
      <c r="D33" t="s">
        <v>233</v>
      </c>
    </row>
    <row r="34" spans="1:4">
      <c r="A34" t="s">
        <v>73</v>
      </c>
      <c r="B34">
        <f>'Data from AVL'!B3</f>
        <v>28</v>
      </c>
      <c r="C34" s="13">
        <f>SUM(B23:U23)</f>
        <v>300139</v>
      </c>
    </row>
    <row r="35" spans="1:4">
      <c r="A35" t="s">
        <v>78</v>
      </c>
      <c r="B35">
        <f>'Data from AVL'!B7</f>
        <v>17</v>
      </c>
      <c r="C35" s="13">
        <f>SUM(E24:U24)</f>
        <v>74279</v>
      </c>
    </row>
    <row r="36" spans="1:4">
      <c r="A36" t="s">
        <v>79</v>
      </c>
      <c r="B36">
        <f>'Data from AVL'!B3</f>
        <v>28</v>
      </c>
      <c r="C36">
        <f>SUM(B22:U22)</f>
        <v>3182879</v>
      </c>
    </row>
    <row r="37" spans="1:4">
      <c r="A37" t="s">
        <v>119</v>
      </c>
      <c r="B37">
        <f>B36</f>
        <v>28</v>
      </c>
      <c r="C37" s="13">
        <f>C36*'ICCT Data'!F1446/SUM('ICCT Data'!F1072,'ICCT Data'!F1446,'ICCT Data'!F1655)</f>
        <v>2133451.5036231885</v>
      </c>
    </row>
    <row r="38" spans="1:4">
      <c r="A38" t="s">
        <v>120</v>
      </c>
      <c r="B38">
        <f>B36</f>
        <v>28</v>
      </c>
      <c r="C38" s="13">
        <f>C36-C37</f>
        <v>1049427.4963768115</v>
      </c>
    </row>
    <row r="40" spans="1:4">
      <c r="A40" s="1" t="s">
        <v>121</v>
      </c>
    </row>
    <row r="41" spans="1:4">
      <c r="A41" t="s">
        <v>122</v>
      </c>
    </row>
    <row r="42" spans="1:4">
      <c r="A42" t="s">
        <v>241</v>
      </c>
    </row>
    <row r="43" spans="1:4">
      <c r="A43" t="s">
        <v>242</v>
      </c>
    </row>
    <row r="44" spans="1:4">
      <c r="A44" t="s">
        <v>234</v>
      </c>
    </row>
    <row r="48" spans="1:4">
      <c r="A48" t="s">
        <v>238</v>
      </c>
      <c r="B48" s="36">
        <f>1-B49</f>
        <v>0.99570000000000003</v>
      </c>
    </row>
    <row r="49" spans="1:2">
      <c r="A49" t="s">
        <v>239</v>
      </c>
      <c r="B49" s="36">
        <v>4.3E-3</v>
      </c>
    </row>
    <row r="50" spans="1:2">
      <c r="A50" t="s">
        <v>240</v>
      </c>
    </row>
  </sheetData>
  <mergeCells count="1">
    <mergeCell ref="A18:D18"/>
  </mergeCells>
  <pageMargins left="0.7" right="0.7" top="0.75" bottom="0.75" header="0.3" footer="0.3"/>
  <pageSetup paperSize="9" orientation="portrait" r:id="rId1"/>
  <ignoredErrors>
    <ignoredError sqref="C34:C36" formulaRange="1"/>
    <ignoredError sqref="B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/>
  <cols>
    <col min="1" max="2" width="11.140625" customWidth="1"/>
  </cols>
  <sheetData>
    <row r="1" spans="1:2">
      <c r="A1" s="1" t="s">
        <v>69</v>
      </c>
      <c r="B1" s="1" t="s">
        <v>70</v>
      </c>
    </row>
    <row r="2" spans="1:2">
      <c r="A2" t="s">
        <v>2</v>
      </c>
      <c r="B2">
        <v>13</v>
      </c>
    </row>
    <row r="3" spans="1:2">
      <c r="A3" t="s">
        <v>3</v>
      </c>
      <c r="B3">
        <v>28</v>
      </c>
    </row>
    <row r="4" spans="1:2">
      <c r="A4" t="s">
        <v>4</v>
      </c>
      <c r="B4">
        <v>24</v>
      </c>
    </row>
    <row r="5" spans="1:2">
      <c r="A5" t="s">
        <v>5</v>
      </c>
      <c r="B5">
        <v>34</v>
      </c>
    </row>
    <row r="6" spans="1:2">
      <c r="A6" t="s">
        <v>6</v>
      </c>
      <c r="B6">
        <v>33</v>
      </c>
    </row>
    <row r="7" spans="1:2">
      <c r="A7" t="s">
        <v>7</v>
      </c>
      <c r="B7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93"/>
  <sheetViews>
    <sheetView workbookViewId="0">
      <pane ySplit="133" topLeftCell="A1078" activePane="bottomLeft" state="frozen"/>
      <selection pane="bottomLeft" activeCell="F1259" sqref="F1259"/>
    </sheetView>
  </sheetViews>
  <sheetFormatPr defaultColWidth="11.5703125" defaultRowHeight="15"/>
  <cols>
    <col min="1" max="1" width="15.140625" bestFit="1" customWidth="1"/>
    <col min="2" max="2" width="17.140625" bestFit="1" customWidth="1"/>
    <col min="3" max="3" width="18.85546875" bestFit="1" customWidth="1"/>
    <col min="4" max="4" width="5.5703125" bestFit="1" customWidth="1"/>
    <col min="5" max="5" width="13.85546875" bestFit="1" customWidth="1"/>
    <col min="6" max="6" width="13.28515625" bestFit="1" customWidth="1"/>
    <col min="8" max="8" width="13.28515625" bestFit="1" customWidth="1"/>
    <col min="11" max="11" width="13.85546875" bestFit="1" customWidth="1"/>
    <col min="12" max="12" width="16.5703125" bestFit="1" customWidth="1"/>
    <col min="13" max="13" width="15.5703125" bestFit="1" customWidth="1"/>
  </cols>
  <sheetData>
    <row r="1" spans="1:13" s="11" customFormat="1" ht="15.75">
      <c r="A1" s="11" t="s">
        <v>80</v>
      </c>
      <c r="B1" s="11" t="s">
        <v>13</v>
      </c>
      <c r="C1" s="11" t="s">
        <v>81</v>
      </c>
      <c r="D1" s="11" t="s">
        <v>39</v>
      </c>
      <c r="E1" s="11" t="s">
        <v>82</v>
      </c>
      <c r="F1" s="11" t="s">
        <v>83</v>
      </c>
      <c r="G1" s="11" t="s">
        <v>84</v>
      </c>
      <c r="H1" s="11" t="s">
        <v>85</v>
      </c>
      <c r="I1" s="11" t="s">
        <v>86</v>
      </c>
      <c r="J1" s="11" t="s">
        <v>87</v>
      </c>
      <c r="K1" s="11" t="s">
        <v>88</v>
      </c>
      <c r="L1" s="11" t="s">
        <v>89</v>
      </c>
      <c r="M1" s="11" t="s">
        <v>90</v>
      </c>
    </row>
    <row r="2" spans="1:13" hidden="1">
      <c r="A2" t="s">
        <v>91</v>
      </c>
      <c r="B2" t="s">
        <v>92</v>
      </c>
      <c r="C2" t="s">
        <v>93</v>
      </c>
      <c r="D2">
        <v>2000</v>
      </c>
      <c r="E2" t="s">
        <v>94</v>
      </c>
      <c r="F2">
        <v>3.3039999999999998</v>
      </c>
      <c r="G2">
        <v>0.36</v>
      </c>
      <c r="H2">
        <v>17</v>
      </c>
      <c r="I2">
        <v>0</v>
      </c>
      <c r="J2">
        <v>20</v>
      </c>
      <c r="K2">
        <v>18.568093309999998</v>
      </c>
      <c r="L2">
        <v>1.345085004</v>
      </c>
      <c r="M2">
        <v>0.34</v>
      </c>
    </row>
    <row r="3" spans="1:13" hidden="1">
      <c r="A3" t="s">
        <v>91</v>
      </c>
      <c r="B3" t="s">
        <v>92</v>
      </c>
      <c r="C3" t="s">
        <v>93</v>
      </c>
      <c r="D3">
        <v>2005</v>
      </c>
      <c r="E3" t="s">
        <v>94</v>
      </c>
      <c r="F3">
        <v>6.2639999999999896</v>
      </c>
      <c r="G3">
        <v>0.94099999999999995</v>
      </c>
      <c r="H3">
        <v>31</v>
      </c>
      <c r="I3">
        <v>0</v>
      </c>
      <c r="J3">
        <v>37</v>
      </c>
      <c r="K3">
        <v>31.965595369999999</v>
      </c>
      <c r="L3">
        <v>2.3156089450000001</v>
      </c>
      <c r="M3">
        <v>0.62</v>
      </c>
    </row>
    <row r="4" spans="1:13" hidden="1">
      <c r="A4" t="s">
        <v>91</v>
      </c>
      <c r="B4" t="s">
        <v>92</v>
      </c>
      <c r="C4" t="s">
        <v>93</v>
      </c>
      <c r="D4">
        <v>2010</v>
      </c>
      <c r="E4" t="s">
        <v>94</v>
      </c>
      <c r="F4">
        <v>13.058999999999999</v>
      </c>
      <c r="G4">
        <v>1.83197268</v>
      </c>
      <c r="H4">
        <v>65</v>
      </c>
      <c r="I4">
        <v>0</v>
      </c>
      <c r="J4">
        <v>78</v>
      </c>
      <c r="K4">
        <v>65.496848540000002</v>
      </c>
      <c r="L4">
        <v>4.7446351809999996</v>
      </c>
      <c r="M4">
        <v>1.3</v>
      </c>
    </row>
    <row r="5" spans="1:13" hidden="1">
      <c r="A5" t="s">
        <v>91</v>
      </c>
      <c r="B5" t="s">
        <v>92</v>
      </c>
      <c r="C5" t="s">
        <v>93</v>
      </c>
      <c r="D5">
        <v>2015</v>
      </c>
      <c r="E5" t="s">
        <v>94</v>
      </c>
      <c r="F5">
        <v>18.343</v>
      </c>
      <c r="G5">
        <v>2.8670879949999999</v>
      </c>
      <c r="H5">
        <v>92</v>
      </c>
      <c r="I5">
        <v>0</v>
      </c>
      <c r="J5">
        <v>110</v>
      </c>
      <c r="K5">
        <v>91.871279419999993</v>
      </c>
      <c r="L5">
        <v>6.6552164600000001</v>
      </c>
      <c r="M5">
        <v>1.84</v>
      </c>
    </row>
    <row r="6" spans="1:13" hidden="1">
      <c r="A6" t="s">
        <v>91</v>
      </c>
      <c r="B6" t="s">
        <v>92</v>
      </c>
      <c r="C6" t="s">
        <v>93</v>
      </c>
      <c r="D6">
        <v>2020</v>
      </c>
      <c r="E6" t="s">
        <v>94</v>
      </c>
      <c r="F6">
        <v>23.327510870000001</v>
      </c>
      <c r="G6">
        <v>3.74721641199999</v>
      </c>
      <c r="H6">
        <v>117</v>
      </c>
      <c r="I6">
        <v>0</v>
      </c>
      <c r="J6">
        <v>140</v>
      </c>
      <c r="K6">
        <v>116.42924170000001</v>
      </c>
      <c r="L6">
        <v>8.4342115460000002</v>
      </c>
      <c r="M6">
        <v>2.34</v>
      </c>
    </row>
    <row r="7" spans="1:13" hidden="1">
      <c r="A7" t="s">
        <v>91</v>
      </c>
      <c r="B7" t="s">
        <v>92</v>
      </c>
      <c r="C7" t="s">
        <v>93</v>
      </c>
      <c r="D7">
        <v>2025</v>
      </c>
      <c r="E7" t="s">
        <v>94</v>
      </c>
      <c r="F7">
        <v>31.701489129999999</v>
      </c>
      <c r="G7">
        <v>5.3350141310000003</v>
      </c>
      <c r="H7">
        <v>159</v>
      </c>
      <c r="I7">
        <v>0</v>
      </c>
      <c r="J7">
        <v>191</v>
      </c>
      <c r="K7">
        <v>158.01152539999899</v>
      </c>
      <c r="L7">
        <v>11.44645978</v>
      </c>
      <c r="M7">
        <v>3.18</v>
      </c>
    </row>
    <row r="8" spans="1:13" hidden="1">
      <c r="A8" t="s">
        <v>91</v>
      </c>
      <c r="B8" t="s">
        <v>92</v>
      </c>
      <c r="C8" t="s">
        <v>93</v>
      </c>
      <c r="D8">
        <v>2030</v>
      </c>
      <c r="E8" t="s">
        <v>94</v>
      </c>
      <c r="F8">
        <v>42.66741304</v>
      </c>
      <c r="G8">
        <v>6.9580368349999997</v>
      </c>
      <c r="H8">
        <v>214</v>
      </c>
      <c r="I8">
        <v>0</v>
      </c>
      <c r="J8">
        <v>257</v>
      </c>
      <c r="K8">
        <v>212.5593935</v>
      </c>
      <c r="L8">
        <v>15.397943550000001</v>
      </c>
      <c r="M8">
        <v>4.28</v>
      </c>
    </row>
    <row r="9" spans="1:13" hidden="1">
      <c r="A9" t="s">
        <v>91</v>
      </c>
      <c r="B9" t="s">
        <v>92</v>
      </c>
      <c r="C9" t="s">
        <v>93</v>
      </c>
      <c r="D9">
        <v>2035</v>
      </c>
      <c r="E9" t="s">
        <v>94</v>
      </c>
      <c r="F9">
        <v>56.624043479999997</v>
      </c>
      <c r="G9">
        <v>9.17477521</v>
      </c>
      <c r="H9">
        <v>284</v>
      </c>
      <c r="I9">
        <v>0</v>
      </c>
      <c r="J9">
        <v>340</v>
      </c>
      <c r="K9">
        <v>282.03189750000001</v>
      </c>
      <c r="L9">
        <v>20.430577849999999</v>
      </c>
      <c r="M9">
        <v>5.68</v>
      </c>
    </row>
    <row r="10" spans="1:13" hidden="1">
      <c r="A10" t="s">
        <v>91</v>
      </c>
      <c r="B10" t="s">
        <v>92</v>
      </c>
      <c r="C10" t="s">
        <v>93</v>
      </c>
      <c r="D10">
        <v>2040</v>
      </c>
      <c r="E10" t="s">
        <v>94</v>
      </c>
      <c r="F10">
        <v>74.368902169999998</v>
      </c>
      <c r="G10">
        <v>11.820248579999999</v>
      </c>
      <c r="H10">
        <v>373</v>
      </c>
      <c r="I10">
        <v>0</v>
      </c>
      <c r="J10">
        <v>447</v>
      </c>
      <c r="K10">
        <v>370.38669979999997</v>
      </c>
      <c r="L10">
        <v>26.831058370000001</v>
      </c>
      <c r="M10">
        <v>7.46</v>
      </c>
    </row>
    <row r="11" spans="1:13" hidden="1">
      <c r="A11" t="s">
        <v>91</v>
      </c>
      <c r="B11" t="s">
        <v>92</v>
      </c>
      <c r="C11" t="s">
        <v>93</v>
      </c>
      <c r="D11">
        <v>2045</v>
      </c>
      <c r="E11" t="s">
        <v>94</v>
      </c>
      <c r="F11">
        <v>96.699510869999997</v>
      </c>
      <c r="G11">
        <v>13.057993870000001</v>
      </c>
      <c r="H11">
        <v>485</v>
      </c>
      <c r="I11">
        <v>0</v>
      </c>
      <c r="J11">
        <v>582</v>
      </c>
      <c r="K11">
        <v>481.58778519999998</v>
      </c>
      <c r="L11">
        <v>34.886538809999998</v>
      </c>
      <c r="M11">
        <v>9.6999999999999993</v>
      </c>
    </row>
    <row r="12" spans="1:13" hidden="1">
      <c r="A12" t="s">
        <v>91</v>
      </c>
      <c r="B12" t="s">
        <v>92</v>
      </c>
      <c r="C12" t="s">
        <v>93</v>
      </c>
      <c r="D12">
        <v>2050</v>
      </c>
      <c r="E12" t="s">
        <v>94</v>
      </c>
      <c r="F12">
        <v>123.0177283</v>
      </c>
      <c r="G12">
        <v>18.20894886</v>
      </c>
      <c r="H12">
        <v>617</v>
      </c>
      <c r="I12">
        <v>0</v>
      </c>
      <c r="J12">
        <v>741</v>
      </c>
      <c r="K12">
        <v>612.65213800000004</v>
      </c>
      <c r="L12">
        <v>44.38092752</v>
      </c>
      <c r="M12">
        <v>12.34</v>
      </c>
    </row>
    <row r="13" spans="1:13" hidden="1">
      <c r="A13" t="s">
        <v>91</v>
      </c>
      <c r="B13" t="s">
        <v>92</v>
      </c>
      <c r="C13" t="s">
        <v>95</v>
      </c>
      <c r="D13">
        <v>2000</v>
      </c>
      <c r="E13" t="s">
        <v>94</v>
      </c>
      <c r="F13">
        <v>60.881</v>
      </c>
      <c r="G13">
        <v>4.9349999999999996</v>
      </c>
      <c r="H13">
        <v>419</v>
      </c>
      <c r="I13">
        <v>0</v>
      </c>
      <c r="J13">
        <v>461</v>
      </c>
      <c r="K13">
        <v>256.28337729999998</v>
      </c>
      <c r="L13">
        <v>18.565337960000001</v>
      </c>
      <c r="M13">
        <v>8.3800000000000008</v>
      </c>
    </row>
    <row r="14" spans="1:13" hidden="1">
      <c r="A14" t="s">
        <v>91</v>
      </c>
      <c r="B14" t="s">
        <v>92</v>
      </c>
      <c r="C14" t="s">
        <v>95</v>
      </c>
      <c r="D14">
        <v>2005</v>
      </c>
      <c r="E14" t="s">
        <v>94</v>
      </c>
      <c r="F14">
        <v>86.86</v>
      </c>
      <c r="G14">
        <v>9.7684999999999995</v>
      </c>
      <c r="H14">
        <v>599</v>
      </c>
      <c r="I14">
        <v>0</v>
      </c>
      <c r="J14">
        <v>659</v>
      </c>
      <c r="K14">
        <v>345.88836479999998</v>
      </c>
      <c r="L14">
        <v>25.047992570000002</v>
      </c>
      <c r="M14">
        <v>11.98</v>
      </c>
    </row>
    <row r="15" spans="1:13" hidden="1">
      <c r="A15" t="s">
        <v>91</v>
      </c>
      <c r="B15" t="s">
        <v>92</v>
      </c>
      <c r="C15" t="s">
        <v>95</v>
      </c>
      <c r="D15">
        <v>2010</v>
      </c>
      <c r="E15" t="s">
        <v>94</v>
      </c>
      <c r="F15">
        <v>138.55500000000001</v>
      </c>
      <c r="G15">
        <v>20.562170640000001</v>
      </c>
      <c r="H15">
        <v>923</v>
      </c>
      <c r="I15">
        <v>0</v>
      </c>
      <c r="J15">
        <v>1015</v>
      </c>
      <c r="K15">
        <v>520.83093959999997</v>
      </c>
      <c r="L15">
        <v>37.63835967</v>
      </c>
      <c r="M15">
        <v>16.121481459999998</v>
      </c>
    </row>
    <row r="16" spans="1:13" hidden="1">
      <c r="A16" t="s">
        <v>91</v>
      </c>
      <c r="B16" t="s">
        <v>92</v>
      </c>
      <c r="C16" t="s">
        <v>95</v>
      </c>
      <c r="D16">
        <v>2015</v>
      </c>
      <c r="E16" t="s">
        <v>94</v>
      </c>
      <c r="F16">
        <v>187.37099999999899</v>
      </c>
      <c r="G16">
        <v>24.733865949999998</v>
      </c>
      <c r="H16">
        <v>1382</v>
      </c>
      <c r="I16">
        <v>0</v>
      </c>
      <c r="J16">
        <v>1521</v>
      </c>
      <c r="K16">
        <v>772.83718009999996</v>
      </c>
      <c r="L16">
        <v>55.84983828</v>
      </c>
      <c r="M16">
        <v>11.13380373</v>
      </c>
    </row>
    <row r="17" spans="1:13" hidden="1">
      <c r="A17" t="s">
        <v>91</v>
      </c>
      <c r="B17" t="s">
        <v>92</v>
      </c>
      <c r="C17" t="s">
        <v>95</v>
      </c>
      <c r="D17">
        <v>2020</v>
      </c>
      <c r="E17" t="s">
        <v>94</v>
      </c>
      <c r="F17">
        <v>184.38824890000001</v>
      </c>
      <c r="G17">
        <v>22.18143749</v>
      </c>
      <c r="H17">
        <v>1360</v>
      </c>
      <c r="I17">
        <v>0</v>
      </c>
      <c r="J17">
        <v>1496</v>
      </c>
      <c r="K17">
        <v>757.88470479999899</v>
      </c>
      <c r="L17">
        <v>54.769282959999998</v>
      </c>
      <c r="M17">
        <v>6.8109149110000002</v>
      </c>
    </row>
    <row r="18" spans="1:13" hidden="1">
      <c r="A18" t="s">
        <v>91</v>
      </c>
      <c r="B18" t="s">
        <v>92</v>
      </c>
      <c r="C18" t="s">
        <v>95</v>
      </c>
      <c r="D18">
        <v>2025</v>
      </c>
      <c r="E18" t="s">
        <v>94</v>
      </c>
      <c r="F18">
        <v>211.6397475</v>
      </c>
      <c r="G18">
        <v>29.699621669999999</v>
      </c>
      <c r="H18">
        <v>1561</v>
      </c>
      <c r="I18">
        <v>0</v>
      </c>
      <c r="J18">
        <v>1718</v>
      </c>
      <c r="K18">
        <v>868.72550339999998</v>
      </c>
      <c r="L18">
        <v>62.779302190000003</v>
      </c>
      <c r="M18">
        <v>7.8049999999999997</v>
      </c>
    </row>
    <row r="19" spans="1:13" hidden="1">
      <c r="A19" t="s">
        <v>91</v>
      </c>
      <c r="B19" t="s">
        <v>92</v>
      </c>
      <c r="C19" t="s">
        <v>95</v>
      </c>
      <c r="D19">
        <v>2030</v>
      </c>
      <c r="E19" t="s">
        <v>94</v>
      </c>
      <c r="F19">
        <v>234.14596019999999</v>
      </c>
      <c r="G19">
        <v>29.450229100000001</v>
      </c>
      <c r="H19">
        <v>1727</v>
      </c>
      <c r="I19">
        <v>0</v>
      </c>
      <c r="J19">
        <v>1899</v>
      </c>
      <c r="K19">
        <v>960.60953570000004</v>
      </c>
      <c r="L19">
        <v>69.419392079999994</v>
      </c>
      <c r="M19">
        <v>8.6349999999999998</v>
      </c>
    </row>
    <row r="20" spans="1:13" hidden="1">
      <c r="A20" t="s">
        <v>91</v>
      </c>
      <c r="B20" t="s">
        <v>92</v>
      </c>
      <c r="C20" t="s">
        <v>95</v>
      </c>
      <c r="D20">
        <v>2035</v>
      </c>
      <c r="E20" t="s">
        <v>94</v>
      </c>
      <c r="F20">
        <v>250.5510912</v>
      </c>
      <c r="G20">
        <v>32.428635020000002</v>
      </c>
      <c r="H20">
        <v>1848</v>
      </c>
      <c r="I20">
        <v>0</v>
      </c>
      <c r="J20">
        <v>2032</v>
      </c>
      <c r="K20">
        <v>1027.708345</v>
      </c>
      <c r="L20">
        <v>74.268353500000003</v>
      </c>
      <c r="M20">
        <v>9.24</v>
      </c>
    </row>
    <row r="21" spans="1:13" hidden="1">
      <c r="A21" t="s">
        <v>91</v>
      </c>
      <c r="B21" t="s">
        <v>92</v>
      </c>
      <c r="C21" t="s">
        <v>95</v>
      </c>
      <c r="D21">
        <v>2040</v>
      </c>
      <c r="E21" t="s">
        <v>94</v>
      </c>
      <c r="F21">
        <v>268.04085889999999</v>
      </c>
      <c r="G21">
        <v>34.476580890000001</v>
      </c>
      <c r="H21">
        <v>1977</v>
      </c>
      <c r="I21">
        <v>0</v>
      </c>
      <c r="J21">
        <v>2175</v>
      </c>
      <c r="K21">
        <v>1099.363333</v>
      </c>
      <c r="L21">
        <v>79.446571570000003</v>
      </c>
      <c r="M21">
        <v>9.8849999999999998</v>
      </c>
    </row>
    <row r="22" spans="1:13" hidden="1">
      <c r="A22" t="s">
        <v>91</v>
      </c>
      <c r="B22" t="s">
        <v>92</v>
      </c>
      <c r="C22" t="s">
        <v>95</v>
      </c>
      <c r="D22">
        <v>2045</v>
      </c>
      <c r="E22" t="s">
        <v>94</v>
      </c>
      <c r="F22">
        <v>286.47968379999998</v>
      </c>
      <c r="G22">
        <v>35.503090460000003</v>
      </c>
      <c r="H22">
        <v>2113</v>
      </c>
      <c r="I22">
        <v>0</v>
      </c>
      <c r="J22">
        <v>2325</v>
      </c>
      <c r="K22">
        <v>1174.9550400000001</v>
      </c>
      <c r="L22">
        <v>84.909280589999995</v>
      </c>
      <c r="M22">
        <v>10.565</v>
      </c>
    </row>
    <row r="23" spans="1:13" hidden="1">
      <c r="A23" t="s">
        <v>91</v>
      </c>
      <c r="B23" t="s">
        <v>92</v>
      </c>
      <c r="C23" t="s">
        <v>95</v>
      </c>
      <c r="D23">
        <v>2050</v>
      </c>
      <c r="E23" t="s">
        <v>94</v>
      </c>
      <c r="F23">
        <v>302.88481480000002</v>
      </c>
      <c r="G23">
        <v>38.32547615</v>
      </c>
      <c r="H23">
        <v>2234</v>
      </c>
      <c r="I23">
        <v>0</v>
      </c>
      <c r="J23">
        <v>2458</v>
      </c>
      <c r="K23">
        <v>1242.224199</v>
      </c>
      <c r="L23">
        <v>89.770552469999998</v>
      </c>
      <c r="M23">
        <v>11.17</v>
      </c>
    </row>
    <row r="24" spans="1:13" hidden="1">
      <c r="A24" t="s">
        <v>91</v>
      </c>
      <c r="B24" t="s">
        <v>92</v>
      </c>
      <c r="C24" t="s">
        <v>96</v>
      </c>
      <c r="D24">
        <v>2000</v>
      </c>
      <c r="E24" t="s">
        <v>94</v>
      </c>
      <c r="F24">
        <v>0.19699999999999901</v>
      </c>
      <c r="G24">
        <v>3.1E-2</v>
      </c>
      <c r="H24">
        <v>1</v>
      </c>
      <c r="I24">
        <v>0</v>
      </c>
      <c r="J24">
        <v>2</v>
      </c>
      <c r="K24">
        <v>2.8424703999999998</v>
      </c>
      <c r="L24">
        <v>0.205910442</v>
      </c>
      <c r="M24">
        <v>0.02</v>
      </c>
    </row>
    <row r="25" spans="1:13" hidden="1">
      <c r="A25" t="s">
        <v>91</v>
      </c>
      <c r="B25" t="s">
        <v>92</v>
      </c>
      <c r="C25" t="s">
        <v>96</v>
      </c>
      <c r="D25">
        <v>2005</v>
      </c>
      <c r="E25" t="s">
        <v>94</v>
      </c>
      <c r="F25">
        <v>0.38900000000000001</v>
      </c>
      <c r="G25">
        <v>5.8999999999999997E-2</v>
      </c>
      <c r="H25">
        <v>2</v>
      </c>
      <c r="I25">
        <v>0</v>
      </c>
      <c r="J25">
        <v>3</v>
      </c>
      <c r="K25">
        <v>5.3669637479999999</v>
      </c>
      <c r="L25">
        <v>0.388550389</v>
      </c>
      <c r="M25">
        <v>0.04</v>
      </c>
    </row>
    <row r="26" spans="1:13" hidden="1">
      <c r="A26" t="s">
        <v>91</v>
      </c>
      <c r="B26" t="s">
        <v>92</v>
      </c>
      <c r="C26" t="s">
        <v>96</v>
      </c>
      <c r="D26">
        <v>2010</v>
      </c>
      <c r="E26" t="s">
        <v>94</v>
      </c>
      <c r="F26">
        <v>0.71599999999999997</v>
      </c>
      <c r="G26">
        <v>0.100638598</v>
      </c>
      <c r="H26">
        <v>4</v>
      </c>
      <c r="I26">
        <v>0</v>
      </c>
      <c r="J26">
        <v>5</v>
      </c>
      <c r="K26">
        <v>10.48925397</v>
      </c>
      <c r="L26">
        <v>0.750043923</v>
      </c>
      <c r="M26">
        <v>0.08</v>
      </c>
    </row>
    <row r="27" spans="1:13" hidden="1">
      <c r="A27" t="s">
        <v>91</v>
      </c>
      <c r="B27" t="s">
        <v>92</v>
      </c>
      <c r="C27" t="s">
        <v>96</v>
      </c>
      <c r="D27">
        <v>2015</v>
      </c>
      <c r="E27" t="s">
        <v>94</v>
      </c>
      <c r="F27">
        <v>0.88900000000000001</v>
      </c>
      <c r="G27">
        <v>0.120419998</v>
      </c>
      <c r="H27">
        <v>5</v>
      </c>
      <c r="I27">
        <v>0</v>
      </c>
      <c r="J27">
        <v>6</v>
      </c>
      <c r="K27">
        <v>12.99389951</v>
      </c>
      <c r="L27">
        <v>0.92307283699999998</v>
      </c>
      <c r="M27">
        <v>0.1</v>
      </c>
    </row>
    <row r="28" spans="1:13" hidden="1">
      <c r="A28" t="s">
        <v>91</v>
      </c>
      <c r="B28" t="s">
        <v>92</v>
      </c>
      <c r="C28" t="s">
        <v>96</v>
      </c>
      <c r="D28">
        <v>2020</v>
      </c>
      <c r="E28" t="s">
        <v>94</v>
      </c>
      <c r="F28">
        <v>0.88900000000000001</v>
      </c>
      <c r="G28">
        <v>0.10656191399999999</v>
      </c>
      <c r="H28">
        <v>5</v>
      </c>
      <c r="I28">
        <v>0</v>
      </c>
      <c r="J28">
        <v>6</v>
      </c>
      <c r="K28">
        <v>12.948628579999999</v>
      </c>
      <c r="L28">
        <v>0.91985683799999995</v>
      </c>
      <c r="M28">
        <v>0.1</v>
      </c>
    </row>
    <row r="29" spans="1:13" hidden="1">
      <c r="A29" t="s">
        <v>91</v>
      </c>
      <c r="B29" t="s">
        <v>92</v>
      </c>
      <c r="C29" t="s">
        <v>96</v>
      </c>
      <c r="D29">
        <v>2025</v>
      </c>
      <c r="E29" t="s">
        <v>94</v>
      </c>
      <c r="F29">
        <v>1.0668</v>
      </c>
      <c r="G29">
        <v>0.13968656699999901</v>
      </c>
      <c r="H29">
        <v>6</v>
      </c>
      <c r="I29">
        <v>0</v>
      </c>
      <c r="J29">
        <v>6</v>
      </c>
      <c r="K29">
        <v>15.517453550000001</v>
      </c>
      <c r="L29">
        <v>1.102343439</v>
      </c>
      <c r="M29">
        <v>0.12</v>
      </c>
    </row>
    <row r="30" spans="1:13" hidden="1">
      <c r="A30" t="s">
        <v>91</v>
      </c>
      <c r="B30" t="s">
        <v>92</v>
      </c>
      <c r="C30" t="s">
        <v>96</v>
      </c>
      <c r="D30">
        <v>2030</v>
      </c>
      <c r="E30" t="s">
        <v>94</v>
      </c>
      <c r="F30">
        <v>1.0668</v>
      </c>
      <c r="G30">
        <v>0.121917126</v>
      </c>
      <c r="H30">
        <v>6</v>
      </c>
      <c r="I30">
        <v>0</v>
      </c>
      <c r="J30">
        <v>6</v>
      </c>
      <c r="K30">
        <v>15.50941231</v>
      </c>
      <c r="L30">
        <v>1.1017721979999999</v>
      </c>
      <c r="M30">
        <v>0.12</v>
      </c>
    </row>
    <row r="31" spans="1:13" hidden="1">
      <c r="A31" t="s">
        <v>91</v>
      </c>
      <c r="B31" t="s">
        <v>92</v>
      </c>
      <c r="C31" t="s">
        <v>96</v>
      </c>
      <c r="D31">
        <v>2035</v>
      </c>
      <c r="E31" t="s">
        <v>94</v>
      </c>
      <c r="F31">
        <v>1.0668</v>
      </c>
      <c r="G31">
        <v>0.133194803</v>
      </c>
      <c r="H31">
        <v>6</v>
      </c>
      <c r="I31">
        <v>0</v>
      </c>
      <c r="J31">
        <v>7</v>
      </c>
      <c r="K31">
        <v>15.50631856</v>
      </c>
      <c r="L31">
        <v>1.1015524219999999</v>
      </c>
      <c r="M31">
        <v>0.12</v>
      </c>
    </row>
    <row r="32" spans="1:13" hidden="1">
      <c r="A32" t="s">
        <v>91</v>
      </c>
      <c r="B32" t="s">
        <v>92</v>
      </c>
      <c r="C32" t="s">
        <v>96</v>
      </c>
      <c r="D32">
        <v>2040</v>
      </c>
      <c r="E32" t="s">
        <v>94</v>
      </c>
      <c r="F32">
        <v>1.0668</v>
      </c>
      <c r="G32">
        <v>0.138495548</v>
      </c>
      <c r="H32">
        <v>6</v>
      </c>
      <c r="I32">
        <v>0</v>
      </c>
      <c r="J32">
        <v>7</v>
      </c>
      <c r="K32">
        <v>15.50512829</v>
      </c>
      <c r="L32">
        <v>1.1014678659999999</v>
      </c>
      <c r="M32">
        <v>0.12</v>
      </c>
    </row>
    <row r="33" spans="1:13" hidden="1">
      <c r="A33" t="s">
        <v>91</v>
      </c>
      <c r="B33" t="s">
        <v>92</v>
      </c>
      <c r="C33" t="s">
        <v>96</v>
      </c>
      <c r="D33">
        <v>2045</v>
      </c>
      <c r="E33" t="s">
        <v>94</v>
      </c>
      <c r="F33">
        <v>1.0668</v>
      </c>
      <c r="G33">
        <v>0.12721787100000001</v>
      </c>
      <c r="H33">
        <v>6</v>
      </c>
      <c r="I33">
        <v>0</v>
      </c>
      <c r="J33">
        <v>7</v>
      </c>
      <c r="K33">
        <v>15.50467036</v>
      </c>
      <c r="L33">
        <v>1.1014353349999999</v>
      </c>
      <c r="M33">
        <v>0.12</v>
      </c>
    </row>
    <row r="34" spans="1:13" hidden="1">
      <c r="A34" t="s">
        <v>91</v>
      </c>
      <c r="B34" t="s">
        <v>92</v>
      </c>
      <c r="C34" t="s">
        <v>96</v>
      </c>
      <c r="D34">
        <v>2050</v>
      </c>
      <c r="E34" t="s">
        <v>94</v>
      </c>
      <c r="F34">
        <v>1.2445999999999999</v>
      </c>
      <c r="G34">
        <v>0.17232858000000001</v>
      </c>
      <c r="H34">
        <v>7</v>
      </c>
      <c r="I34">
        <v>0</v>
      </c>
      <c r="J34">
        <v>7</v>
      </c>
      <c r="K34">
        <v>18.088576530000001</v>
      </c>
      <c r="L34">
        <v>1.284993289</v>
      </c>
      <c r="M34">
        <v>0.14000000000000001</v>
      </c>
    </row>
    <row r="35" spans="1:13" hidden="1">
      <c r="A35" t="s">
        <v>91</v>
      </c>
      <c r="B35" t="s">
        <v>92</v>
      </c>
      <c r="C35" t="s">
        <v>97</v>
      </c>
      <c r="D35">
        <v>2000</v>
      </c>
      <c r="E35" t="s">
        <v>94</v>
      </c>
      <c r="F35">
        <v>2.8921602089999898</v>
      </c>
      <c r="G35">
        <v>0.57414900000000002</v>
      </c>
      <c r="H35">
        <v>28.615969969999998</v>
      </c>
      <c r="I35">
        <v>0</v>
      </c>
      <c r="J35">
        <v>31.477566970000002</v>
      </c>
      <c r="K35">
        <v>31.255529450000001</v>
      </c>
      <c r="L35">
        <v>1.37398135</v>
      </c>
      <c r="M35">
        <v>0.57231939899999995</v>
      </c>
    </row>
    <row r="36" spans="1:13" hidden="1">
      <c r="A36" t="s">
        <v>91</v>
      </c>
      <c r="B36" t="s">
        <v>92</v>
      </c>
      <c r="C36" t="s">
        <v>97</v>
      </c>
      <c r="D36">
        <v>2005</v>
      </c>
      <c r="E36" t="s">
        <v>94</v>
      </c>
      <c r="F36">
        <v>5.8134053989999996</v>
      </c>
      <c r="G36">
        <v>1.1961649999999999</v>
      </c>
      <c r="H36">
        <v>55.339210880000003</v>
      </c>
      <c r="I36">
        <v>0</v>
      </c>
      <c r="J36">
        <v>60.873131970000003</v>
      </c>
      <c r="K36">
        <v>58.329319910000002</v>
      </c>
      <c r="L36">
        <v>2.394188942</v>
      </c>
      <c r="M36">
        <v>1.106784218</v>
      </c>
    </row>
    <row r="37" spans="1:13" hidden="1">
      <c r="A37" t="s">
        <v>91</v>
      </c>
      <c r="B37" t="s">
        <v>92</v>
      </c>
      <c r="C37" t="s">
        <v>97</v>
      </c>
      <c r="D37">
        <v>2010</v>
      </c>
      <c r="E37" t="s">
        <v>94</v>
      </c>
      <c r="F37">
        <v>11.29099184</v>
      </c>
      <c r="G37">
        <v>1.6066583459999999</v>
      </c>
      <c r="H37">
        <v>110.0379702</v>
      </c>
      <c r="I37">
        <v>0</v>
      </c>
      <c r="J37">
        <v>121.0417672</v>
      </c>
      <c r="K37">
        <v>113.3970444</v>
      </c>
      <c r="L37">
        <v>3.9885328869999999</v>
      </c>
      <c r="M37">
        <v>1.049228144</v>
      </c>
    </row>
    <row r="38" spans="1:13" hidden="1">
      <c r="A38" t="s">
        <v>91</v>
      </c>
      <c r="B38" t="s">
        <v>92</v>
      </c>
      <c r="C38" t="s">
        <v>97</v>
      </c>
      <c r="D38">
        <v>2015</v>
      </c>
      <c r="E38" t="s">
        <v>94</v>
      </c>
      <c r="F38">
        <v>14.61219337</v>
      </c>
      <c r="G38">
        <v>1.929734659</v>
      </c>
      <c r="H38">
        <v>141.7280145</v>
      </c>
      <c r="I38">
        <v>0</v>
      </c>
      <c r="J38">
        <v>155.9008159</v>
      </c>
      <c r="K38">
        <v>144.00496709999999</v>
      </c>
      <c r="L38">
        <v>5.0651103820000003</v>
      </c>
      <c r="M38">
        <v>0.719153818</v>
      </c>
    </row>
    <row r="39" spans="1:13" hidden="1">
      <c r="A39" t="s">
        <v>91</v>
      </c>
      <c r="B39" t="s">
        <v>92</v>
      </c>
      <c r="C39" t="s">
        <v>97</v>
      </c>
      <c r="D39">
        <v>2020</v>
      </c>
      <c r="E39" t="s">
        <v>94</v>
      </c>
      <c r="F39">
        <v>15.104404799999999</v>
      </c>
      <c r="G39">
        <v>2.046922221</v>
      </c>
      <c r="H39">
        <v>146.50211969999901</v>
      </c>
      <c r="I39">
        <v>0</v>
      </c>
      <c r="J39">
        <v>161.15233169999999</v>
      </c>
      <c r="K39">
        <v>147.5524388</v>
      </c>
      <c r="L39">
        <v>5.1898861890000001</v>
      </c>
      <c r="M39">
        <v>0.73251059900000004</v>
      </c>
    </row>
    <row r="40" spans="1:13" hidden="1">
      <c r="A40" t="s">
        <v>91</v>
      </c>
      <c r="B40" t="s">
        <v>92</v>
      </c>
      <c r="C40" t="s">
        <v>97</v>
      </c>
      <c r="D40">
        <v>2025</v>
      </c>
      <c r="E40" t="s">
        <v>94</v>
      </c>
      <c r="F40">
        <v>17.135337119999999</v>
      </c>
      <c r="G40">
        <v>2.4108549049999999</v>
      </c>
      <c r="H40">
        <v>166.200737</v>
      </c>
      <c r="I40">
        <v>0</v>
      </c>
      <c r="J40">
        <v>182.82081069999899</v>
      </c>
      <c r="K40">
        <v>166.48265789999999</v>
      </c>
      <c r="L40">
        <v>5.8557218979999996</v>
      </c>
      <c r="M40">
        <v>0.83100368499999999</v>
      </c>
    </row>
    <row r="41" spans="1:13" hidden="1">
      <c r="A41" t="s">
        <v>91</v>
      </c>
      <c r="B41" t="s">
        <v>92</v>
      </c>
      <c r="C41" t="s">
        <v>97</v>
      </c>
      <c r="D41">
        <v>2030</v>
      </c>
      <c r="E41" t="s">
        <v>94</v>
      </c>
      <c r="F41">
        <v>19.465742970000001</v>
      </c>
      <c r="G41">
        <v>2.521092967</v>
      </c>
      <c r="H41">
        <v>188.8040373</v>
      </c>
      <c r="I41">
        <v>0</v>
      </c>
      <c r="J41">
        <v>207.68444099999999</v>
      </c>
      <c r="K41">
        <v>188.48859150000001</v>
      </c>
      <c r="L41">
        <v>6.6297402200000004</v>
      </c>
      <c r="M41">
        <v>0.94402018599999904</v>
      </c>
    </row>
    <row r="42" spans="1:13" hidden="1">
      <c r="A42" t="s">
        <v>91</v>
      </c>
      <c r="B42" t="s">
        <v>92</v>
      </c>
      <c r="C42" t="s">
        <v>97</v>
      </c>
      <c r="D42">
        <v>2035</v>
      </c>
      <c r="E42" t="s">
        <v>94</v>
      </c>
      <c r="F42">
        <v>21.436306739999999</v>
      </c>
      <c r="G42">
        <v>2.7378674209999998</v>
      </c>
      <c r="H42">
        <v>207.91712200000001</v>
      </c>
      <c r="I42">
        <v>0</v>
      </c>
      <c r="J42">
        <v>228.70883419999899</v>
      </c>
      <c r="K42">
        <v>207.13906369999901</v>
      </c>
      <c r="L42">
        <v>7.2857363409999998</v>
      </c>
      <c r="M42">
        <v>1.03958561</v>
      </c>
    </row>
    <row r="43" spans="1:13" hidden="1">
      <c r="A43" t="s">
        <v>91</v>
      </c>
      <c r="B43" t="s">
        <v>92</v>
      </c>
      <c r="C43" t="s">
        <v>97</v>
      </c>
      <c r="D43">
        <v>2040</v>
      </c>
      <c r="E43" t="s">
        <v>94</v>
      </c>
      <c r="F43">
        <v>22.978487080000001</v>
      </c>
      <c r="G43">
        <v>2.8601968889999898</v>
      </c>
      <c r="H43">
        <v>222.87518840000001</v>
      </c>
      <c r="I43">
        <v>0</v>
      </c>
      <c r="J43">
        <v>245.16270719999901</v>
      </c>
      <c r="K43">
        <v>221.757138499999</v>
      </c>
      <c r="L43">
        <v>7.7999002900000001</v>
      </c>
      <c r="M43">
        <v>1.1143759419999999</v>
      </c>
    </row>
    <row r="44" spans="1:13" hidden="1">
      <c r="A44" t="s">
        <v>91</v>
      </c>
      <c r="B44" t="s">
        <v>92</v>
      </c>
      <c r="C44" t="s">
        <v>97</v>
      </c>
      <c r="D44">
        <v>2045</v>
      </c>
      <c r="E44" t="s">
        <v>94</v>
      </c>
      <c r="F44">
        <v>23.972336640000002</v>
      </c>
      <c r="G44">
        <v>2.9496092989999898</v>
      </c>
      <c r="H44">
        <v>232.51483109999899</v>
      </c>
      <c r="I44">
        <v>0</v>
      </c>
      <c r="J44">
        <v>255.76631420000001</v>
      </c>
      <c r="K44">
        <v>231.1661398</v>
      </c>
      <c r="L44">
        <v>8.1308446389999993</v>
      </c>
      <c r="M44">
        <v>1.162574156</v>
      </c>
    </row>
    <row r="45" spans="1:13" hidden="1">
      <c r="A45" t="s">
        <v>91</v>
      </c>
      <c r="B45" t="s">
        <v>92</v>
      </c>
      <c r="C45" t="s">
        <v>97</v>
      </c>
      <c r="D45">
        <v>2050</v>
      </c>
      <c r="E45" t="s">
        <v>94</v>
      </c>
      <c r="F45">
        <v>24.177960680000002</v>
      </c>
      <c r="G45">
        <v>2.9109155430000002</v>
      </c>
      <c r="H45">
        <v>234.50923999999901</v>
      </c>
      <c r="I45">
        <v>0</v>
      </c>
      <c r="J45">
        <v>257.9601639</v>
      </c>
      <c r="K45">
        <v>233.03587659999999</v>
      </c>
      <c r="L45">
        <v>8.1966092009999993</v>
      </c>
      <c r="M45">
        <v>1.1725462</v>
      </c>
    </row>
    <row r="46" spans="1:13" hidden="1">
      <c r="A46" t="s">
        <v>91</v>
      </c>
      <c r="B46" t="s">
        <v>92</v>
      </c>
      <c r="C46" t="s">
        <v>98</v>
      </c>
      <c r="D46">
        <v>2000</v>
      </c>
      <c r="E46" t="s">
        <v>94</v>
      </c>
      <c r="F46">
        <v>0.28399999999999997</v>
      </c>
      <c r="G46">
        <v>5.1999999999999998E-2</v>
      </c>
      <c r="H46">
        <v>1</v>
      </c>
      <c r="I46">
        <v>0</v>
      </c>
      <c r="J46">
        <v>5</v>
      </c>
      <c r="K46">
        <v>2.2077439999999999</v>
      </c>
      <c r="L46">
        <v>0.15903482999999999</v>
      </c>
      <c r="M46">
        <v>0.02</v>
      </c>
    </row>
    <row r="47" spans="1:13" hidden="1">
      <c r="A47" t="s">
        <v>91</v>
      </c>
      <c r="B47" t="s">
        <v>92</v>
      </c>
      <c r="C47" t="s">
        <v>98</v>
      </c>
      <c r="D47">
        <v>2005</v>
      </c>
      <c r="E47" t="s">
        <v>94</v>
      </c>
      <c r="F47">
        <v>0.52400000000000002</v>
      </c>
      <c r="G47">
        <v>5.45E-2</v>
      </c>
      <c r="H47">
        <v>3</v>
      </c>
      <c r="I47">
        <v>0</v>
      </c>
      <c r="J47">
        <v>9</v>
      </c>
      <c r="K47">
        <v>6.2527732989999896</v>
      </c>
      <c r="L47">
        <v>0.44919552099999999</v>
      </c>
      <c r="M47">
        <v>0.06</v>
      </c>
    </row>
    <row r="48" spans="1:13" hidden="1">
      <c r="A48" t="s">
        <v>91</v>
      </c>
      <c r="B48" t="s">
        <v>92</v>
      </c>
      <c r="C48" t="s">
        <v>98</v>
      </c>
      <c r="D48">
        <v>2010</v>
      </c>
      <c r="E48" t="s">
        <v>94</v>
      </c>
      <c r="F48">
        <v>0.69299999999999995</v>
      </c>
      <c r="G48">
        <v>6.9903543999999998E-2</v>
      </c>
      <c r="H48">
        <v>4</v>
      </c>
      <c r="I48">
        <v>0</v>
      </c>
      <c r="J48">
        <v>9</v>
      </c>
      <c r="K48">
        <v>8.1469933749999992</v>
      </c>
      <c r="L48">
        <v>0.56066492700000004</v>
      </c>
      <c r="M48">
        <v>3.8140584999999998E-2</v>
      </c>
    </row>
    <row r="49" spans="1:13" hidden="1">
      <c r="A49" t="s">
        <v>91</v>
      </c>
      <c r="B49" t="s">
        <v>92</v>
      </c>
      <c r="C49" t="s">
        <v>98</v>
      </c>
      <c r="D49">
        <v>2015</v>
      </c>
      <c r="E49" t="s">
        <v>94</v>
      </c>
      <c r="F49">
        <v>0.60299999999999998</v>
      </c>
      <c r="G49">
        <v>6.7880759999999998E-2</v>
      </c>
      <c r="H49">
        <v>4</v>
      </c>
      <c r="I49">
        <v>0</v>
      </c>
      <c r="J49">
        <v>6</v>
      </c>
      <c r="K49">
        <v>8.0738793070000003</v>
      </c>
      <c r="L49">
        <v>0.55563331699999996</v>
      </c>
      <c r="M49">
        <v>2.0296729999999999E-2</v>
      </c>
    </row>
    <row r="50" spans="1:13" hidden="1">
      <c r="A50" t="s">
        <v>91</v>
      </c>
      <c r="B50" t="s">
        <v>92</v>
      </c>
      <c r="C50" t="s">
        <v>98</v>
      </c>
      <c r="D50">
        <v>2020</v>
      </c>
      <c r="E50" t="s">
        <v>94</v>
      </c>
      <c r="F50">
        <v>0.60299999999999998</v>
      </c>
      <c r="G50">
        <v>6.8181647999999997E-2</v>
      </c>
      <c r="H50">
        <v>4</v>
      </c>
      <c r="I50">
        <v>0</v>
      </c>
      <c r="J50">
        <v>8</v>
      </c>
      <c r="K50">
        <v>8.0457497979999992</v>
      </c>
      <c r="L50">
        <v>0.55369748299999999</v>
      </c>
      <c r="M50">
        <v>0.02</v>
      </c>
    </row>
    <row r="51" spans="1:13" hidden="1">
      <c r="A51" t="s">
        <v>91</v>
      </c>
      <c r="B51" t="s">
        <v>92</v>
      </c>
      <c r="C51" t="s">
        <v>98</v>
      </c>
      <c r="D51">
        <v>2025</v>
      </c>
      <c r="E51" t="s">
        <v>94</v>
      </c>
      <c r="F51">
        <v>0.60299999999999998</v>
      </c>
      <c r="G51">
        <v>6.8883420000000001E-2</v>
      </c>
      <c r="H51">
        <v>4</v>
      </c>
      <c r="I51">
        <v>0</v>
      </c>
      <c r="J51">
        <v>8</v>
      </c>
      <c r="K51">
        <v>8.0349274029999993</v>
      </c>
      <c r="L51">
        <v>0.55295270100000005</v>
      </c>
      <c r="M51">
        <v>0.02</v>
      </c>
    </row>
    <row r="52" spans="1:13" hidden="1">
      <c r="A52" t="s">
        <v>91</v>
      </c>
      <c r="B52" t="s">
        <v>92</v>
      </c>
      <c r="C52" t="s">
        <v>98</v>
      </c>
      <c r="D52">
        <v>2030</v>
      </c>
      <c r="E52" t="s">
        <v>94</v>
      </c>
      <c r="F52">
        <v>0.60299999999999998</v>
      </c>
      <c r="G52">
        <v>7.1908864000000003E-2</v>
      </c>
      <c r="H52">
        <v>4</v>
      </c>
      <c r="I52">
        <v>0</v>
      </c>
      <c r="J52">
        <v>8</v>
      </c>
      <c r="K52">
        <v>8.0307636539999994</v>
      </c>
      <c r="L52">
        <v>0.55266615699999999</v>
      </c>
      <c r="M52">
        <v>0.02</v>
      </c>
    </row>
    <row r="53" spans="1:13" hidden="1">
      <c r="A53" t="s">
        <v>91</v>
      </c>
      <c r="B53" t="s">
        <v>92</v>
      </c>
      <c r="C53" t="s">
        <v>98</v>
      </c>
      <c r="D53">
        <v>2035</v>
      </c>
      <c r="E53" t="s">
        <v>94</v>
      </c>
      <c r="F53">
        <v>0.60299999999999998</v>
      </c>
      <c r="G53">
        <v>7.1908864000000003E-2</v>
      </c>
      <c r="H53">
        <v>4</v>
      </c>
      <c r="I53">
        <v>0</v>
      </c>
      <c r="J53">
        <v>8</v>
      </c>
      <c r="K53">
        <v>8.0291617160000008</v>
      </c>
      <c r="L53">
        <v>0.55255591400000004</v>
      </c>
      <c r="M53">
        <v>0.02</v>
      </c>
    </row>
    <row r="54" spans="1:13" hidden="1">
      <c r="A54" t="s">
        <v>91</v>
      </c>
      <c r="B54" t="s">
        <v>92</v>
      </c>
      <c r="C54" t="s">
        <v>98</v>
      </c>
      <c r="D54">
        <v>2040</v>
      </c>
      <c r="E54" t="s">
        <v>94</v>
      </c>
      <c r="F54">
        <v>0.60299999999999998</v>
      </c>
      <c r="G54">
        <v>7.1908864000000003E-2</v>
      </c>
      <c r="H54">
        <v>4</v>
      </c>
      <c r="I54">
        <v>0</v>
      </c>
      <c r="J54">
        <v>8</v>
      </c>
      <c r="K54">
        <v>8.0285453950000001</v>
      </c>
      <c r="L54">
        <v>0.55251349900000002</v>
      </c>
      <c r="M54">
        <v>0.02</v>
      </c>
    </row>
    <row r="55" spans="1:13" hidden="1">
      <c r="A55" t="s">
        <v>91</v>
      </c>
      <c r="B55" t="s">
        <v>92</v>
      </c>
      <c r="C55" t="s">
        <v>98</v>
      </c>
      <c r="D55">
        <v>2045</v>
      </c>
      <c r="E55" t="s">
        <v>94</v>
      </c>
      <c r="F55">
        <v>0.60299999999999998</v>
      </c>
      <c r="G55">
        <v>7.1908864000000003E-2</v>
      </c>
      <c r="H55">
        <v>4</v>
      </c>
      <c r="I55">
        <v>0</v>
      </c>
      <c r="J55">
        <v>8</v>
      </c>
      <c r="K55">
        <v>8.0283082750000005</v>
      </c>
      <c r="L55">
        <v>0.552497181</v>
      </c>
      <c r="M55">
        <v>0.02</v>
      </c>
    </row>
    <row r="56" spans="1:13" hidden="1">
      <c r="A56" t="s">
        <v>91</v>
      </c>
      <c r="B56" t="s">
        <v>92</v>
      </c>
      <c r="C56" t="s">
        <v>98</v>
      </c>
      <c r="D56">
        <v>2050</v>
      </c>
      <c r="E56" t="s">
        <v>94</v>
      </c>
      <c r="F56">
        <v>0.60299999999999998</v>
      </c>
      <c r="G56">
        <v>7.1908864000000003E-2</v>
      </c>
      <c r="H56">
        <v>4</v>
      </c>
      <c r="I56">
        <v>0</v>
      </c>
      <c r="J56">
        <v>8</v>
      </c>
      <c r="K56">
        <v>8.028217046</v>
      </c>
      <c r="L56">
        <v>0.55249090299999903</v>
      </c>
      <c r="M56">
        <v>0.02</v>
      </c>
    </row>
    <row r="57" spans="1:13" hidden="1">
      <c r="A57" t="s">
        <v>91</v>
      </c>
      <c r="B57" t="s">
        <v>92</v>
      </c>
      <c r="C57" t="s">
        <v>99</v>
      </c>
      <c r="D57">
        <v>2000</v>
      </c>
      <c r="E57" t="s">
        <v>94</v>
      </c>
      <c r="F57">
        <v>32.937801389999997</v>
      </c>
      <c r="G57">
        <v>26.00944093</v>
      </c>
      <c r="H57">
        <v>156.20684069999999</v>
      </c>
      <c r="I57">
        <v>0</v>
      </c>
      <c r="J57">
        <v>171.8275247</v>
      </c>
      <c r="K57">
        <v>147.41177640000001</v>
      </c>
      <c r="L57">
        <v>10.678606930000001</v>
      </c>
      <c r="M57">
        <v>3.1241368129999998</v>
      </c>
    </row>
    <row r="58" spans="1:13" hidden="1">
      <c r="A58" t="s">
        <v>91</v>
      </c>
      <c r="B58" t="s">
        <v>92</v>
      </c>
      <c r="C58" t="s">
        <v>99</v>
      </c>
      <c r="D58">
        <v>2005</v>
      </c>
      <c r="E58" t="s">
        <v>94</v>
      </c>
      <c r="F58">
        <v>59.938242099999997</v>
      </c>
      <c r="G58">
        <v>29.088912430000001</v>
      </c>
      <c r="H58">
        <v>281.57233100000002</v>
      </c>
      <c r="I58">
        <v>0</v>
      </c>
      <c r="J58">
        <v>309.7295641</v>
      </c>
      <c r="K58">
        <v>250.60320899999999</v>
      </c>
      <c r="L58">
        <v>18.151226040000001</v>
      </c>
      <c r="M58">
        <v>4.2721561030000004</v>
      </c>
    </row>
    <row r="59" spans="1:13" hidden="1">
      <c r="A59" t="s">
        <v>91</v>
      </c>
      <c r="B59" t="s">
        <v>92</v>
      </c>
      <c r="C59" t="s">
        <v>99</v>
      </c>
      <c r="D59">
        <v>2010</v>
      </c>
      <c r="E59" t="s">
        <v>94</v>
      </c>
      <c r="F59">
        <v>87.103341479999997</v>
      </c>
      <c r="G59">
        <v>34.172631529999997</v>
      </c>
      <c r="H59">
        <v>407.542917399999</v>
      </c>
      <c r="I59">
        <v>0</v>
      </c>
      <c r="J59">
        <v>448.29720909999998</v>
      </c>
      <c r="K59">
        <v>354.53068669999999</v>
      </c>
      <c r="L59">
        <v>25.167116119999999</v>
      </c>
      <c r="M59">
        <v>2.7807135970000001</v>
      </c>
    </row>
    <row r="60" spans="1:13" hidden="1">
      <c r="A60" t="s">
        <v>91</v>
      </c>
      <c r="B60" t="s">
        <v>92</v>
      </c>
      <c r="C60" t="s">
        <v>99</v>
      </c>
      <c r="D60">
        <v>2015</v>
      </c>
      <c r="E60" t="s">
        <v>94</v>
      </c>
      <c r="F60">
        <v>88.775000000000006</v>
      </c>
      <c r="G60">
        <v>25.692679770000002</v>
      </c>
      <c r="H60">
        <v>413.854675399999</v>
      </c>
      <c r="I60">
        <v>0</v>
      </c>
      <c r="J60">
        <v>455.240142899999</v>
      </c>
      <c r="K60">
        <v>356.90948700000001</v>
      </c>
      <c r="L60">
        <v>25.037220000000001</v>
      </c>
      <c r="M60">
        <v>2.0693901050000001</v>
      </c>
    </row>
    <row r="61" spans="1:13" hidden="1">
      <c r="A61" t="s">
        <v>91</v>
      </c>
      <c r="B61" t="s">
        <v>92</v>
      </c>
      <c r="C61" t="s">
        <v>99</v>
      </c>
      <c r="D61">
        <v>2020</v>
      </c>
      <c r="E61" t="s">
        <v>94</v>
      </c>
      <c r="F61">
        <v>137.68134609999899</v>
      </c>
      <c r="G61">
        <v>26.707688359999999</v>
      </c>
      <c r="H61">
        <v>641.84814189999997</v>
      </c>
      <c r="I61">
        <v>0</v>
      </c>
      <c r="J61">
        <v>706.03295609999998</v>
      </c>
      <c r="K61">
        <v>551.72541690000003</v>
      </c>
      <c r="L61">
        <v>38.241732059999997</v>
      </c>
      <c r="M61">
        <v>3.2092407089999999</v>
      </c>
    </row>
    <row r="62" spans="1:13" hidden="1">
      <c r="A62" t="s">
        <v>91</v>
      </c>
      <c r="B62" t="s">
        <v>92</v>
      </c>
      <c r="C62" t="s">
        <v>99</v>
      </c>
      <c r="D62">
        <v>2025</v>
      </c>
      <c r="E62" t="s">
        <v>94</v>
      </c>
      <c r="F62">
        <v>166.0411636</v>
      </c>
      <c r="G62">
        <v>22.194193649999999</v>
      </c>
      <c r="H62">
        <v>774.05701879999901</v>
      </c>
      <c r="I62">
        <v>0</v>
      </c>
      <c r="J62">
        <v>851.46272069999998</v>
      </c>
      <c r="K62">
        <v>664.55539409999994</v>
      </c>
      <c r="L62">
        <v>46.299401590000002</v>
      </c>
      <c r="M62">
        <v>3.87028509399999</v>
      </c>
    </row>
    <row r="63" spans="1:13" hidden="1">
      <c r="A63" t="s">
        <v>91</v>
      </c>
      <c r="B63" t="s">
        <v>92</v>
      </c>
      <c r="C63" t="s">
        <v>99</v>
      </c>
      <c r="D63">
        <v>2030</v>
      </c>
      <c r="E63" t="s">
        <v>94</v>
      </c>
      <c r="F63">
        <v>201.00876479999999</v>
      </c>
      <c r="G63">
        <v>28.691468799999999</v>
      </c>
      <c r="H63">
        <v>937.07031370000004</v>
      </c>
      <c r="I63">
        <v>0</v>
      </c>
      <c r="J63">
        <v>1030.777345</v>
      </c>
      <c r="K63">
        <v>804.13869990000001</v>
      </c>
      <c r="L63">
        <v>56.28586842</v>
      </c>
      <c r="M63">
        <v>4.6853515689999998</v>
      </c>
    </row>
    <row r="64" spans="1:13" hidden="1">
      <c r="A64" t="s">
        <v>91</v>
      </c>
      <c r="B64" t="s">
        <v>92</v>
      </c>
      <c r="C64" t="s">
        <v>99</v>
      </c>
      <c r="D64">
        <v>2035</v>
      </c>
      <c r="E64" t="s">
        <v>94</v>
      </c>
      <c r="F64">
        <v>227.67857000000001</v>
      </c>
      <c r="G64">
        <v>30.680558179999998</v>
      </c>
      <c r="H64">
        <v>1061.400627</v>
      </c>
      <c r="I64">
        <v>0</v>
      </c>
      <c r="J64">
        <v>1167.54069</v>
      </c>
      <c r="K64">
        <v>910.67508139999995</v>
      </c>
      <c r="L64">
        <v>63.985817410000003</v>
      </c>
      <c r="M64">
        <v>5.3070031359999996</v>
      </c>
    </row>
    <row r="65" spans="1:13" hidden="1">
      <c r="A65" t="s">
        <v>91</v>
      </c>
      <c r="B65" t="s">
        <v>92</v>
      </c>
      <c r="C65" t="s">
        <v>99</v>
      </c>
      <c r="D65">
        <v>2040</v>
      </c>
      <c r="E65" t="s">
        <v>94</v>
      </c>
      <c r="F65">
        <v>256.35143690000001</v>
      </c>
      <c r="G65">
        <v>34.347306420000002</v>
      </c>
      <c r="H65">
        <v>1195.06889</v>
      </c>
      <c r="I65">
        <v>0</v>
      </c>
      <c r="J65">
        <v>1314.575779</v>
      </c>
      <c r="K65">
        <v>1025.2956260000001</v>
      </c>
      <c r="L65">
        <v>72.249280720000002</v>
      </c>
      <c r="M65">
        <v>5.9753444499999997</v>
      </c>
    </row>
    <row r="66" spans="1:13" hidden="1">
      <c r="A66" t="s">
        <v>91</v>
      </c>
      <c r="B66" t="s">
        <v>92</v>
      </c>
      <c r="C66" t="s">
        <v>99</v>
      </c>
      <c r="D66">
        <v>2045</v>
      </c>
      <c r="E66" t="s">
        <v>94</v>
      </c>
      <c r="F66">
        <v>284.19086149999998</v>
      </c>
      <c r="G66">
        <v>35.909573829999999</v>
      </c>
      <c r="H66">
        <v>1324.8517789999901</v>
      </c>
      <c r="I66">
        <v>0</v>
      </c>
      <c r="J66">
        <v>1457.336957</v>
      </c>
      <c r="K66">
        <v>1136.613987</v>
      </c>
      <c r="L66">
        <v>80.261341099999996</v>
      </c>
      <c r="M66">
        <v>6.6242588969999998</v>
      </c>
    </row>
    <row r="67" spans="1:13" hidden="1">
      <c r="A67" t="s">
        <v>91</v>
      </c>
      <c r="B67" t="s">
        <v>92</v>
      </c>
      <c r="C67" t="s">
        <v>99</v>
      </c>
      <c r="D67">
        <v>2050</v>
      </c>
      <c r="E67" t="s">
        <v>94</v>
      </c>
      <c r="F67">
        <v>307.73952070000001</v>
      </c>
      <c r="G67">
        <v>39.864957480000001</v>
      </c>
      <c r="H67">
        <v>1434.6318160000001</v>
      </c>
      <c r="I67">
        <v>0</v>
      </c>
      <c r="J67">
        <v>1578.0949969999999</v>
      </c>
      <c r="K67">
        <v>1230.7851439999999</v>
      </c>
      <c r="L67">
        <v>87.008150029999996</v>
      </c>
      <c r="M67">
        <v>7.1731590789999897</v>
      </c>
    </row>
    <row r="68" spans="1:13" hidden="1">
      <c r="A68" t="s">
        <v>91</v>
      </c>
      <c r="B68" t="s">
        <v>92</v>
      </c>
      <c r="C68" t="s">
        <v>100</v>
      </c>
      <c r="D68">
        <v>2000</v>
      </c>
      <c r="E68" t="s">
        <v>94</v>
      </c>
      <c r="F68">
        <v>31.827999999999999</v>
      </c>
      <c r="G68">
        <v>3.2330000000000001</v>
      </c>
      <c r="H68">
        <v>168</v>
      </c>
      <c r="I68">
        <v>0</v>
      </c>
      <c r="J68">
        <v>185</v>
      </c>
      <c r="K68">
        <v>236.44938239999999</v>
      </c>
      <c r="L68">
        <v>17.128550199999999</v>
      </c>
      <c r="M68">
        <v>3.36</v>
      </c>
    </row>
    <row r="69" spans="1:13" hidden="1">
      <c r="A69" t="s">
        <v>91</v>
      </c>
      <c r="B69" t="s">
        <v>92</v>
      </c>
      <c r="C69" t="s">
        <v>100</v>
      </c>
      <c r="D69">
        <v>2005</v>
      </c>
      <c r="E69" t="s">
        <v>94</v>
      </c>
      <c r="F69">
        <v>33.955999999999896</v>
      </c>
      <c r="G69">
        <v>2.79</v>
      </c>
      <c r="H69">
        <v>180</v>
      </c>
      <c r="I69">
        <v>0</v>
      </c>
      <c r="J69">
        <v>198</v>
      </c>
      <c r="K69">
        <v>239.16857870000001</v>
      </c>
      <c r="L69">
        <v>17.32553059</v>
      </c>
      <c r="M69">
        <v>2.7310499429999999</v>
      </c>
    </row>
    <row r="70" spans="1:13" hidden="1">
      <c r="A70" t="s">
        <v>91</v>
      </c>
      <c r="B70" t="s">
        <v>92</v>
      </c>
      <c r="C70" t="s">
        <v>100</v>
      </c>
      <c r="D70">
        <v>2010</v>
      </c>
      <c r="E70" t="s">
        <v>94</v>
      </c>
      <c r="F70">
        <v>35.591999999999999</v>
      </c>
      <c r="G70">
        <v>3.0672922599999999</v>
      </c>
      <c r="H70">
        <v>184</v>
      </c>
      <c r="I70">
        <v>0</v>
      </c>
      <c r="J70">
        <v>203</v>
      </c>
      <c r="K70">
        <v>235.74080480000001</v>
      </c>
      <c r="L70">
        <v>16.80551037</v>
      </c>
      <c r="M70">
        <v>1.235478684</v>
      </c>
    </row>
    <row r="71" spans="1:13" hidden="1">
      <c r="A71" t="s">
        <v>91</v>
      </c>
      <c r="B71" t="s">
        <v>92</v>
      </c>
      <c r="C71" t="s">
        <v>100</v>
      </c>
      <c r="D71">
        <v>2015</v>
      </c>
      <c r="E71" t="s">
        <v>94</v>
      </c>
      <c r="F71">
        <v>33.082000000000001</v>
      </c>
      <c r="G71">
        <v>3.5471098799999998</v>
      </c>
      <c r="H71">
        <v>178</v>
      </c>
      <c r="I71">
        <v>0</v>
      </c>
      <c r="J71">
        <v>196</v>
      </c>
      <c r="K71">
        <v>210.64088559999999</v>
      </c>
      <c r="L71">
        <v>13.64977945</v>
      </c>
      <c r="M71">
        <v>0.79618693299999999</v>
      </c>
    </row>
    <row r="72" spans="1:13" hidden="1">
      <c r="A72" t="s">
        <v>91</v>
      </c>
      <c r="B72" t="s">
        <v>92</v>
      </c>
      <c r="C72" t="s">
        <v>100</v>
      </c>
      <c r="D72">
        <v>2020</v>
      </c>
      <c r="E72" t="s">
        <v>94</v>
      </c>
      <c r="F72">
        <v>34.887103119999999</v>
      </c>
      <c r="G72">
        <v>3.9643012459999998</v>
      </c>
      <c r="H72">
        <v>187.7124828</v>
      </c>
      <c r="I72">
        <v>0</v>
      </c>
      <c r="J72">
        <v>205.97640000000001</v>
      </c>
      <c r="K72">
        <v>201.84610810000001</v>
      </c>
      <c r="L72">
        <v>10.86121247</v>
      </c>
      <c r="M72">
        <v>0.43741487299999998</v>
      </c>
    </row>
    <row r="73" spans="1:13" hidden="1">
      <c r="A73" t="s">
        <v>91</v>
      </c>
      <c r="B73" t="s">
        <v>92</v>
      </c>
      <c r="C73" t="s">
        <v>100</v>
      </c>
      <c r="D73">
        <v>2025</v>
      </c>
      <c r="E73" t="s">
        <v>94</v>
      </c>
      <c r="F73">
        <v>36.014028330000002</v>
      </c>
      <c r="G73">
        <v>4.3179207899999996</v>
      </c>
      <c r="H73">
        <v>193.77598219999999</v>
      </c>
      <c r="I73">
        <v>0</v>
      </c>
      <c r="J73">
        <v>213.8948</v>
      </c>
      <c r="K73">
        <v>197.8432478</v>
      </c>
      <c r="L73">
        <v>9.5891590400000002</v>
      </c>
      <c r="M73">
        <v>0.219106524</v>
      </c>
    </row>
    <row r="74" spans="1:13" hidden="1">
      <c r="A74" t="s">
        <v>91</v>
      </c>
      <c r="B74" t="s">
        <v>92</v>
      </c>
      <c r="C74" t="s">
        <v>100</v>
      </c>
      <c r="D74">
        <v>2030</v>
      </c>
      <c r="E74" t="s">
        <v>94</v>
      </c>
      <c r="F74">
        <v>37.627324809999998</v>
      </c>
      <c r="G74">
        <v>4.6701827659999999</v>
      </c>
      <c r="H74">
        <v>202.456436</v>
      </c>
      <c r="I74">
        <v>0</v>
      </c>
      <c r="J74">
        <v>222.4796</v>
      </c>
      <c r="K74">
        <v>201.133755699999</v>
      </c>
      <c r="L74">
        <v>9.1554037659999992</v>
      </c>
      <c r="M74">
        <v>0.18601326899999901</v>
      </c>
    </row>
    <row r="75" spans="1:13" hidden="1">
      <c r="A75" t="s">
        <v>91</v>
      </c>
      <c r="B75" t="s">
        <v>92</v>
      </c>
      <c r="C75" t="s">
        <v>100</v>
      </c>
      <c r="D75">
        <v>2035</v>
      </c>
      <c r="E75" t="s">
        <v>94</v>
      </c>
      <c r="F75">
        <v>38.748380070000003</v>
      </c>
      <c r="G75">
        <v>4.7581501919999996</v>
      </c>
      <c r="H75">
        <v>208.4883518</v>
      </c>
      <c r="I75">
        <v>0</v>
      </c>
      <c r="J75">
        <v>229.22200000000001</v>
      </c>
      <c r="K75">
        <v>204.2068855</v>
      </c>
      <c r="L75">
        <v>8.9747305359999991</v>
      </c>
      <c r="M75">
        <v>0.184877758999999</v>
      </c>
    </row>
    <row r="76" spans="1:13" hidden="1">
      <c r="A76" t="s">
        <v>91</v>
      </c>
      <c r="B76" t="s">
        <v>92</v>
      </c>
      <c r="C76" t="s">
        <v>100</v>
      </c>
      <c r="D76">
        <v>2040</v>
      </c>
      <c r="E76" t="s">
        <v>94</v>
      </c>
      <c r="F76">
        <v>39.728707589999999</v>
      </c>
      <c r="G76">
        <v>4.8803758969999897</v>
      </c>
      <c r="H76">
        <v>213.76307209999999</v>
      </c>
      <c r="I76">
        <v>0</v>
      </c>
      <c r="J76">
        <v>235.25880000000001</v>
      </c>
      <c r="K76">
        <v>207.84766740000001</v>
      </c>
      <c r="L76">
        <v>8.9644663799999993</v>
      </c>
      <c r="M76">
        <v>0.186021785</v>
      </c>
    </row>
    <row r="77" spans="1:13" hidden="1">
      <c r="A77" t="s">
        <v>91</v>
      </c>
      <c r="B77" t="s">
        <v>92</v>
      </c>
      <c r="C77" t="s">
        <v>100</v>
      </c>
      <c r="D77">
        <v>2045</v>
      </c>
      <c r="E77" t="s">
        <v>94</v>
      </c>
      <c r="F77">
        <v>40.93278273</v>
      </c>
      <c r="G77">
        <v>4.9753006180000003</v>
      </c>
      <c r="H77">
        <v>220.24168209999999</v>
      </c>
      <c r="I77">
        <v>0</v>
      </c>
      <c r="J77">
        <v>241.27599999999899</v>
      </c>
      <c r="K77">
        <v>213.34508159999999</v>
      </c>
      <c r="L77">
        <v>9.1112865319999994</v>
      </c>
      <c r="M77">
        <v>0.189779117</v>
      </c>
    </row>
    <row r="78" spans="1:13" hidden="1">
      <c r="A78" t="s">
        <v>91</v>
      </c>
      <c r="B78" t="s">
        <v>92</v>
      </c>
      <c r="C78" t="s">
        <v>100</v>
      </c>
      <c r="D78">
        <v>2050</v>
      </c>
      <c r="E78" t="s">
        <v>94</v>
      </c>
      <c r="F78">
        <v>41.709452800000001</v>
      </c>
      <c r="G78">
        <v>5.0783635989999896</v>
      </c>
      <c r="H78">
        <v>224.4206093</v>
      </c>
      <c r="I78">
        <v>0</v>
      </c>
      <c r="J78">
        <v>246.0976</v>
      </c>
      <c r="K78">
        <v>216.97604449999901</v>
      </c>
      <c r="L78">
        <v>9.2191717440000005</v>
      </c>
      <c r="M78">
        <v>0.19239540299999999</v>
      </c>
    </row>
    <row r="79" spans="1:13" hidden="1">
      <c r="A79" t="s">
        <v>91</v>
      </c>
      <c r="B79" t="s">
        <v>92</v>
      </c>
      <c r="C79" t="s">
        <v>101</v>
      </c>
      <c r="D79">
        <v>2000</v>
      </c>
      <c r="E79" t="s">
        <v>94</v>
      </c>
      <c r="F79">
        <v>185.6830616</v>
      </c>
      <c r="G79">
        <v>41.805477619999998</v>
      </c>
      <c r="H79">
        <v>1173.430754</v>
      </c>
      <c r="I79">
        <v>0</v>
      </c>
      <c r="J79">
        <v>1310.7546239999999</v>
      </c>
      <c r="K79">
        <v>1116.4644929999999</v>
      </c>
      <c r="L79">
        <v>79.835925450000005</v>
      </c>
      <c r="M79">
        <v>23.46861509</v>
      </c>
    </row>
    <row r="80" spans="1:13" hidden="1">
      <c r="A80" t="s">
        <v>91</v>
      </c>
      <c r="B80" t="s">
        <v>92</v>
      </c>
      <c r="C80" t="s">
        <v>101</v>
      </c>
      <c r="D80">
        <v>2005</v>
      </c>
      <c r="E80" t="s">
        <v>94</v>
      </c>
      <c r="F80">
        <v>257.49624749999998</v>
      </c>
      <c r="G80">
        <v>55.741650199999903</v>
      </c>
      <c r="H80">
        <v>1646.0574819999999</v>
      </c>
      <c r="I80">
        <v>0</v>
      </c>
      <c r="J80">
        <v>1843.5978239999999</v>
      </c>
      <c r="K80">
        <v>1433.0388949999999</v>
      </c>
      <c r="L80">
        <v>101.647058</v>
      </c>
      <c r="M80">
        <v>30.264692149999998</v>
      </c>
    </row>
    <row r="81" spans="1:13" hidden="1">
      <c r="A81" t="s">
        <v>91</v>
      </c>
      <c r="B81" t="s">
        <v>92</v>
      </c>
      <c r="C81" t="s">
        <v>101</v>
      </c>
      <c r="D81">
        <v>2010</v>
      </c>
      <c r="E81" t="s">
        <v>94</v>
      </c>
      <c r="F81">
        <v>377.7923333</v>
      </c>
      <c r="G81">
        <v>76.248878329999997</v>
      </c>
      <c r="H81">
        <v>2458.8067850000002</v>
      </c>
      <c r="I81">
        <v>0</v>
      </c>
      <c r="J81">
        <v>2755.120054</v>
      </c>
      <c r="K81">
        <v>2032.285789</v>
      </c>
      <c r="L81">
        <v>140.90886929999999</v>
      </c>
      <c r="M81">
        <v>32.941594109999997</v>
      </c>
    </row>
    <row r="82" spans="1:13" hidden="1">
      <c r="A82" t="s">
        <v>91</v>
      </c>
      <c r="B82" t="s">
        <v>92</v>
      </c>
      <c r="C82" t="s">
        <v>101</v>
      </c>
      <c r="D82">
        <v>2015</v>
      </c>
      <c r="E82" t="s">
        <v>94</v>
      </c>
      <c r="F82">
        <v>473.65819339999899</v>
      </c>
      <c r="G82">
        <v>76.252680850000004</v>
      </c>
      <c r="H82">
        <v>3322.8652699999998</v>
      </c>
      <c r="I82">
        <v>0</v>
      </c>
      <c r="J82">
        <v>3729.1100549999901</v>
      </c>
      <c r="K82">
        <v>2594.9602609999902</v>
      </c>
      <c r="L82">
        <v>177.79810119999999</v>
      </c>
      <c r="M82">
        <v>28.461459529999999</v>
      </c>
    </row>
    <row r="83" spans="1:13" hidden="1">
      <c r="A83" t="s">
        <v>91</v>
      </c>
      <c r="B83" t="s">
        <v>92</v>
      </c>
      <c r="C83" t="s">
        <v>101</v>
      </c>
      <c r="D83">
        <v>2020</v>
      </c>
      <c r="E83" t="s">
        <v>94</v>
      </c>
      <c r="F83">
        <v>545.2220499</v>
      </c>
      <c r="G83">
        <v>77.826231969999995</v>
      </c>
      <c r="H83">
        <v>3765.4965499999998</v>
      </c>
      <c r="I83">
        <v>0</v>
      </c>
      <c r="J83">
        <v>4238.0279680000003</v>
      </c>
      <c r="K83">
        <v>2934.3752030000001</v>
      </c>
      <c r="L83">
        <v>198.238821</v>
      </c>
      <c r="M83">
        <v>25.458198459999998</v>
      </c>
    </row>
    <row r="84" spans="1:13" hidden="1">
      <c r="A84" t="s">
        <v>91</v>
      </c>
      <c r="B84" t="s">
        <v>92</v>
      </c>
      <c r="C84" t="s">
        <v>101</v>
      </c>
      <c r="D84">
        <v>2025</v>
      </c>
      <c r="E84" t="s">
        <v>94</v>
      </c>
      <c r="F84">
        <v>635.45882119999999</v>
      </c>
      <c r="G84">
        <v>85.866342130000007</v>
      </c>
      <c r="H84">
        <v>4384.1317339999996</v>
      </c>
      <c r="I84">
        <v>0</v>
      </c>
      <c r="J84">
        <v>4943.1587840000002</v>
      </c>
      <c r="K84">
        <v>3390.116939</v>
      </c>
      <c r="L84">
        <v>228.5387537</v>
      </c>
      <c r="M84">
        <v>29.37061379</v>
      </c>
    </row>
    <row r="85" spans="1:13" hidden="1">
      <c r="A85" t="s">
        <v>91</v>
      </c>
      <c r="B85" t="s">
        <v>92</v>
      </c>
      <c r="C85" t="s">
        <v>101</v>
      </c>
      <c r="D85">
        <v>2030</v>
      </c>
      <c r="E85" t="s">
        <v>94</v>
      </c>
      <c r="F85">
        <v>734.6264784</v>
      </c>
      <c r="G85">
        <v>96.267792940000007</v>
      </c>
      <c r="H85">
        <v>5050.3631750000004</v>
      </c>
      <c r="I85">
        <v>0</v>
      </c>
      <c r="J85">
        <v>5697.2002519999996</v>
      </c>
      <c r="K85">
        <v>3903.3099029999998</v>
      </c>
      <c r="L85">
        <v>263.5381185</v>
      </c>
      <c r="M85">
        <v>34.223583759999997</v>
      </c>
    </row>
    <row r="86" spans="1:13" hidden="1">
      <c r="A86" t="s">
        <v>91</v>
      </c>
      <c r="B86" t="s">
        <v>92</v>
      </c>
      <c r="C86" t="s">
        <v>101</v>
      </c>
      <c r="D86">
        <v>2035</v>
      </c>
      <c r="E86" t="s">
        <v>94</v>
      </c>
      <c r="F86">
        <v>824.8957838</v>
      </c>
      <c r="G86">
        <v>107.03708109999999</v>
      </c>
      <c r="H86">
        <v>5678.5506770000002</v>
      </c>
      <c r="I86">
        <v>0</v>
      </c>
      <c r="J86">
        <v>6417.9893009999996</v>
      </c>
      <c r="K86">
        <v>4397.9605810000003</v>
      </c>
      <c r="L86">
        <v>297.83754570000002</v>
      </c>
      <c r="M86">
        <v>39.217671699999997</v>
      </c>
    </row>
    <row r="87" spans="1:13" hidden="1">
      <c r="A87" t="s">
        <v>91</v>
      </c>
      <c r="B87" t="s">
        <v>92</v>
      </c>
      <c r="C87" t="s">
        <v>101</v>
      </c>
      <c r="D87">
        <v>2040</v>
      </c>
      <c r="E87" t="s">
        <v>94</v>
      </c>
      <c r="F87">
        <v>924.34980129999997</v>
      </c>
      <c r="G87">
        <v>119.2752002</v>
      </c>
      <c r="H87">
        <v>6372.916639</v>
      </c>
      <c r="I87">
        <v>0</v>
      </c>
      <c r="J87">
        <v>7220.2701019999904</v>
      </c>
      <c r="K87">
        <v>4945.673906</v>
      </c>
      <c r="L87">
        <v>336.29190699999998</v>
      </c>
      <c r="M87">
        <v>44.686091099999999</v>
      </c>
    </row>
    <row r="88" spans="1:13" hidden="1">
      <c r="A88" t="s">
        <v>91</v>
      </c>
      <c r="B88" t="s">
        <v>92</v>
      </c>
      <c r="C88" t="s">
        <v>101</v>
      </c>
      <c r="D88">
        <v>2045</v>
      </c>
      <c r="E88" t="s">
        <v>94</v>
      </c>
      <c r="F88">
        <v>1031.088172</v>
      </c>
      <c r="G88">
        <v>124.83736909999899</v>
      </c>
      <c r="H88">
        <v>7128.7002970000003</v>
      </c>
      <c r="I88">
        <v>0</v>
      </c>
      <c r="J88">
        <v>8094.145391</v>
      </c>
      <c r="K88">
        <v>5540.0875249999999</v>
      </c>
      <c r="L88">
        <v>378.35076029999999</v>
      </c>
      <c r="M88">
        <v>50.635811940000004</v>
      </c>
    </row>
    <row r="89" spans="1:13" hidden="1">
      <c r="A89" t="s">
        <v>91</v>
      </c>
      <c r="B89" t="s">
        <v>92</v>
      </c>
      <c r="C89" t="s">
        <v>101</v>
      </c>
      <c r="D89">
        <v>2050</v>
      </c>
      <c r="E89" t="s">
        <v>94</v>
      </c>
      <c r="F89">
        <v>1139.762479</v>
      </c>
      <c r="G89">
        <v>143.09903700000001</v>
      </c>
      <c r="H89">
        <v>7918.9315040000001</v>
      </c>
      <c r="I89">
        <v>0</v>
      </c>
      <c r="J89">
        <v>9016.3194249999997</v>
      </c>
      <c r="K89">
        <v>6165.9234889999998</v>
      </c>
      <c r="L89">
        <v>423.04273889999899</v>
      </c>
      <c r="M89">
        <v>57.021642460000002</v>
      </c>
    </row>
    <row r="90" spans="1:13" hidden="1">
      <c r="A90" t="s">
        <v>91</v>
      </c>
      <c r="B90" t="s">
        <v>92</v>
      </c>
      <c r="C90" t="s">
        <v>102</v>
      </c>
      <c r="D90">
        <v>2000</v>
      </c>
      <c r="E90" t="s">
        <v>94</v>
      </c>
      <c r="F90">
        <v>14.66</v>
      </c>
      <c r="G90">
        <v>3.6308876909999999</v>
      </c>
      <c r="H90">
        <v>146.60794379999999</v>
      </c>
      <c r="I90">
        <v>0</v>
      </c>
      <c r="J90">
        <v>175.92953249999999</v>
      </c>
      <c r="K90">
        <v>121.377303099999</v>
      </c>
      <c r="L90">
        <v>8.686572323</v>
      </c>
      <c r="M90">
        <v>2.93215887399999</v>
      </c>
    </row>
    <row r="91" spans="1:13" hidden="1">
      <c r="A91" t="s">
        <v>91</v>
      </c>
      <c r="B91" t="s">
        <v>92</v>
      </c>
      <c r="C91" t="s">
        <v>102</v>
      </c>
      <c r="D91">
        <v>2005</v>
      </c>
      <c r="E91" t="s">
        <v>94</v>
      </c>
      <c r="F91">
        <v>21.19</v>
      </c>
      <c r="G91">
        <v>7.7105988459999999</v>
      </c>
      <c r="H91">
        <v>227.14593969999899</v>
      </c>
      <c r="I91">
        <v>0</v>
      </c>
      <c r="J91">
        <v>272.5751277</v>
      </c>
      <c r="K91">
        <v>177.5365084</v>
      </c>
      <c r="L91">
        <v>12.71138477</v>
      </c>
      <c r="M91">
        <v>4.1147018839999996</v>
      </c>
    </row>
    <row r="92" spans="1:13" hidden="1">
      <c r="A92" t="s">
        <v>91</v>
      </c>
      <c r="B92" t="s">
        <v>92</v>
      </c>
      <c r="C92" t="s">
        <v>102</v>
      </c>
      <c r="D92">
        <v>2010</v>
      </c>
      <c r="E92" t="s">
        <v>94</v>
      </c>
      <c r="F92">
        <v>35.54</v>
      </c>
      <c r="G92">
        <v>7.5990627999999996</v>
      </c>
      <c r="H92">
        <v>381.22589790000001</v>
      </c>
      <c r="I92">
        <v>0</v>
      </c>
      <c r="J92">
        <v>457.47107749999998</v>
      </c>
      <c r="K92">
        <v>291.17295610000002</v>
      </c>
      <c r="L92">
        <v>20.76695149</v>
      </c>
      <c r="M92">
        <v>4.0497331919999997</v>
      </c>
    </row>
    <row r="93" spans="1:13" hidden="1">
      <c r="A93" t="s">
        <v>91</v>
      </c>
      <c r="B93" t="s">
        <v>92</v>
      </c>
      <c r="C93" t="s">
        <v>102</v>
      </c>
      <c r="D93">
        <v>2015</v>
      </c>
      <c r="E93" t="s">
        <v>94</v>
      </c>
      <c r="F93">
        <v>58.63</v>
      </c>
      <c r="G93">
        <v>8.4238221670000009</v>
      </c>
      <c r="H93">
        <v>628.28258019999998</v>
      </c>
      <c r="I93">
        <v>0</v>
      </c>
      <c r="J93">
        <v>753.93909629999996</v>
      </c>
      <c r="K93">
        <v>475.56353660000002</v>
      </c>
      <c r="L93">
        <v>33.918001959999998</v>
      </c>
      <c r="M93">
        <v>4.1564240760000004</v>
      </c>
    </row>
    <row r="94" spans="1:13" hidden="1">
      <c r="A94" t="s">
        <v>91</v>
      </c>
      <c r="B94" t="s">
        <v>92</v>
      </c>
      <c r="C94" t="s">
        <v>102</v>
      </c>
      <c r="D94">
        <v>2020</v>
      </c>
      <c r="E94" t="s">
        <v>94</v>
      </c>
      <c r="F94">
        <v>77.417003739999998</v>
      </c>
      <c r="G94">
        <v>10.578842249999999</v>
      </c>
      <c r="H94">
        <v>829.60523389999901</v>
      </c>
      <c r="I94">
        <v>0</v>
      </c>
      <c r="J94">
        <v>995.52628070000003</v>
      </c>
      <c r="K94">
        <v>625.762138399999</v>
      </c>
      <c r="L94">
        <v>44.630422230000001</v>
      </c>
      <c r="M94">
        <v>4.3728414119999997</v>
      </c>
    </row>
    <row r="95" spans="1:13" hidden="1">
      <c r="A95" t="s">
        <v>91</v>
      </c>
      <c r="B95" t="s">
        <v>92</v>
      </c>
      <c r="C95" t="s">
        <v>102</v>
      </c>
      <c r="D95">
        <v>2025</v>
      </c>
      <c r="E95" t="s">
        <v>94</v>
      </c>
      <c r="F95">
        <v>92.961754470000002</v>
      </c>
      <c r="G95">
        <v>10.700262560000001</v>
      </c>
      <c r="H95">
        <v>996.18371070000001</v>
      </c>
      <c r="I95">
        <v>0</v>
      </c>
      <c r="J95">
        <v>1195.420453</v>
      </c>
      <c r="K95">
        <v>750.39973079999902</v>
      </c>
      <c r="L95">
        <v>53.519787749999999</v>
      </c>
      <c r="M95">
        <v>5.0043994779999998</v>
      </c>
    </row>
    <row r="96" spans="1:13" hidden="1">
      <c r="A96" t="s">
        <v>91</v>
      </c>
      <c r="B96" t="s">
        <v>92</v>
      </c>
      <c r="C96" t="s">
        <v>102</v>
      </c>
      <c r="D96">
        <v>2030</v>
      </c>
      <c r="E96" t="s">
        <v>94</v>
      </c>
      <c r="F96">
        <v>110.77134890000001</v>
      </c>
      <c r="G96">
        <v>12.520092030000001</v>
      </c>
      <c r="H96">
        <v>1187.0323880000001</v>
      </c>
      <c r="I96">
        <v>0</v>
      </c>
      <c r="J96">
        <v>1424.438866</v>
      </c>
      <c r="K96">
        <v>893.69780249999997</v>
      </c>
      <c r="L96">
        <v>63.740050459999999</v>
      </c>
      <c r="M96">
        <v>5.9363223879999998</v>
      </c>
    </row>
    <row r="97" spans="1:13" hidden="1">
      <c r="A97" t="s">
        <v>91</v>
      </c>
      <c r="B97" t="s">
        <v>92</v>
      </c>
      <c r="C97" t="s">
        <v>102</v>
      </c>
      <c r="D97">
        <v>2035</v>
      </c>
      <c r="E97" t="s">
        <v>94</v>
      </c>
      <c r="F97">
        <v>132.0049708</v>
      </c>
      <c r="G97">
        <v>14.67572827</v>
      </c>
      <c r="H97">
        <v>1414.5731479999999</v>
      </c>
      <c r="I97">
        <v>0</v>
      </c>
      <c r="J97">
        <v>1697.4877770000001</v>
      </c>
      <c r="K97">
        <v>1064.797178</v>
      </c>
      <c r="L97">
        <v>75.943149509999998</v>
      </c>
      <c r="M97">
        <v>7.0728917400000002</v>
      </c>
    </row>
    <row r="98" spans="1:13" hidden="1">
      <c r="A98" t="s">
        <v>91</v>
      </c>
      <c r="B98" t="s">
        <v>92</v>
      </c>
      <c r="C98" t="s">
        <v>102</v>
      </c>
      <c r="D98">
        <v>2040</v>
      </c>
      <c r="E98" t="s">
        <v>94</v>
      </c>
      <c r="F98">
        <v>157.32950289999999</v>
      </c>
      <c r="G98">
        <v>17.467169089999999</v>
      </c>
      <c r="H98">
        <v>1685.952346</v>
      </c>
      <c r="I98">
        <v>0</v>
      </c>
      <c r="J98">
        <v>2023.1428149999999</v>
      </c>
      <c r="K98">
        <v>1268.976089</v>
      </c>
      <c r="L98">
        <v>90.505537430000004</v>
      </c>
      <c r="M98">
        <v>8.4297619479999994</v>
      </c>
    </row>
    <row r="99" spans="1:13" hidden="1">
      <c r="A99" t="s">
        <v>91</v>
      </c>
      <c r="B99" t="s">
        <v>92</v>
      </c>
      <c r="C99" t="s">
        <v>102</v>
      </c>
      <c r="D99">
        <v>2045</v>
      </c>
      <c r="E99" t="s">
        <v>94</v>
      </c>
      <c r="F99">
        <v>187.53753610000001</v>
      </c>
      <c r="G99">
        <v>18.69536458</v>
      </c>
      <c r="H99">
        <v>2009.6634329999899</v>
      </c>
      <c r="I99">
        <v>0</v>
      </c>
      <c r="J99">
        <v>2411.5961199999902</v>
      </c>
      <c r="K99">
        <v>1512.5810220000001</v>
      </c>
      <c r="L99">
        <v>107.87985649999899</v>
      </c>
      <c r="M99">
        <v>10.04831716</v>
      </c>
    </row>
    <row r="100" spans="1:13" hidden="1">
      <c r="A100" t="s">
        <v>91</v>
      </c>
      <c r="B100" t="s">
        <v>92</v>
      </c>
      <c r="C100" t="s">
        <v>102</v>
      </c>
      <c r="D100">
        <v>2050</v>
      </c>
      <c r="E100" t="s">
        <v>94</v>
      </c>
      <c r="F100">
        <v>223.576167</v>
      </c>
      <c r="G100">
        <v>24.075230390000002</v>
      </c>
      <c r="H100">
        <v>2395.8555529999999</v>
      </c>
      <c r="I100">
        <v>0</v>
      </c>
      <c r="J100">
        <v>2875.026664</v>
      </c>
      <c r="K100">
        <v>1803.2295369999999</v>
      </c>
      <c r="L100">
        <v>128.60940389999999</v>
      </c>
      <c r="M100">
        <v>11.97927776</v>
      </c>
    </row>
    <row r="101" spans="1:13" hidden="1">
      <c r="A101" t="s">
        <v>91</v>
      </c>
      <c r="B101" t="s">
        <v>92</v>
      </c>
      <c r="C101" t="s">
        <v>103</v>
      </c>
      <c r="D101">
        <v>2000</v>
      </c>
      <c r="E101" t="s">
        <v>94</v>
      </c>
      <c r="F101">
        <v>10.569000000000001</v>
      </c>
      <c r="G101">
        <v>0.78</v>
      </c>
      <c r="H101">
        <v>48</v>
      </c>
      <c r="I101">
        <v>0</v>
      </c>
      <c r="J101">
        <v>53</v>
      </c>
      <c r="K101">
        <v>73.398580620000004</v>
      </c>
      <c r="L101">
        <v>5.3170418980000003</v>
      </c>
      <c r="M101">
        <v>0.96</v>
      </c>
    </row>
    <row r="102" spans="1:13" hidden="1">
      <c r="A102" t="s">
        <v>91</v>
      </c>
      <c r="B102" t="s">
        <v>92</v>
      </c>
      <c r="C102" t="s">
        <v>103</v>
      </c>
      <c r="D102">
        <v>2005</v>
      </c>
      <c r="E102" t="s">
        <v>94</v>
      </c>
      <c r="F102">
        <v>9.8770000000000007</v>
      </c>
      <c r="G102">
        <v>0.57999999999999996</v>
      </c>
      <c r="H102">
        <v>46</v>
      </c>
      <c r="I102">
        <v>0</v>
      </c>
      <c r="J102">
        <v>50</v>
      </c>
      <c r="K102">
        <v>66.405946499999999</v>
      </c>
      <c r="L102">
        <v>4.810490841</v>
      </c>
      <c r="M102">
        <v>0.92</v>
      </c>
    </row>
    <row r="103" spans="1:13" hidden="1">
      <c r="A103" t="s">
        <v>91</v>
      </c>
      <c r="B103" t="s">
        <v>92</v>
      </c>
      <c r="C103" t="s">
        <v>103</v>
      </c>
      <c r="D103">
        <v>2010</v>
      </c>
      <c r="E103" t="s">
        <v>94</v>
      </c>
      <c r="F103">
        <v>8.9580000000000002</v>
      </c>
      <c r="G103">
        <v>0.62274949199999996</v>
      </c>
      <c r="H103">
        <v>41</v>
      </c>
      <c r="I103">
        <v>0</v>
      </c>
      <c r="J103">
        <v>45</v>
      </c>
      <c r="K103">
        <v>57.838755480000003</v>
      </c>
      <c r="L103">
        <v>4.189877837</v>
      </c>
      <c r="M103">
        <v>0.39860722599999998</v>
      </c>
    </row>
    <row r="104" spans="1:13" hidden="1">
      <c r="A104" t="s">
        <v>91</v>
      </c>
      <c r="B104" t="s">
        <v>92</v>
      </c>
      <c r="C104" t="s">
        <v>103</v>
      </c>
      <c r="D104">
        <v>2015</v>
      </c>
      <c r="E104" t="s">
        <v>94</v>
      </c>
      <c r="F104">
        <v>6.87</v>
      </c>
      <c r="G104">
        <v>0.65006804900000004</v>
      </c>
      <c r="H104">
        <v>32</v>
      </c>
      <c r="I104">
        <v>0</v>
      </c>
      <c r="J104">
        <v>35</v>
      </c>
      <c r="K104">
        <v>44.737318670000001</v>
      </c>
      <c r="L104">
        <v>3.2408010589999998</v>
      </c>
      <c r="M104">
        <v>9.0419631E-2</v>
      </c>
    </row>
    <row r="105" spans="1:13" hidden="1">
      <c r="A105" t="s">
        <v>91</v>
      </c>
      <c r="B105" t="s">
        <v>92</v>
      </c>
      <c r="C105" t="s">
        <v>103</v>
      </c>
      <c r="D105">
        <v>2020</v>
      </c>
      <c r="E105" t="s">
        <v>94</v>
      </c>
      <c r="F105">
        <v>7.2625714289999896</v>
      </c>
      <c r="G105">
        <v>0.75264762500000004</v>
      </c>
      <c r="H105">
        <v>33.828571429999997</v>
      </c>
      <c r="I105">
        <v>0</v>
      </c>
      <c r="J105">
        <v>37</v>
      </c>
      <c r="K105">
        <v>47.128964840000002</v>
      </c>
      <c r="L105">
        <v>3.4140534939999898</v>
      </c>
      <c r="M105">
        <v>8.2627257999999995E-2</v>
      </c>
    </row>
    <row r="106" spans="1:13" hidden="1">
      <c r="A106" t="s">
        <v>91</v>
      </c>
      <c r="B106" t="s">
        <v>92</v>
      </c>
      <c r="C106" t="s">
        <v>103</v>
      </c>
      <c r="D106">
        <v>2025</v>
      </c>
      <c r="E106" t="s">
        <v>94</v>
      </c>
      <c r="F106">
        <v>7.0662857140000002</v>
      </c>
      <c r="G106">
        <v>0.72267649099999998</v>
      </c>
      <c r="H106">
        <v>32.914285710000001</v>
      </c>
      <c r="I106">
        <v>0</v>
      </c>
      <c r="J106">
        <v>36</v>
      </c>
      <c r="K106">
        <v>45.793528870000003</v>
      </c>
      <c r="L106">
        <v>3.3173136259999998</v>
      </c>
      <c r="M106">
        <v>8.0394089000000002E-2</v>
      </c>
    </row>
    <row r="107" spans="1:13" hidden="1">
      <c r="A107" t="s">
        <v>91</v>
      </c>
      <c r="B107" t="s">
        <v>92</v>
      </c>
      <c r="C107" t="s">
        <v>103</v>
      </c>
      <c r="D107">
        <v>2030</v>
      </c>
      <c r="E107" t="s">
        <v>94</v>
      </c>
      <c r="F107">
        <v>6.87</v>
      </c>
      <c r="G107">
        <v>0.80680998299999995</v>
      </c>
      <c r="H107">
        <v>32</v>
      </c>
      <c r="I107">
        <v>0</v>
      </c>
      <c r="J107">
        <v>35</v>
      </c>
      <c r="K107">
        <v>44.498415090000002</v>
      </c>
      <c r="L107">
        <v>3.2234947250000001</v>
      </c>
      <c r="M107">
        <v>7.8160919999999995E-2</v>
      </c>
    </row>
    <row r="108" spans="1:13" hidden="1">
      <c r="A108" t="s">
        <v>91</v>
      </c>
      <c r="B108" t="s">
        <v>92</v>
      </c>
      <c r="C108" t="s">
        <v>103</v>
      </c>
      <c r="D108">
        <v>2035</v>
      </c>
      <c r="E108" t="s">
        <v>94</v>
      </c>
      <c r="F108">
        <v>6.4774285709999999</v>
      </c>
      <c r="G108">
        <v>0.72625687699999997</v>
      </c>
      <c r="H108">
        <v>30.17142857</v>
      </c>
      <c r="I108">
        <v>0</v>
      </c>
      <c r="J108">
        <v>33</v>
      </c>
      <c r="K108">
        <v>41.947279399999999</v>
      </c>
      <c r="L108">
        <v>3.038688762</v>
      </c>
      <c r="M108">
        <v>7.3694580999999995E-2</v>
      </c>
    </row>
    <row r="109" spans="1:13" hidden="1">
      <c r="A109" t="s">
        <v>91</v>
      </c>
      <c r="B109" t="s">
        <v>92</v>
      </c>
      <c r="C109" t="s">
        <v>103</v>
      </c>
      <c r="D109">
        <v>2040</v>
      </c>
      <c r="E109" t="s">
        <v>94</v>
      </c>
      <c r="F109">
        <v>6.2811428569999999</v>
      </c>
      <c r="G109">
        <v>0.72264449099999895</v>
      </c>
      <c r="H109">
        <v>29.257142859999998</v>
      </c>
      <c r="I109">
        <v>0</v>
      </c>
      <c r="J109">
        <v>32</v>
      </c>
      <c r="K109">
        <v>40.673027410000003</v>
      </c>
      <c r="L109">
        <v>2.9463811019999899</v>
      </c>
      <c r="M109">
        <v>7.1461412000000002E-2</v>
      </c>
    </row>
    <row r="110" spans="1:13" hidden="1">
      <c r="A110" t="s">
        <v>91</v>
      </c>
      <c r="B110" t="s">
        <v>92</v>
      </c>
      <c r="C110" t="s">
        <v>103</v>
      </c>
      <c r="D110">
        <v>2045</v>
      </c>
      <c r="E110" t="s">
        <v>94</v>
      </c>
      <c r="F110">
        <v>5.8885714289999997</v>
      </c>
      <c r="G110">
        <v>0.666991801</v>
      </c>
      <c r="H110">
        <v>27.428571430000002</v>
      </c>
      <c r="I110">
        <v>0</v>
      </c>
      <c r="J110">
        <v>30</v>
      </c>
      <c r="K110">
        <v>38.129837010000003</v>
      </c>
      <c r="L110">
        <v>2.762150702</v>
      </c>
      <c r="M110">
        <v>6.6995074000000002E-2</v>
      </c>
    </row>
    <row r="111" spans="1:13" hidden="1">
      <c r="A111" t="s">
        <v>91</v>
      </c>
      <c r="B111" t="s">
        <v>92</v>
      </c>
      <c r="C111" t="s">
        <v>103</v>
      </c>
      <c r="D111">
        <v>2050</v>
      </c>
      <c r="E111" t="s">
        <v>94</v>
      </c>
      <c r="F111">
        <v>5.6922857139999996</v>
      </c>
      <c r="G111">
        <v>0.65242218899999904</v>
      </c>
      <c r="H111">
        <v>26.514285709999999</v>
      </c>
      <c r="I111">
        <v>0</v>
      </c>
      <c r="J111">
        <v>29</v>
      </c>
      <c r="K111">
        <v>36.858423610000003</v>
      </c>
      <c r="L111">
        <v>2.670048671</v>
      </c>
      <c r="M111">
        <v>6.4761904999999995E-2</v>
      </c>
    </row>
    <row r="112" spans="1:13" hidden="1">
      <c r="A112" t="s">
        <v>91</v>
      </c>
      <c r="B112" t="s">
        <v>92</v>
      </c>
      <c r="C112" t="s">
        <v>104</v>
      </c>
      <c r="D112">
        <v>2000</v>
      </c>
      <c r="E112" t="s">
        <v>94</v>
      </c>
      <c r="F112">
        <v>6.0810000000000004</v>
      </c>
      <c r="G112">
        <v>0.52</v>
      </c>
      <c r="H112">
        <v>41</v>
      </c>
      <c r="I112">
        <v>0</v>
      </c>
      <c r="J112">
        <v>45</v>
      </c>
      <c r="K112">
        <v>44.781872110000002</v>
      </c>
      <c r="L112">
        <v>3.2440285389999999</v>
      </c>
      <c r="M112">
        <v>0.82</v>
      </c>
    </row>
    <row r="113" spans="1:13" hidden="1">
      <c r="A113" t="s">
        <v>91</v>
      </c>
      <c r="B113" t="s">
        <v>92</v>
      </c>
      <c r="C113" t="s">
        <v>104</v>
      </c>
      <c r="D113">
        <v>2005</v>
      </c>
      <c r="E113" t="s">
        <v>94</v>
      </c>
      <c r="F113">
        <v>8.8529999999999998</v>
      </c>
      <c r="G113">
        <v>1.6395</v>
      </c>
      <c r="H113">
        <v>59</v>
      </c>
      <c r="I113">
        <v>0</v>
      </c>
      <c r="J113">
        <v>65</v>
      </c>
      <c r="K113">
        <v>60.837746019999997</v>
      </c>
      <c r="L113">
        <v>4.4071267020000002</v>
      </c>
      <c r="M113">
        <v>1.18</v>
      </c>
    </row>
    <row r="114" spans="1:13" hidden="1">
      <c r="A114" t="s">
        <v>91</v>
      </c>
      <c r="B114" t="s">
        <v>92</v>
      </c>
      <c r="C114" t="s">
        <v>104</v>
      </c>
      <c r="D114">
        <v>2010</v>
      </c>
      <c r="E114" t="s">
        <v>94</v>
      </c>
      <c r="F114">
        <v>19.225999999999999</v>
      </c>
      <c r="G114">
        <v>3.8217809989999898</v>
      </c>
      <c r="H114">
        <v>132</v>
      </c>
      <c r="I114">
        <v>0</v>
      </c>
      <c r="J114">
        <v>145</v>
      </c>
      <c r="K114">
        <v>133.00898470000001</v>
      </c>
      <c r="L114">
        <v>9.6352591380000003</v>
      </c>
      <c r="M114">
        <v>2.64</v>
      </c>
    </row>
    <row r="115" spans="1:13" hidden="1">
      <c r="A115" t="s">
        <v>91</v>
      </c>
      <c r="B115" t="s">
        <v>92</v>
      </c>
      <c r="C115" t="s">
        <v>104</v>
      </c>
      <c r="D115">
        <v>2015</v>
      </c>
      <c r="E115" t="s">
        <v>94</v>
      </c>
      <c r="F115">
        <v>35.46</v>
      </c>
      <c r="G115">
        <v>4.7346415290000001</v>
      </c>
      <c r="H115">
        <v>241</v>
      </c>
      <c r="I115">
        <v>0</v>
      </c>
      <c r="J115">
        <v>265</v>
      </c>
      <c r="K115">
        <v>240.66280800000001</v>
      </c>
      <c r="L115">
        <v>17.433773550000002</v>
      </c>
      <c r="M115">
        <v>4.82</v>
      </c>
    </row>
    <row r="116" spans="1:13" hidden="1">
      <c r="A116" t="s">
        <v>91</v>
      </c>
      <c r="B116" t="s">
        <v>92</v>
      </c>
      <c r="C116" t="s">
        <v>104</v>
      </c>
      <c r="D116">
        <v>2020</v>
      </c>
      <c r="E116" t="s">
        <v>94</v>
      </c>
      <c r="F116">
        <v>32.81153527</v>
      </c>
      <c r="G116">
        <v>3.849681833</v>
      </c>
      <c r="H116">
        <v>223</v>
      </c>
      <c r="I116">
        <v>0</v>
      </c>
      <c r="J116">
        <v>245</v>
      </c>
      <c r="K116">
        <v>221.91214439999999</v>
      </c>
      <c r="L116">
        <v>16.075463030000002</v>
      </c>
      <c r="M116">
        <v>4.46</v>
      </c>
    </row>
    <row r="117" spans="1:13" hidden="1">
      <c r="A117" t="s">
        <v>91</v>
      </c>
      <c r="B117" t="s">
        <v>92</v>
      </c>
      <c r="C117" t="s">
        <v>104</v>
      </c>
      <c r="D117">
        <v>2025</v>
      </c>
      <c r="E117" t="s">
        <v>94</v>
      </c>
      <c r="F117">
        <v>36.637095440000003</v>
      </c>
      <c r="G117">
        <v>5.5901695800000004</v>
      </c>
      <c r="H117">
        <v>249</v>
      </c>
      <c r="I117">
        <v>0</v>
      </c>
      <c r="J117">
        <v>273</v>
      </c>
      <c r="K117">
        <v>247.4520115</v>
      </c>
      <c r="L117">
        <v>17.925587950000001</v>
      </c>
      <c r="M117">
        <v>4.9800000000000004</v>
      </c>
    </row>
    <row r="118" spans="1:13" hidden="1">
      <c r="A118" t="s">
        <v>91</v>
      </c>
      <c r="B118" t="s">
        <v>92</v>
      </c>
      <c r="C118" t="s">
        <v>104</v>
      </c>
      <c r="D118">
        <v>2030</v>
      </c>
      <c r="E118" t="s">
        <v>94</v>
      </c>
      <c r="F118">
        <v>41.198340250000001</v>
      </c>
      <c r="G118">
        <v>5.2817020059999997</v>
      </c>
      <c r="H118">
        <v>280</v>
      </c>
      <c r="I118">
        <v>0</v>
      </c>
      <c r="J118">
        <v>308</v>
      </c>
      <c r="K118">
        <v>278.11509430000001</v>
      </c>
      <c r="L118">
        <v>20.146842029999998</v>
      </c>
      <c r="M118">
        <v>5.6</v>
      </c>
    </row>
    <row r="119" spans="1:13" hidden="1">
      <c r="A119" t="s">
        <v>91</v>
      </c>
      <c r="B119" t="s">
        <v>92</v>
      </c>
      <c r="C119" t="s">
        <v>104</v>
      </c>
      <c r="D119">
        <v>2035</v>
      </c>
      <c r="E119" t="s">
        <v>94</v>
      </c>
      <c r="F119">
        <v>46.200995849999998</v>
      </c>
      <c r="G119">
        <v>5.9851251999999997</v>
      </c>
      <c r="H119">
        <v>314</v>
      </c>
      <c r="I119">
        <v>0</v>
      </c>
      <c r="J119">
        <v>346</v>
      </c>
      <c r="K119">
        <v>311.82399930000003</v>
      </c>
      <c r="L119">
        <v>22.588737479999999</v>
      </c>
      <c r="M119">
        <v>6.28</v>
      </c>
    </row>
    <row r="120" spans="1:13" hidden="1">
      <c r="A120" t="s">
        <v>91</v>
      </c>
      <c r="B120" t="s">
        <v>92</v>
      </c>
      <c r="C120" t="s">
        <v>104</v>
      </c>
      <c r="D120">
        <v>2040</v>
      </c>
      <c r="E120" t="s">
        <v>94</v>
      </c>
      <c r="F120">
        <v>50.173692950000003</v>
      </c>
      <c r="G120">
        <v>6.3781493639999898</v>
      </c>
      <c r="H120">
        <v>341</v>
      </c>
      <c r="I120">
        <v>0</v>
      </c>
      <c r="J120">
        <v>376</v>
      </c>
      <c r="K120">
        <v>338.61089709999999</v>
      </c>
      <c r="L120">
        <v>24.529198139999998</v>
      </c>
      <c r="M120">
        <v>6.82</v>
      </c>
    </row>
    <row r="121" spans="1:13" hidden="1">
      <c r="A121" t="s">
        <v>91</v>
      </c>
      <c r="B121" t="s">
        <v>92</v>
      </c>
      <c r="C121" t="s">
        <v>104</v>
      </c>
      <c r="D121">
        <v>2045</v>
      </c>
      <c r="E121" t="s">
        <v>94</v>
      </c>
      <c r="F121">
        <v>52.969294609999999</v>
      </c>
      <c r="G121">
        <v>6.5650039070000004</v>
      </c>
      <c r="H121">
        <v>360</v>
      </c>
      <c r="I121">
        <v>0</v>
      </c>
      <c r="J121">
        <v>396</v>
      </c>
      <c r="K121">
        <v>357.46722199999999</v>
      </c>
      <c r="L121">
        <v>25.89516283</v>
      </c>
      <c r="M121">
        <v>7.2</v>
      </c>
    </row>
    <row r="122" spans="1:13" hidden="1">
      <c r="A122" t="s">
        <v>91</v>
      </c>
      <c r="B122" t="s">
        <v>92</v>
      </c>
      <c r="C122" t="s">
        <v>104</v>
      </c>
      <c r="D122">
        <v>2050</v>
      </c>
      <c r="E122" t="s">
        <v>94</v>
      </c>
      <c r="F122">
        <v>55.470622409999997</v>
      </c>
      <c r="G122">
        <v>6.9513131829999999</v>
      </c>
      <c r="H122">
        <v>377</v>
      </c>
      <c r="I122">
        <v>0</v>
      </c>
      <c r="J122">
        <v>415</v>
      </c>
      <c r="K122">
        <v>374.3433647</v>
      </c>
      <c r="L122">
        <v>27.117681810000001</v>
      </c>
      <c r="M122">
        <v>7.54</v>
      </c>
    </row>
    <row r="123" spans="1:13" hidden="1">
      <c r="A123" t="s">
        <v>91</v>
      </c>
      <c r="B123" t="s">
        <v>92</v>
      </c>
      <c r="C123" t="s">
        <v>105</v>
      </c>
      <c r="D123">
        <v>2000</v>
      </c>
      <c r="E123" t="s">
        <v>94</v>
      </c>
      <c r="F123">
        <v>0.442</v>
      </c>
      <c r="G123">
        <v>3.7999999999999999E-2</v>
      </c>
      <c r="H123">
        <v>3</v>
      </c>
      <c r="I123">
        <v>0</v>
      </c>
      <c r="J123">
        <v>3</v>
      </c>
      <c r="K123">
        <v>3.2767223489999999</v>
      </c>
      <c r="L123">
        <v>0.237367942</v>
      </c>
      <c r="M123">
        <v>0.06</v>
      </c>
    </row>
    <row r="124" spans="1:13" hidden="1">
      <c r="A124" t="s">
        <v>91</v>
      </c>
      <c r="B124" t="s">
        <v>92</v>
      </c>
      <c r="C124" t="s">
        <v>105</v>
      </c>
      <c r="D124">
        <v>2005</v>
      </c>
      <c r="E124" t="s">
        <v>94</v>
      </c>
      <c r="F124">
        <v>0.67400000000000004</v>
      </c>
      <c r="G124">
        <v>5.1999999999999998E-2</v>
      </c>
      <c r="H124">
        <v>4</v>
      </c>
      <c r="I124">
        <v>0</v>
      </c>
      <c r="J124">
        <v>4</v>
      </c>
      <c r="K124">
        <v>4.1245929510000003</v>
      </c>
      <c r="L124">
        <v>0.298788251</v>
      </c>
      <c r="M124">
        <v>0.08</v>
      </c>
    </row>
    <row r="125" spans="1:13" hidden="1">
      <c r="A125" t="s">
        <v>91</v>
      </c>
      <c r="B125" t="s">
        <v>92</v>
      </c>
      <c r="C125" t="s">
        <v>105</v>
      </c>
      <c r="D125">
        <v>2010</v>
      </c>
      <c r="E125" t="s">
        <v>94</v>
      </c>
      <c r="F125">
        <v>1.022</v>
      </c>
      <c r="G125">
        <v>0.208349271</v>
      </c>
      <c r="H125">
        <v>6</v>
      </c>
      <c r="I125">
        <v>0</v>
      </c>
      <c r="J125">
        <v>7</v>
      </c>
      <c r="K125">
        <v>6.0458629420000003</v>
      </c>
      <c r="L125">
        <v>0.43796632399999902</v>
      </c>
      <c r="M125">
        <v>0.12</v>
      </c>
    </row>
    <row r="126" spans="1:13" hidden="1">
      <c r="A126" t="s">
        <v>91</v>
      </c>
      <c r="B126" t="s">
        <v>92</v>
      </c>
      <c r="C126" t="s">
        <v>105</v>
      </c>
      <c r="D126">
        <v>2015</v>
      </c>
      <c r="E126" t="s">
        <v>94</v>
      </c>
      <c r="F126">
        <v>1.849</v>
      </c>
      <c r="G126">
        <v>0.27858097999999998</v>
      </c>
      <c r="H126">
        <v>11</v>
      </c>
      <c r="I126">
        <v>0</v>
      </c>
      <c r="J126">
        <v>12</v>
      </c>
      <c r="K126">
        <v>10.984609499999999</v>
      </c>
      <c r="L126">
        <v>0.77374622699999995</v>
      </c>
      <c r="M126">
        <v>0.22</v>
      </c>
    </row>
    <row r="127" spans="1:13" hidden="1">
      <c r="A127" t="s">
        <v>91</v>
      </c>
      <c r="B127" t="s">
        <v>92</v>
      </c>
      <c r="C127" t="s">
        <v>105</v>
      </c>
      <c r="D127">
        <v>2020</v>
      </c>
      <c r="E127" t="s">
        <v>94</v>
      </c>
      <c r="F127">
        <v>2.3532727269999998</v>
      </c>
      <c r="G127">
        <v>0.30288549300000001</v>
      </c>
      <c r="H127">
        <v>14</v>
      </c>
      <c r="I127">
        <v>0</v>
      </c>
      <c r="J127">
        <v>15</v>
      </c>
      <c r="K127">
        <v>13.93170413</v>
      </c>
      <c r="L127">
        <v>0.98498782099999904</v>
      </c>
      <c r="M127">
        <v>0.28000000000000003</v>
      </c>
    </row>
    <row r="128" spans="1:13" hidden="1">
      <c r="A128" t="s">
        <v>91</v>
      </c>
      <c r="B128" t="s">
        <v>92</v>
      </c>
      <c r="C128" t="s">
        <v>105</v>
      </c>
      <c r="D128">
        <v>2025</v>
      </c>
      <c r="E128" t="s">
        <v>94</v>
      </c>
      <c r="F128">
        <v>2.6894545449999998</v>
      </c>
      <c r="G128">
        <v>0.37176436200000001</v>
      </c>
      <c r="H128">
        <v>16</v>
      </c>
      <c r="I128">
        <v>0</v>
      </c>
      <c r="J128">
        <v>18</v>
      </c>
      <c r="K128">
        <v>15.90053086</v>
      </c>
      <c r="L128">
        <v>1.12725495</v>
      </c>
      <c r="M128">
        <v>0.32</v>
      </c>
    </row>
    <row r="129" spans="1:13" hidden="1">
      <c r="A129" t="s">
        <v>91</v>
      </c>
      <c r="B129" t="s">
        <v>92</v>
      </c>
      <c r="C129" t="s">
        <v>105</v>
      </c>
      <c r="D129">
        <v>2030</v>
      </c>
      <c r="E129" t="s">
        <v>94</v>
      </c>
      <c r="F129">
        <v>3.1937272729999999</v>
      </c>
      <c r="G129">
        <v>0.42232952899999998</v>
      </c>
      <c r="H129">
        <v>19</v>
      </c>
      <c r="I129">
        <v>0</v>
      </c>
      <c r="J129">
        <v>21</v>
      </c>
      <c r="K129">
        <v>18.872095680000001</v>
      </c>
      <c r="L129">
        <v>1.341303323</v>
      </c>
      <c r="M129">
        <v>0.38</v>
      </c>
    </row>
    <row r="130" spans="1:13" hidden="1">
      <c r="A130" t="s">
        <v>91</v>
      </c>
      <c r="B130" t="s">
        <v>92</v>
      </c>
      <c r="C130" t="s">
        <v>105</v>
      </c>
      <c r="D130">
        <v>2035</v>
      </c>
      <c r="E130" t="s">
        <v>94</v>
      </c>
      <c r="F130">
        <v>3.3618181819999999</v>
      </c>
      <c r="G130">
        <v>0.41913320999999998</v>
      </c>
      <c r="H130">
        <v>20</v>
      </c>
      <c r="I130">
        <v>0</v>
      </c>
      <c r="J130">
        <v>22</v>
      </c>
      <c r="K130">
        <v>19.861401229999998</v>
      </c>
      <c r="L130">
        <v>1.4152177539999999</v>
      </c>
      <c r="M130">
        <v>0.4</v>
      </c>
    </row>
    <row r="131" spans="1:13" hidden="1">
      <c r="A131" t="s">
        <v>91</v>
      </c>
      <c r="B131" t="s">
        <v>92</v>
      </c>
      <c r="C131" t="s">
        <v>105</v>
      </c>
      <c r="D131">
        <v>2040</v>
      </c>
      <c r="E131" t="s">
        <v>94</v>
      </c>
      <c r="F131">
        <v>3.5299090909999999</v>
      </c>
      <c r="G131">
        <v>0.44418964999999999</v>
      </c>
      <c r="H131">
        <v>21</v>
      </c>
      <c r="I131">
        <v>0</v>
      </c>
      <c r="J131">
        <v>23</v>
      </c>
      <c r="K131">
        <v>20.852870499999899</v>
      </c>
      <c r="L131">
        <v>1.4895878279999999</v>
      </c>
      <c r="M131">
        <v>0.42</v>
      </c>
    </row>
    <row r="132" spans="1:13" hidden="1">
      <c r="A132" t="s">
        <v>91</v>
      </c>
      <c r="B132" t="s">
        <v>92</v>
      </c>
      <c r="C132" t="s">
        <v>105</v>
      </c>
      <c r="D132">
        <v>2045</v>
      </c>
      <c r="E132" t="s">
        <v>94</v>
      </c>
      <c r="F132">
        <v>3.698</v>
      </c>
      <c r="G132">
        <v>0.45357296200000002</v>
      </c>
      <c r="H132">
        <v>22</v>
      </c>
      <c r="I132">
        <v>0</v>
      </c>
      <c r="J132">
        <v>24</v>
      </c>
      <c r="K132">
        <v>21.845219119999999</v>
      </c>
      <c r="L132">
        <v>1.563846879</v>
      </c>
      <c r="M132">
        <v>0.44</v>
      </c>
    </row>
    <row r="133" spans="1:13" hidden="1">
      <c r="A133" t="s">
        <v>91</v>
      </c>
      <c r="B133" t="s">
        <v>92</v>
      </c>
      <c r="C133" t="s">
        <v>105</v>
      </c>
      <c r="D133">
        <v>2050</v>
      </c>
      <c r="E133" t="s">
        <v>94</v>
      </c>
      <c r="F133">
        <v>3.698</v>
      </c>
      <c r="G133">
        <v>0.44099333099999999</v>
      </c>
      <c r="H133">
        <v>22</v>
      </c>
      <c r="I133">
        <v>0</v>
      </c>
      <c r="J133">
        <v>25</v>
      </c>
      <c r="K133">
        <v>21.844970889999999</v>
      </c>
      <c r="L133">
        <v>1.5666787929999999</v>
      </c>
      <c r="M133">
        <v>0.44</v>
      </c>
    </row>
    <row r="134" spans="1:13">
      <c r="A134" t="s">
        <v>91</v>
      </c>
      <c r="B134" t="s">
        <v>92</v>
      </c>
      <c r="C134" t="s">
        <v>106</v>
      </c>
      <c r="D134">
        <v>2000</v>
      </c>
      <c r="E134" t="s">
        <v>94</v>
      </c>
      <c r="F134">
        <v>5.0640000000000001</v>
      </c>
      <c r="G134">
        <v>0.159</v>
      </c>
      <c r="H134">
        <v>31</v>
      </c>
      <c r="I134">
        <v>0</v>
      </c>
      <c r="J134">
        <v>34</v>
      </c>
      <c r="K134">
        <v>33.859464279999997</v>
      </c>
      <c r="L134">
        <v>2.4528020659999998</v>
      </c>
      <c r="M134">
        <v>0.62</v>
      </c>
    </row>
    <row r="135" spans="1:13">
      <c r="A135" t="s">
        <v>91</v>
      </c>
      <c r="B135" t="s">
        <v>92</v>
      </c>
      <c r="C135" t="s">
        <v>106</v>
      </c>
      <c r="D135">
        <v>2005</v>
      </c>
      <c r="E135" t="s">
        <v>94</v>
      </c>
      <c r="F135">
        <v>7.2869999999999999</v>
      </c>
      <c r="G135">
        <v>0.30599999999999999</v>
      </c>
      <c r="H135">
        <v>44</v>
      </c>
      <c r="I135">
        <v>0</v>
      </c>
      <c r="J135">
        <v>49</v>
      </c>
      <c r="K135">
        <v>45.370522459999997</v>
      </c>
      <c r="L135">
        <v>3.2866707609999999</v>
      </c>
      <c r="M135">
        <v>0.88</v>
      </c>
    </row>
    <row r="136" spans="1:13">
      <c r="A136" t="s">
        <v>91</v>
      </c>
      <c r="B136" t="s">
        <v>92</v>
      </c>
      <c r="C136" t="s">
        <v>106</v>
      </c>
      <c r="D136">
        <v>2010</v>
      </c>
      <c r="E136" t="s">
        <v>94</v>
      </c>
      <c r="F136">
        <v>10.587999999999999</v>
      </c>
      <c r="G136">
        <v>0.61104404499999998</v>
      </c>
      <c r="H136">
        <v>62</v>
      </c>
      <c r="I136">
        <v>0</v>
      </c>
      <c r="J136">
        <v>68</v>
      </c>
      <c r="K136">
        <v>62.473917069999999</v>
      </c>
      <c r="L136">
        <v>4.5256520189999998</v>
      </c>
      <c r="M136">
        <v>1.24</v>
      </c>
    </row>
    <row r="137" spans="1:13">
      <c r="A137" t="s">
        <v>91</v>
      </c>
      <c r="B137" t="s">
        <v>92</v>
      </c>
      <c r="C137" t="s">
        <v>106</v>
      </c>
      <c r="D137">
        <v>2015</v>
      </c>
      <c r="E137" t="s">
        <v>94</v>
      </c>
      <c r="F137">
        <v>9.4979999999999993</v>
      </c>
      <c r="G137">
        <v>1.0029857419999999</v>
      </c>
      <c r="H137">
        <v>53</v>
      </c>
      <c r="I137">
        <v>0</v>
      </c>
      <c r="J137">
        <v>58</v>
      </c>
      <c r="K137">
        <v>52.925845750000001</v>
      </c>
      <c r="L137">
        <v>3.8339833950000002</v>
      </c>
      <c r="M137">
        <v>1.06</v>
      </c>
    </row>
    <row r="138" spans="1:13">
      <c r="A138" t="s">
        <v>91</v>
      </c>
      <c r="B138" t="s">
        <v>92</v>
      </c>
      <c r="C138" t="s">
        <v>106</v>
      </c>
      <c r="D138">
        <v>2020</v>
      </c>
      <c r="E138" t="s">
        <v>94</v>
      </c>
      <c r="F138">
        <v>10.93166038</v>
      </c>
      <c r="G138">
        <v>1.41662764</v>
      </c>
      <c r="H138">
        <v>61</v>
      </c>
      <c r="I138">
        <v>0</v>
      </c>
      <c r="J138">
        <v>67</v>
      </c>
      <c r="K138">
        <v>60.702425150000003</v>
      </c>
      <c r="L138">
        <v>4.3973239689999897</v>
      </c>
      <c r="M138">
        <v>1.22</v>
      </c>
    </row>
    <row r="139" spans="1:13">
      <c r="A139" t="s">
        <v>91</v>
      </c>
      <c r="B139" t="s">
        <v>92</v>
      </c>
      <c r="C139" t="s">
        <v>106</v>
      </c>
      <c r="D139">
        <v>2025</v>
      </c>
      <c r="E139" t="s">
        <v>94</v>
      </c>
      <c r="F139">
        <v>12.9029434</v>
      </c>
      <c r="G139">
        <v>1.783725343</v>
      </c>
      <c r="H139">
        <v>72</v>
      </c>
      <c r="I139">
        <v>0</v>
      </c>
      <c r="J139">
        <v>80</v>
      </c>
      <c r="K139">
        <v>71.552388859999994</v>
      </c>
      <c r="L139">
        <v>5.1833025409999998</v>
      </c>
      <c r="M139">
        <v>1.44</v>
      </c>
    </row>
    <row r="140" spans="1:13">
      <c r="A140" t="s">
        <v>91</v>
      </c>
      <c r="B140" t="s">
        <v>92</v>
      </c>
      <c r="C140" t="s">
        <v>106</v>
      </c>
      <c r="D140">
        <v>2030</v>
      </c>
      <c r="E140" t="s">
        <v>94</v>
      </c>
      <c r="F140">
        <v>15.5910566</v>
      </c>
      <c r="G140">
        <v>2.1999183269999998</v>
      </c>
      <c r="H140">
        <v>87</v>
      </c>
      <c r="I140">
        <v>0</v>
      </c>
      <c r="J140">
        <v>95</v>
      </c>
      <c r="K140">
        <v>86.414332869999996</v>
      </c>
      <c r="L140">
        <v>6.2599116300000004</v>
      </c>
      <c r="M140">
        <v>1.74</v>
      </c>
    </row>
    <row r="141" spans="1:13">
      <c r="A141" t="s">
        <v>91</v>
      </c>
      <c r="B141" t="s">
        <v>92</v>
      </c>
      <c r="C141" t="s">
        <v>106</v>
      </c>
      <c r="D141">
        <v>2035</v>
      </c>
      <c r="E141" t="s">
        <v>94</v>
      </c>
      <c r="F141">
        <v>18.279169809999999</v>
      </c>
      <c r="G141">
        <v>2.4944487949999998</v>
      </c>
      <c r="H141">
        <v>102</v>
      </c>
      <c r="I141">
        <v>0</v>
      </c>
      <c r="J141">
        <v>112</v>
      </c>
      <c r="K141">
        <v>101.2931463</v>
      </c>
      <c r="L141">
        <v>7.3377427489999896</v>
      </c>
      <c r="M141">
        <v>2.04</v>
      </c>
    </row>
    <row r="142" spans="1:13">
      <c r="A142" t="s">
        <v>91</v>
      </c>
      <c r="B142" t="s">
        <v>92</v>
      </c>
      <c r="C142" t="s">
        <v>106</v>
      </c>
      <c r="D142">
        <v>2040</v>
      </c>
      <c r="E142" t="s">
        <v>94</v>
      </c>
      <c r="F142">
        <v>20.96728302</v>
      </c>
      <c r="G142">
        <v>2.81705588399999</v>
      </c>
      <c r="H142">
        <v>117</v>
      </c>
      <c r="I142">
        <v>0</v>
      </c>
      <c r="J142">
        <v>128</v>
      </c>
      <c r="K142">
        <v>116.18027849999901</v>
      </c>
      <c r="L142">
        <v>8.4161764869999995</v>
      </c>
      <c r="M142">
        <v>2.34</v>
      </c>
    </row>
    <row r="143" spans="1:13">
      <c r="A143" t="s">
        <v>91</v>
      </c>
      <c r="B143" t="s">
        <v>92</v>
      </c>
      <c r="C143" t="s">
        <v>106</v>
      </c>
      <c r="D143">
        <v>2045</v>
      </c>
      <c r="E143" t="s">
        <v>94</v>
      </c>
      <c r="F143">
        <v>23.296981129999999</v>
      </c>
      <c r="G143">
        <v>2.9539216619999999</v>
      </c>
      <c r="H143">
        <v>130</v>
      </c>
      <c r="I143">
        <v>0</v>
      </c>
      <c r="J143">
        <v>143</v>
      </c>
      <c r="K143">
        <v>129.08538569999999</v>
      </c>
      <c r="L143">
        <v>9.3510310210000007</v>
      </c>
      <c r="M143">
        <v>2.6</v>
      </c>
    </row>
    <row r="144" spans="1:13">
      <c r="A144" t="s">
        <v>91</v>
      </c>
      <c r="B144" t="s">
        <v>92</v>
      </c>
      <c r="C144" t="s">
        <v>106</v>
      </c>
      <c r="D144">
        <v>2050</v>
      </c>
      <c r="E144" t="s">
        <v>94</v>
      </c>
      <c r="F144">
        <v>25.447471700000001</v>
      </c>
      <c r="G144">
        <v>3.3238219589999898</v>
      </c>
      <c r="H144">
        <v>142</v>
      </c>
      <c r="I144">
        <v>0</v>
      </c>
      <c r="J144">
        <v>156</v>
      </c>
      <c r="K144">
        <v>140.9993575</v>
      </c>
      <c r="L144">
        <v>10.21408705</v>
      </c>
      <c r="M144">
        <v>2.84</v>
      </c>
    </row>
    <row r="145" spans="1:13" hidden="1">
      <c r="A145" t="s">
        <v>91</v>
      </c>
      <c r="B145" t="s">
        <v>92</v>
      </c>
      <c r="C145" t="s">
        <v>107</v>
      </c>
      <c r="D145">
        <v>2000</v>
      </c>
      <c r="E145" t="s">
        <v>94</v>
      </c>
      <c r="F145">
        <v>2.7509999999999999</v>
      </c>
      <c r="G145">
        <v>0.25600000000000001</v>
      </c>
      <c r="H145">
        <v>19</v>
      </c>
      <c r="I145">
        <v>0</v>
      </c>
      <c r="J145">
        <v>21</v>
      </c>
      <c r="K145">
        <v>20.752574880000001</v>
      </c>
      <c r="L145">
        <v>1.5033302989999999</v>
      </c>
      <c r="M145">
        <v>0.38</v>
      </c>
    </row>
    <row r="146" spans="1:13" hidden="1">
      <c r="A146" t="s">
        <v>91</v>
      </c>
      <c r="B146" t="s">
        <v>92</v>
      </c>
      <c r="C146" t="s">
        <v>107</v>
      </c>
      <c r="D146">
        <v>2005</v>
      </c>
      <c r="E146" t="s">
        <v>94</v>
      </c>
      <c r="F146">
        <v>2.8650000000000002</v>
      </c>
      <c r="G146">
        <v>0.182</v>
      </c>
      <c r="H146">
        <v>22</v>
      </c>
      <c r="I146">
        <v>0</v>
      </c>
      <c r="J146">
        <v>25</v>
      </c>
      <c r="K146">
        <v>22.685261229999998</v>
      </c>
      <c r="L146">
        <v>1.6432824100000001</v>
      </c>
      <c r="M146">
        <v>0.44</v>
      </c>
    </row>
    <row r="147" spans="1:13" hidden="1">
      <c r="A147" t="s">
        <v>91</v>
      </c>
      <c r="B147" t="s">
        <v>92</v>
      </c>
      <c r="C147" t="s">
        <v>107</v>
      </c>
      <c r="D147">
        <v>2010</v>
      </c>
      <c r="E147" t="s">
        <v>94</v>
      </c>
      <c r="F147">
        <v>2.782</v>
      </c>
      <c r="G147">
        <v>0.30343672399999999</v>
      </c>
      <c r="H147">
        <v>26</v>
      </c>
      <c r="I147">
        <v>0</v>
      </c>
      <c r="J147">
        <v>29</v>
      </c>
      <c r="K147">
        <v>25.246593000000001</v>
      </c>
      <c r="L147">
        <v>1.746162432</v>
      </c>
      <c r="M147">
        <v>0.49679407199999998</v>
      </c>
    </row>
    <row r="148" spans="1:13" hidden="1">
      <c r="A148" t="s">
        <v>91</v>
      </c>
      <c r="B148" t="s">
        <v>92</v>
      </c>
      <c r="C148" t="s">
        <v>107</v>
      </c>
      <c r="D148">
        <v>2015</v>
      </c>
      <c r="E148" t="s">
        <v>94</v>
      </c>
      <c r="F148">
        <v>3.0819999999999999</v>
      </c>
      <c r="G148">
        <v>0.40819489399999997</v>
      </c>
      <c r="H148">
        <v>29</v>
      </c>
      <c r="I148">
        <v>0</v>
      </c>
      <c r="J148">
        <v>32</v>
      </c>
      <c r="K148">
        <v>25.8018097</v>
      </c>
      <c r="L148">
        <v>1.592019896</v>
      </c>
      <c r="M148">
        <v>0.49433062500000002</v>
      </c>
    </row>
    <row r="149" spans="1:13" hidden="1">
      <c r="A149" t="s">
        <v>91</v>
      </c>
      <c r="B149" t="s">
        <v>92</v>
      </c>
      <c r="C149" t="s">
        <v>107</v>
      </c>
      <c r="D149">
        <v>2020</v>
      </c>
      <c r="E149" t="s">
        <v>94</v>
      </c>
      <c r="F149">
        <v>3.8259310339999999</v>
      </c>
      <c r="G149">
        <v>0.478659269</v>
      </c>
      <c r="H149">
        <v>36</v>
      </c>
      <c r="I149">
        <v>0</v>
      </c>
      <c r="J149">
        <v>39</v>
      </c>
      <c r="K149">
        <v>29.933290620000001</v>
      </c>
      <c r="L149">
        <v>1.64828698</v>
      </c>
      <c r="M149">
        <v>0.54764870099999996</v>
      </c>
    </row>
    <row r="150" spans="1:13" hidden="1">
      <c r="A150" t="s">
        <v>91</v>
      </c>
      <c r="B150" t="s">
        <v>92</v>
      </c>
      <c r="C150" t="s">
        <v>107</v>
      </c>
      <c r="D150">
        <v>2025</v>
      </c>
      <c r="E150" t="s">
        <v>94</v>
      </c>
      <c r="F150">
        <v>4.4635862069999996</v>
      </c>
      <c r="G150">
        <v>0.60351365099999998</v>
      </c>
      <c r="H150">
        <v>42</v>
      </c>
      <c r="I150">
        <v>0</v>
      </c>
      <c r="J150">
        <v>46</v>
      </c>
      <c r="K150">
        <v>33.696574699999999</v>
      </c>
      <c r="L150">
        <v>1.7291882430000001</v>
      </c>
      <c r="M150">
        <v>0.59542491500000005</v>
      </c>
    </row>
    <row r="151" spans="1:13" hidden="1">
      <c r="A151" t="s">
        <v>91</v>
      </c>
      <c r="B151" t="s">
        <v>92</v>
      </c>
      <c r="C151" t="s">
        <v>107</v>
      </c>
      <c r="D151">
        <v>2030</v>
      </c>
      <c r="E151" t="s">
        <v>94</v>
      </c>
      <c r="F151">
        <v>5.1012413790000002</v>
      </c>
      <c r="G151">
        <v>0.68416486700000001</v>
      </c>
      <c r="H151">
        <v>48</v>
      </c>
      <c r="I151">
        <v>0</v>
      </c>
      <c r="J151">
        <v>53</v>
      </c>
      <c r="K151">
        <v>37.802002889999997</v>
      </c>
      <c r="L151">
        <v>1.8635502740000001</v>
      </c>
      <c r="M151">
        <v>0.65371542900000001</v>
      </c>
    </row>
    <row r="152" spans="1:13" hidden="1">
      <c r="A152" t="s">
        <v>91</v>
      </c>
      <c r="B152" t="s">
        <v>92</v>
      </c>
      <c r="C152" t="s">
        <v>107</v>
      </c>
      <c r="D152">
        <v>2035</v>
      </c>
      <c r="E152" t="s">
        <v>94</v>
      </c>
      <c r="F152">
        <v>5.7388965519999999</v>
      </c>
      <c r="G152">
        <v>0.74355608099999904</v>
      </c>
      <c r="H152">
        <v>54</v>
      </c>
      <c r="I152">
        <v>0</v>
      </c>
      <c r="J152">
        <v>59</v>
      </c>
      <c r="K152">
        <v>42.12248262</v>
      </c>
      <c r="L152">
        <v>2.0318963430000001</v>
      </c>
      <c r="M152">
        <v>0.71961887199999997</v>
      </c>
    </row>
    <row r="153" spans="1:13" hidden="1">
      <c r="A153" t="s">
        <v>91</v>
      </c>
      <c r="B153" t="s">
        <v>92</v>
      </c>
      <c r="C153" t="s">
        <v>107</v>
      </c>
      <c r="D153">
        <v>2040</v>
      </c>
      <c r="E153" t="s">
        <v>94</v>
      </c>
      <c r="F153">
        <v>6.1639999999999997</v>
      </c>
      <c r="G153">
        <v>0.76964661000000001</v>
      </c>
      <c r="H153">
        <v>58</v>
      </c>
      <c r="I153">
        <v>0</v>
      </c>
      <c r="J153">
        <v>64</v>
      </c>
      <c r="K153">
        <v>45.02135749</v>
      </c>
      <c r="L153">
        <v>2.1470102760000001</v>
      </c>
      <c r="M153">
        <v>0.76412555900000001</v>
      </c>
    </row>
    <row r="154" spans="1:13" hidden="1">
      <c r="A154" t="s">
        <v>91</v>
      </c>
      <c r="B154" t="s">
        <v>92</v>
      </c>
      <c r="C154" t="s">
        <v>107</v>
      </c>
      <c r="D154">
        <v>2045</v>
      </c>
      <c r="E154" t="s">
        <v>94</v>
      </c>
      <c r="F154">
        <v>6.482827586</v>
      </c>
      <c r="G154">
        <v>0.80449899000000002</v>
      </c>
      <c r="H154">
        <v>61</v>
      </c>
      <c r="I154">
        <v>0</v>
      </c>
      <c r="J154">
        <v>67</v>
      </c>
      <c r="K154">
        <v>47.231416660000001</v>
      </c>
      <c r="L154">
        <v>2.2390592499999999</v>
      </c>
      <c r="M154">
        <v>0.79888753400000001</v>
      </c>
    </row>
    <row r="155" spans="1:13" hidden="1">
      <c r="A155" t="s">
        <v>91</v>
      </c>
      <c r="B155" t="s">
        <v>92</v>
      </c>
      <c r="C155" t="s">
        <v>107</v>
      </c>
      <c r="D155">
        <v>2050</v>
      </c>
      <c r="E155" t="s">
        <v>94</v>
      </c>
      <c r="F155">
        <v>6.5891034479999897</v>
      </c>
      <c r="G155">
        <v>0.80005305500000001</v>
      </c>
      <c r="H155">
        <v>62</v>
      </c>
      <c r="I155">
        <v>0</v>
      </c>
      <c r="J155">
        <v>68</v>
      </c>
      <c r="K155">
        <v>47.944198139999997</v>
      </c>
      <c r="L155">
        <v>2.2659021940000001</v>
      </c>
      <c r="M155">
        <v>0.80950211000000005</v>
      </c>
    </row>
    <row r="156" spans="1:13" hidden="1">
      <c r="A156" t="s">
        <v>91</v>
      </c>
      <c r="B156" t="s">
        <v>92</v>
      </c>
      <c r="C156" t="s">
        <v>108</v>
      </c>
      <c r="D156">
        <v>2000</v>
      </c>
      <c r="E156" t="s">
        <v>94</v>
      </c>
      <c r="F156">
        <v>6.4289999999999896</v>
      </c>
      <c r="G156">
        <v>0.42199999999999999</v>
      </c>
      <c r="H156">
        <v>41</v>
      </c>
      <c r="I156">
        <v>0</v>
      </c>
      <c r="J156">
        <v>45</v>
      </c>
      <c r="K156">
        <v>44.781872110000002</v>
      </c>
      <c r="L156">
        <v>3.2440285389999999</v>
      </c>
      <c r="M156">
        <v>0.82</v>
      </c>
    </row>
    <row r="157" spans="1:13" hidden="1">
      <c r="A157" t="s">
        <v>91</v>
      </c>
      <c r="B157" t="s">
        <v>92</v>
      </c>
      <c r="C157" t="s">
        <v>108</v>
      </c>
      <c r="D157">
        <v>2005</v>
      </c>
      <c r="E157" t="s">
        <v>94</v>
      </c>
      <c r="F157">
        <v>4.298</v>
      </c>
      <c r="G157">
        <v>0.30149999999999999</v>
      </c>
      <c r="H157">
        <v>29</v>
      </c>
      <c r="I157">
        <v>0</v>
      </c>
      <c r="J157">
        <v>32</v>
      </c>
      <c r="K157">
        <v>29.903298889999999</v>
      </c>
      <c r="L157">
        <v>2.16621482</v>
      </c>
      <c r="M157">
        <v>0.57999999999999996</v>
      </c>
    </row>
    <row r="158" spans="1:13" hidden="1">
      <c r="A158" t="s">
        <v>91</v>
      </c>
      <c r="B158" t="s">
        <v>92</v>
      </c>
      <c r="C158" t="s">
        <v>108</v>
      </c>
      <c r="D158">
        <v>2010</v>
      </c>
      <c r="E158" t="s">
        <v>94</v>
      </c>
      <c r="F158">
        <v>2.7519999999999998</v>
      </c>
      <c r="G158">
        <v>0.19031325499999999</v>
      </c>
      <c r="H158">
        <v>19</v>
      </c>
      <c r="I158">
        <v>0</v>
      </c>
      <c r="J158">
        <v>21</v>
      </c>
      <c r="K158">
        <v>19.145232650000001</v>
      </c>
      <c r="L158">
        <v>1.386893361</v>
      </c>
      <c r="M158">
        <v>0.38</v>
      </c>
    </row>
    <row r="159" spans="1:13" hidden="1">
      <c r="A159" t="s">
        <v>91</v>
      </c>
      <c r="B159" t="s">
        <v>92</v>
      </c>
      <c r="C159" t="s">
        <v>108</v>
      </c>
      <c r="D159">
        <v>2015</v>
      </c>
      <c r="E159" t="s">
        <v>94</v>
      </c>
      <c r="F159">
        <v>1.93</v>
      </c>
      <c r="G159">
        <v>0.18723648300000001</v>
      </c>
      <c r="H159">
        <v>14</v>
      </c>
      <c r="I159">
        <v>0</v>
      </c>
      <c r="J159">
        <v>15</v>
      </c>
      <c r="K159">
        <v>13.98041209</v>
      </c>
      <c r="L159">
        <v>1.0127503309999999</v>
      </c>
      <c r="M159">
        <v>0.28000000000000003</v>
      </c>
    </row>
    <row r="160" spans="1:13" hidden="1">
      <c r="A160" t="s">
        <v>91</v>
      </c>
      <c r="B160" t="s">
        <v>92</v>
      </c>
      <c r="C160" t="s">
        <v>108</v>
      </c>
      <c r="D160">
        <v>2020</v>
      </c>
      <c r="E160" t="s">
        <v>94</v>
      </c>
      <c r="F160">
        <v>1.792142857</v>
      </c>
      <c r="G160">
        <v>0.21786704899999901</v>
      </c>
      <c r="H160">
        <v>13</v>
      </c>
      <c r="I160">
        <v>0</v>
      </c>
      <c r="J160">
        <v>14</v>
      </c>
      <c r="K160">
        <v>12.93658241</v>
      </c>
      <c r="L160">
        <v>0.93713461599999903</v>
      </c>
      <c r="M160">
        <v>0.26</v>
      </c>
    </row>
    <row r="161" spans="1:13" hidden="1">
      <c r="A161" t="s">
        <v>91</v>
      </c>
      <c r="B161" t="s">
        <v>92</v>
      </c>
      <c r="C161" t="s">
        <v>108</v>
      </c>
      <c r="D161">
        <v>2025</v>
      </c>
      <c r="E161" t="s">
        <v>94</v>
      </c>
      <c r="F161">
        <v>1.93</v>
      </c>
      <c r="G161">
        <v>0.237500243</v>
      </c>
      <c r="H161">
        <v>14</v>
      </c>
      <c r="I161">
        <v>0</v>
      </c>
      <c r="J161">
        <v>16</v>
      </c>
      <c r="K161">
        <v>13.912964499999999</v>
      </c>
      <c r="L161">
        <v>1.007864383</v>
      </c>
      <c r="M161">
        <v>0.28000000000000003</v>
      </c>
    </row>
    <row r="162" spans="1:13" hidden="1">
      <c r="A162" t="s">
        <v>91</v>
      </c>
      <c r="B162" t="s">
        <v>92</v>
      </c>
      <c r="C162" t="s">
        <v>108</v>
      </c>
      <c r="D162">
        <v>2030</v>
      </c>
      <c r="E162" t="s">
        <v>94</v>
      </c>
      <c r="F162">
        <v>2.2057142860000001</v>
      </c>
      <c r="G162">
        <v>0.281572351</v>
      </c>
      <c r="H162">
        <v>16</v>
      </c>
      <c r="I162">
        <v>0</v>
      </c>
      <c r="J162">
        <v>18</v>
      </c>
      <c r="K162">
        <v>15.8922911</v>
      </c>
      <c r="L162">
        <v>1.1512481159999901</v>
      </c>
      <c r="M162">
        <v>0.32</v>
      </c>
    </row>
    <row r="163" spans="1:13" hidden="1">
      <c r="A163" t="s">
        <v>91</v>
      </c>
      <c r="B163" t="s">
        <v>92</v>
      </c>
      <c r="C163" t="s">
        <v>108</v>
      </c>
      <c r="D163">
        <v>2035</v>
      </c>
      <c r="E163" t="s">
        <v>94</v>
      </c>
      <c r="F163">
        <v>2.4814285709999999</v>
      </c>
      <c r="G163">
        <v>0.306756211</v>
      </c>
      <c r="H163">
        <v>18</v>
      </c>
      <c r="I163">
        <v>0</v>
      </c>
      <c r="J163">
        <v>19</v>
      </c>
      <c r="K163">
        <v>17.87526111</v>
      </c>
      <c r="L163">
        <v>1.294895779</v>
      </c>
      <c r="M163">
        <v>0.36</v>
      </c>
    </row>
    <row r="164" spans="1:13" hidden="1">
      <c r="A164" t="s">
        <v>91</v>
      </c>
      <c r="B164" t="s">
        <v>92</v>
      </c>
      <c r="C164" t="s">
        <v>108</v>
      </c>
      <c r="D164">
        <v>2040</v>
      </c>
      <c r="E164" t="s">
        <v>94</v>
      </c>
      <c r="F164">
        <v>2.6192857140000001</v>
      </c>
      <c r="G164">
        <v>0.32730586</v>
      </c>
      <c r="H164">
        <v>19</v>
      </c>
      <c r="I164">
        <v>0</v>
      </c>
      <c r="J164">
        <v>21</v>
      </c>
      <c r="K164">
        <v>18.866882830000002</v>
      </c>
      <c r="L164">
        <v>1.3667295150000001</v>
      </c>
      <c r="M164">
        <v>0.38</v>
      </c>
    </row>
    <row r="165" spans="1:13" hidden="1">
      <c r="A165" t="s">
        <v>91</v>
      </c>
      <c r="B165" t="s">
        <v>92</v>
      </c>
      <c r="C165" t="s">
        <v>108</v>
      </c>
      <c r="D165">
        <v>2045</v>
      </c>
      <c r="E165" t="s">
        <v>94</v>
      </c>
      <c r="F165">
        <v>2.6192857140000001</v>
      </c>
      <c r="G165">
        <v>0.31751315399999902</v>
      </c>
      <c r="H165">
        <v>19</v>
      </c>
      <c r="I165">
        <v>0</v>
      </c>
      <c r="J165">
        <v>21</v>
      </c>
      <c r="K165">
        <v>18.8663256</v>
      </c>
      <c r="L165">
        <v>1.3666891489999999</v>
      </c>
      <c r="M165">
        <v>0.38</v>
      </c>
    </row>
    <row r="166" spans="1:13" hidden="1">
      <c r="A166" t="s">
        <v>91</v>
      </c>
      <c r="B166" t="s">
        <v>92</v>
      </c>
      <c r="C166" t="s">
        <v>108</v>
      </c>
      <c r="D166">
        <v>2050</v>
      </c>
      <c r="E166" t="s">
        <v>94</v>
      </c>
      <c r="F166">
        <v>2.7571428569999998</v>
      </c>
      <c r="G166">
        <v>0.34733122700000002</v>
      </c>
      <c r="H166">
        <v>20</v>
      </c>
      <c r="I166">
        <v>0</v>
      </c>
      <c r="J166">
        <v>22</v>
      </c>
      <c r="K166">
        <v>19.859064440000001</v>
      </c>
      <c r="L166">
        <v>1.43860381</v>
      </c>
      <c r="M166">
        <v>0.4</v>
      </c>
    </row>
    <row r="167" spans="1:13" hidden="1">
      <c r="A167" t="s">
        <v>91</v>
      </c>
      <c r="B167" t="s">
        <v>92</v>
      </c>
      <c r="C167" t="s">
        <v>109</v>
      </c>
      <c r="D167">
        <v>2000</v>
      </c>
      <c r="E167" t="s">
        <v>94</v>
      </c>
      <c r="F167">
        <v>3.0169999999999999</v>
      </c>
      <c r="G167">
        <v>9.5000000000000001E-2</v>
      </c>
      <c r="H167">
        <v>17</v>
      </c>
      <c r="I167">
        <v>0</v>
      </c>
      <c r="J167">
        <v>18</v>
      </c>
      <c r="K167">
        <v>25.995330639999999</v>
      </c>
      <c r="L167">
        <v>1.883119006</v>
      </c>
      <c r="M167">
        <v>0.34</v>
      </c>
    </row>
    <row r="168" spans="1:13" hidden="1">
      <c r="A168" t="s">
        <v>91</v>
      </c>
      <c r="B168" t="s">
        <v>92</v>
      </c>
      <c r="C168" t="s">
        <v>109</v>
      </c>
      <c r="D168">
        <v>2005</v>
      </c>
      <c r="E168" t="s">
        <v>94</v>
      </c>
      <c r="F168">
        <v>2.4790000000000001</v>
      </c>
      <c r="G168">
        <v>9.5500000000000002E-2</v>
      </c>
      <c r="H168">
        <v>14</v>
      </c>
      <c r="I168">
        <v>0</v>
      </c>
      <c r="J168">
        <v>16</v>
      </c>
      <c r="K168">
        <v>20.21050546</v>
      </c>
      <c r="L168">
        <v>1.46406243</v>
      </c>
      <c r="M168">
        <v>0.28000000000000003</v>
      </c>
    </row>
    <row r="169" spans="1:13" hidden="1">
      <c r="A169" t="s">
        <v>91</v>
      </c>
      <c r="B169" t="s">
        <v>92</v>
      </c>
      <c r="C169" t="s">
        <v>109</v>
      </c>
      <c r="D169">
        <v>2010</v>
      </c>
      <c r="E169" t="s">
        <v>94</v>
      </c>
      <c r="F169">
        <v>1.7150000000000001</v>
      </c>
      <c r="G169">
        <v>0.14386302100000001</v>
      </c>
      <c r="H169">
        <v>11</v>
      </c>
      <c r="I169">
        <v>0</v>
      </c>
      <c r="J169">
        <v>12</v>
      </c>
      <c r="K169">
        <v>15.51771488</v>
      </c>
      <c r="L169">
        <v>1.1241135659999999</v>
      </c>
      <c r="M169">
        <v>0.22</v>
      </c>
    </row>
    <row r="170" spans="1:13" hidden="1">
      <c r="A170" t="s">
        <v>91</v>
      </c>
      <c r="B170" t="s">
        <v>92</v>
      </c>
      <c r="C170" t="s">
        <v>109</v>
      </c>
      <c r="D170">
        <v>2015</v>
      </c>
      <c r="E170" t="s">
        <v>94</v>
      </c>
      <c r="F170">
        <v>1.704</v>
      </c>
      <c r="G170">
        <v>0.16913514099999999</v>
      </c>
      <c r="H170">
        <v>11</v>
      </c>
      <c r="I170">
        <v>0</v>
      </c>
      <c r="J170">
        <v>12</v>
      </c>
      <c r="K170">
        <v>15.378453289999999</v>
      </c>
      <c r="L170">
        <v>1.114025364</v>
      </c>
      <c r="M170">
        <v>0.22</v>
      </c>
    </row>
    <row r="171" spans="1:13" hidden="1">
      <c r="A171" t="s">
        <v>91</v>
      </c>
      <c r="B171" t="s">
        <v>92</v>
      </c>
      <c r="C171" t="s">
        <v>109</v>
      </c>
      <c r="D171">
        <v>2020</v>
      </c>
      <c r="E171" t="s">
        <v>94</v>
      </c>
      <c r="F171">
        <v>1.2392727269999999</v>
      </c>
      <c r="G171">
        <v>0.10821288499999999</v>
      </c>
      <c r="H171">
        <v>8</v>
      </c>
      <c r="I171">
        <v>0</v>
      </c>
      <c r="J171">
        <v>9</v>
      </c>
      <c r="K171">
        <v>11.14536331</v>
      </c>
      <c r="L171">
        <v>0.80737751599999996</v>
      </c>
      <c r="M171">
        <v>0.16</v>
      </c>
    </row>
    <row r="172" spans="1:13" hidden="1">
      <c r="A172" t="s">
        <v>91</v>
      </c>
      <c r="B172" t="s">
        <v>92</v>
      </c>
      <c r="C172" t="s">
        <v>109</v>
      </c>
      <c r="D172">
        <v>2025</v>
      </c>
      <c r="E172" t="s">
        <v>94</v>
      </c>
      <c r="F172">
        <v>1.3941818180000001</v>
      </c>
      <c r="G172">
        <v>0.19536617000000001</v>
      </c>
      <c r="H172">
        <v>9</v>
      </c>
      <c r="I172">
        <v>0</v>
      </c>
      <c r="J172">
        <v>10</v>
      </c>
      <c r="K172">
        <v>12.521668050000001</v>
      </c>
      <c r="L172">
        <v>0.90707794500000005</v>
      </c>
      <c r="M172">
        <v>0.18</v>
      </c>
    </row>
    <row r="173" spans="1:13" hidden="1">
      <c r="A173" t="s">
        <v>91</v>
      </c>
      <c r="B173" t="s">
        <v>92</v>
      </c>
      <c r="C173" t="s">
        <v>109</v>
      </c>
      <c r="D173">
        <v>2030</v>
      </c>
      <c r="E173" t="s">
        <v>94</v>
      </c>
      <c r="F173">
        <v>1.3941818180000001</v>
      </c>
      <c r="G173">
        <v>0.150636464</v>
      </c>
      <c r="H173">
        <v>9</v>
      </c>
      <c r="I173">
        <v>0</v>
      </c>
      <c r="J173">
        <v>10</v>
      </c>
      <c r="K173">
        <v>12.51517924</v>
      </c>
      <c r="L173">
        <v>0.90660789099999906</v>
      </c>
      <c r="M173">
        <v>0.18</v>
      </c>
    </row>
    <row r="174" spans="1:13" hidden="1">
      <c r="A174" t="s">
        <v>91</v>
      </c>
      <c r="B174" t="s">
        <v>92</v>
      </c>
      <c r="C174" t="s">
        <v>109</v>
      </c>
      <c r="D174">
        <v>2035</v>
      </c>
      <c r="E174" t="s">
        <v>94</v>
      </c>
      <c r="F174">
        <v>1.549090909</v>
      </c>
      <c r="G174">
        <v>0.19573594699999999</v>
      </c>
      <c r="H174">
        <v>10</v>
      </c>
      <c r="I174">
        <v>0</v>
      </c>
      <c r="J174">
        <v>11</v>
      </c>
      <c r="K174">
        <v>13.90298086</v>
      </c>
      <c r="L174">
        <v>1.0071411619999999</v>
      </c>
      <c r="M174">
        <v>0.2</v>
      </c>
    </row>
    <row r="175" spans="1:13" hidden="1">
      <c r="A175" t="s">
        <v>91</v>
      </c>
      <c r="B175" t="s">
        <v>92</v>
      </c>
      <c r="C175" t="s">
        <v>109</v>
      </c>
      <c r="D175">
        <v>2040</v>
      </c>
      <c r="E175" t="s">
        <v>94</v>
      </c>
      <c r="F175">
        <v>1.549090909</v>
      </c>
      <c r="G175">
        <v>0.18011365399999901</v>
      </c>
      <c r="H175">
        <v>10</v>
      </c>
      <c r="I175">
        <v>0</v>
      </c>
      <c r="J175">
        <v>11</v>
      </c>
      <c r="K175">
        <v>13.90191366</v>
      </c>
      <c r="L175">
        <v>1.007063853</v>
      </c>
      <c r="M175">
        <v>0.2</v>
      </c>
    </row>
    <row r="176" spans="1:13" hidden="1">
      <c r="A176" t="s">
        <v>91</v>
      </c>
      <c r="B176" t="s">
        <v>92</v>
      </c>
      <c r="C176" t="s">
        <v>109</v>
      </c>
      <c r="D176">
        <v>2045</v>
      </c>
      <c r="E176" t="s">
        <v>94</v>
      </c>
      <c r="F176">
        <v>1.549090909</v>
      </c>
      <c r="G176">
        <v>0.18993938299999999</v>
      </c>
      <c r="H176">
        <v>10</v>
      </c>
      <c r="I176">
        <v>0</v>
      </c>
      <c r="J176">
        <v>11</v>
      </c>
      <c r="K176">
        <v>13.901503079999999</v>
      </c>
      <c r="L176">
        <v>1.00703411</v>
      </c>
      <c r="M176">
        <v>0.2</v>
      </c>
    </row>
    <row r="177" spans="1:13" hidden="1">
      <c r="A177" t="s">
        <v>91</v>
      </c>
      <c r="B177" t="s">
        <v>92</v>
      </c>
      <c r="C177" t="s">
        <v>109</v>
      </c>
      <c r="D177">
        <v>2050</v>
      </c>
      <c r="E177" t="s">
        <v>94</v>
      </c>
      <c r="F177">
        <v>1.549090909</v>
      </c>
      <c r="G177">
        <v>0.184731953</v>
      </c>
      <c r="H177">
        <v>10</v>
      </c>
      <c r="I177">
        <v>0</v>
      </c>
      <c r="J177">
        <v>11</v>
      </c>
      <c r="K177">
        <v>13.901345109999999</v>
      </c>
      <c r="L177">
        <v>1.007022667</v>
      </c>
      <c r="M177">
        <v>0.2</v>
      </c>
    </row>
    <row r="178" spans="1:13" hidden="1">
      <c r="A178" t="s">
        <v>91</v>
      </c>
      <c r="B178" t="s">
        <v>92</v>
      </c>
      <c r="C178" t="s">
        <v>110</v>
      </c>
      <c r="D178">
        <v>2000</v>
      </c>
      <c r="E178" t="s">
        <v>94</v>
      </c>
      <c r="F178">
        <v>4.3460999999999999</v>
      </c>
      <c r="G178">
        <v>0.71</v>
      </c>
      <c r="H178">
        <v>36</v>
      </c>
      <c r="I178">
        <v>0</v>
      </c>
      <c r="J178">
        <v>39.520000000000003</v>
      </c>
      <c r="K178">
        <v>53.2224</v>
      </c>
      <c r="L178">
        <v>3.811128123</v>
      </c>
      <c r="M178">
        <v>0.72</v>
      </c>
    </row>
    <row r="179" spans="1:13" hidden="1">
      <c r="A179" t="s">
        <v>91</v>
      </c>
      <c r="B179" t="s">
        <v>92</v>
      </c>
      <c r="C179" t="s">
        <v>110</v>
      </c>
      <c r="D179">
        <v>2005</v>
      </c>
      <c r="E179" t="s">
        <v>94</v>
      </c>
      <c r="F179">
        <v>6.2286000000000001</v>
      </c>
      <c r="G179">
        <v>0.976473915999999</v>
      </c>
      <c r="H179">
        <v>49</v>
      </c>
      <c r="I179">
        <v>0</v>
      </c>
      <c r="J179">
        <v>53.42</v>
      </c>
      <c r="K179">
        <v>68.389707950000002</v>
      </c>
      <c r="L179">
        <v>4.7867440180000003</v>
      </c>
      <c r="M179">
        <v>0.98</v>
      </c>
    </row>
    <row r="180" spans="1:13" hidden="1">
      <c r="A180" t="s">
        <v>91</v>
      </c>
      <c r="B180" t="s">
        <v>92</v>
      </c>
      <c r="C180" t="s">
        <v>110</v>
      </c>
      <c r="D180">
        <v>2010</v>
      </c>
      <c r="E180" t="s">
        <v>94</v>
      </c>
      <c r="F180">
        <v>8.1999999999999993</v>
      </c>
      <c r="G180">
        <v>1.3370111279999899</v>
      </c>
      <c r="H180">
        <v>83</v>
      </c>
      <c r="I180">
        <v>0</v>
      </c>
      <c r="J180">
        <v>91.31</v>
      </c>
      <c r="K180">
        <v>113.2032004</v>
      </c>
      <c r="L180">
        <v>7.4411300229999897</v>
      </c>
      <c r="M180">
        <v>0.79141714200000002</v>
      </c>
    </row>
    <row r="181" spans="1:13" hidden="1">
      <c r="A181" t="s">
        <v>91</v>
      </c>
      <c r="B181" t="s">
        <v>92</v>
      </c>
      <c r="C181" t="s">
        <v>110</v>
      </c>
      <c r="D181">
        <v>2015</v>
      </c>
      <c r="E181" t="s">
        <v>94</v>
      </c>
      <c r="F181">
        <v>10.96</v>
      </c>
      <c r="G181">
        <v>1.43923686199999</v>
      </c>
      <c r="H181">
        <v>87</v>
      </c>
      <c r="I181">
        <v>0</v>
      </c>
      <c r="J181">
        <v>96.03</v>
      </c>
      <c r="K181">
        <v>117.5938895</v>
      </c>
      <c r="L181">
        <v>7.1431287389999998</v>
      </c>
      <c r="M181">
        <v>0.44145388200000002</v>
      </c>
    </row>
    <row r="182" spans="1:13" hidden="1">
      <c r="A182" t="s">
        <v>91</v>
      </c>
      <c r="B182" t="s">
        <v>92</v>
      </c>
      <c r="C182" t="s">
        <v>110</v>
      </c>
      <c r="D182">
        <v>2020</v>
      </c>
      <c r="E182" t="s">
        <v>94</v>
      </c>
      <c r="F182">
        <v>10.70804598</v>
      </c>
      <c r="G182">
        <v>1.2984986379999901</v>
      </c>
      <c r="H182">
        <v>85</v>
      </c>
      <c r="I182">
        <v>0</v>
      </c>
      <c r="J182">
        <v>93.34</v>
      </c>
      <c r="K182">
        <v>114.4903012</v>
      </c>
      <c r="L182">
        <v>6.3738917679999902</v>
      </c>
      <c r="M182">
        <v>0.42499999999999999</v>
      </c>
    </row>
    <row r="183" spans="1:13" hidden="1">
      <c r="A183" t="s">
        <v>91</v>
      </c>
      <c r="B183" t="s">
        <v>92</v>
      </c>
      <c r="C183" t="s">
        <v>110</v>
      </c>
      <c r="D183">
        <v>2025</v>
      </c>
      <c r="E183" t="s">
        <v>94</v>
      </c>
      <c r="F183">
        <v>11.21195402</v>
      </c>
      <c r="G183">
        <v>1.4951885899999999</v>
      </c>
      <c r="H183">
        <v>89</v>
      </c>
      <c r="I183">
        <v>0</v>
      </c>
      <c r="J183">
        <v>97.56</v>
      </c>
      <c r="K183">
        <v>119.7168313</v>
      </c>
      <c r="L183">
        <v>6.1960357089999896</v>
      </c>
      <c r="M183">
        <v>0.44500000000000001</v>
      </c>
    </row>
    <row r="184" spans="1:13" hidden="1">
      <c r="A184" t="s">
        <v>91</v>
      </c>
      <c r="B184" t="s">
        <v>92</v>
      </c>
      <c r="C184" t="s">
        <v>110</v>
      </c>
      <c r="D184">
        <v>2030</v>
      </c>
      <c r="E184" t="s">
        <v>94</v>
      </c>
      <c r="F184">
        <v>11.71586207</v>
      </c>
      <c r="G184">
        <v>1.435730935</v>
      </c>
      <c r="H184">
        <v>93</v>
      </c>
      <c r="I184">
        <v>0</v>
      </c>
      <c r="J184">
        <v>101.82</v>
      </c>
      <c r="K184">
        <v>125.0325368</v>
      </c>
      <c r="L184">
        <v>6.3623236619999997</v>
      </c>
      <c r="M184">
        <v>0.46500000000000002</v>
      </c>
    </row>
    <row r="185" spans="1:13" hidden="1">
      <c r="A185" t="s">
        <v>91</v>
      </c>
      <c r="B185" t="s">
        <v>92</v>
      </c>
      <c r="C185" t="s">
        <v>110</v>
      </c>
      <c r="D185">
        <v>2035</v>
      </c>
      <c r="E185" t="s">
        <v>94</v>
      </c>
      <c r="F185">
        <v>12.093793099999999</v>
      </c>
      <c r="G185">
        <v>1.5052508</v>
      </c>
      <c r="H185">
        <v>96</v>
      </c>
      <c r="I185">
        <v>0</v>
      </c>
      <c r="J185">
        <v>106.03</v>
      </c>
      <c r="K185">
        <v>129.040099</v>
      </c>
      <c r="L185">
        <v>6.5807521810000003</v>
      </c>
      <c r="M185">
        <v>0.48</v>
      </c>
    </row>
    <row r="186" spans="1:13" hidden="1">
      <c r="A186" t="s">
        <v>91</v>
      </c>
      <c r="B186" t="s">
        <v>92</v>
      </c>
      <c r="C186" t="s">
        <v>110</v>
      </c>
      <c r="D186">
        <v>2040</v>
      </c>
      <c r="E186" t="s">
        <v>94</v>
      </c>
      <c r="F186">
        <v>12.597701150000001</v>
      </c>
      <c r="G186">
        <v>1.5738124630000001</v>
      </c>
      <c r="H186">
        <v>100</v>
      </c>
      <c r="I186">
        <v>0</v>
      </c>
      <c r="J186">
        <v>110.13</v>
      </c>
      <c r="K186">
        <v>134.40645190000001</v>
      </c>
      <c r="L186">
        <v>6.9389636389999998</v>
      </c>
      <c r="M186">
        <v>0.5</v>
      </c>
    </row>
    <row r="187" spans="1:13" hidden="1">
      <c r="A187" t="s">
        <v>91</v>
      </c>
      <c r="B187" t="s">
        <v>92</v>
      </c>
      <c r="C187" t="s">
        <v>110</v>
      </c>
      <c r="D187">
        <v>2045</v>
      </c>
      <c r="E187" t="s">
        <v>94</v>
      </c>
      <c r="F187">
        <v>13.101609199999899</v>
      </c>
      <c r="G187">
        <v>1.595867849</v>
      </c>
      <c r="H187">
        <v>104</v>
      </c>
      <c r="I187">
        <v>0</v>
      </c>
      <c r="J187">
        <v>114.17</v>
      </c>
      <c r="K187">
        <v>139.7785816</v>
      </c>
      <c r="L187">
        <v>7.332705679</v>
      </c>
      <c r="M187">
        <v>0.52</v>
      </c>
    </row>
    <row r="188" spans="1:13" hidden="1">
      <c r="A188" t="s">
        <v>91</v>
      </c>
      <c r="B188" t="s">
        <v>92</v>
      </c>
      <c r="C188" t="s">
        <v>110</v>
      </c>
      <c r="D188">
        <v>2050</v>
      </c>
      <c r="E188" t="s">
        <v>94</v>
      </c>
      <c r="F188">
        <v>13.605517239999999</v>
      </c>
      <c r="G188">
        <v>1.6902406459999999</v>
      </c>
      <c r="H188">
        <v>108</v>
      </c>
      <c r="I188">
        <v>0</v>
      </c>
      <c r="J188">
        <v>119.14</v>
      </c>
      <c r="K188">
        <v>145.1530314</v>
      </c>
      <c r="L188">
        <v>7.7404147800000001</v>
      </c>
      <c r="M188">
        <v>0.54</v>
      </c>
    </row>
    <row r="189" spans="1:13" hidden="1">
      <c r="A189" t="s">
        <v>91</v>
      </c>
      <c r="B189" t="s">
        <v>92</v>
      </c>
      <c r="C189" t="s">
        <v>93</v>
      </c>
      <c r="D189">
        <v>2000</v>
      </c>
      <c r="E189" t="s">
        <v>94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hidden="1">
      <c r="A190" t="s">
        <v>91</v>
      </c>
      <c r="B190" t="s">
        <v>92</v>
      </c>
      <c r="C190" t="s">
        <v>93</v>
      </c>
      <c r="D190">
        <v>2005</v>
      </c>
      <c r="E190" t="s">
        <v>94</v>
      </c>
      <c r="F190">
        <v>1E-3</v>
      </c>
      <c r="G190">
        <v>1.5E-3</v>
      </c>
      <c r="H190">
        <v>1.6666667E-2</v>
      </c>
      <c r="I190">
        <v>0</v>
      </c>
      <c r="J190">
        <v>0.02</v>
      </c>
      <c r="K190">
        <v>1.8810442E-2</v>
      </c>
      <c r="L190">
        <v>1.37753299999999E-3</v>
      </c>
      <c r="M190">
        <v>0</v>
      </c>
    </row>
    <row r="191" spans="1:13" hidden="1">
      <c r="A191" t="s">
        <v>91</v>
      </c>
      <c r="B191" t="s">
        <v>92</v>
      </c>
      <c r="C191" t="s">
        <v>93</v>
      </c>
      <c r="D191">
        <v>2010</v>
      </c>
      <c r="E191" t="s">
        <v>94</v>
      </c>
      <c r="F191">
        <v>4.0000000000000001E-3</v>
      </c>
      <c r="G191">
        <v>9.94366E-4</v>
      </c>
      <c r="H191">
        <v>8.3333332999999996E-2</v>
      </c>
      <c r="I191">
        <v>0</v>
      </c>
      <c r="J191">
        <v>0.1</v>
      </c>
      <c r="K191">
        <v>9.1618693000000001E-2</v>
      </c>
      <c r="L191">
        <v>6.7117080000000003E-3</v>
      </c>
      <c r="M191">
        <v>0</v>
      </c>
    </row>
    <row r="192" spans="1:13" hidden="1">
      <c r="A192" t="s">
        <v>91</v>
      </c>
      <c r="B192" t="s">
        <v>92</v>
      </c>
      <c r="C192" t="s">
        <v>93</v>
      </c>
      <c r="D192">
        <v>2015</v>
      </c>
      <c r="E192" t="s">
        <v>94</v>
      </c>
      <c r="F192">
        <v>8.9583330000000006E-3</v>
      </c>
      <c r="G192">
        <v>1.070749E-3</v>
      </c>
      <c r="H192">
        <v>0.35833333299999998</v>
      </c>
      <c r="I192">
        <v>0</v>
      </c>
      <c r="J192">
        <v>0.43</v>
      </c>
      <c r="K192">
        <v>0.40694811399999897</v>
      </c>
      <c r="L192">
        <v>2.9670996000000002E-2</v>
      </c>
      <c r="M192">
        <v>0</v>
      </c>
    </row>
    <row r="193" spans="1:13" hidden="1">
      <c r="A193" t="s">
        <v>91</v>
      </c>
      <c r="B193" t="s">
        <v>92</v>
      </c>
      <c r="C193" t="s">
        <v>93</v>
      </c>
      <c r="D193">
        <v>2020</v>
      </c>
      <c r="E193" t="s">
        <v>94</v>
      </c>
      <c r="F193">
        <v>2.916667E-3</v>
      </c>
      <c r="G193">
        <v>9.2787000000000002E-4</v>
      </c>
      <c r="H193">
        <v>0.116666666999999</v>
      </c>
      <c r="I193">
        <v>0</v>
      </c>
      <c r="J193">
        <v>0.14000000000000001</v>
      </c>
      <c r="K193">
        <v>0.13443909900000001</v>
      </c>
      <c r="L193">
        <v>9.7812019999999993E-3</v>
      </c>
      <c r="M193">
        <v>0</v>
      </c>
    </row>
    <row r="194" spans="1:13" hidden="1">
      <c r="A194" t="s">
        <v>91</v>
      </c>
      <c r="B194" t="s">
        <v>92</v>
      </c>
      <c r="C194" t="s">
        <v>93</v>
      </c>
      <c r="D194">
        <v>2025</v>
      </c>
      <c r="E194" t="s">
        <v>94</v>
      </c>
      <c r="F194">
        <v>3.7499999999999999E-3</v>
      </c>
      <c r="G194">
        <v>9.2230399999999998E-4</v>
      </c>
      <c r="H194">
        <v>0.15</v>
      </c>
      <c r="I194">
        <v>0</v>
      </c>
      <c r="J194">
        <v>0.18</v>
      </c>
      <c r="K194">
        <v>0.17419980099999999</v>
      </c>
      <c r="L194">
        <v>1.2660184E-2</v>
      </c>
      <c r="M194">
        <v>0</v>
      </c>
    </row>
    <row r="195" spans="1:13" hidden="1">
      <c r="A195" t="s">
        <v>91</v>
      </c>
      <c r="B195" t="s">
        <v>92</v>
      </c>
      <c r="C195" t="s">
        <v>93</v>
      </c>
      <c r="D195">
        <v>2030</v>
      </c>
      <c r="E195" t="s">
        <v>94</v>
      </c>
      <c r="F195">
        <v>4.7916670000000003E-3</v>
      </c>
      <c r="G195">
        <v>6.0893600000000003E-4</v>
      </c>
      <c r="H195">
        <v>0.19166666699999901</v>
      </c>
      <c r="I195">
        <v>0</v>
      </c>
      <c r="J195">
        <v>0.23</v>
      </c>
      <c r="K195">
        <v>0.22350556099999999</v>
      </c>
      <c r="L195">
        <v>1.6234467999999998E-2</v>
      </c>
      <c r="M195">
        <v>0</v>
      </c>
    </row>
    <row r="196" spans="1:13" hidden="1">
      <c r="A196" t="s">
        <v>91</v>
      </c>
      <c r="B196" t="s">
        <v>92</v>
      </c>
      <c r="C196" t="s">
        <v>93</v>
      </c>
      <c r="D196">
        <v>2035</v>
      </c>
      <c r="E196" t="s">
        <v>94</v>
      </c>
      <c r="F196">
        <v>5.8333329999999996E-3</v>
      </c>
      <c r="G196">
        <v>8.6133899999999905E-4</v>
      </c>
      <c r="H196">
        <v>0.233333333</v>
      </c>
      <c r="I196">
        <v>0</v>
      </c>
      <c r="J196">
        <v>0.28000000000000003</v>
      </c>
      <c r="K196">
        <v>0.27267260300000001</v>
      </c>
      <c r="L196">
        <v>1.9800090999999999E-2</v>
      </c>
      <c r="M196">
        <v>0</v>
      </c>
    </row>
    <row r="197" spans="1:13" hidden="1">
      <c r="A197" t="s">
        <v>91</v>
      </c>
      <c r="B197" t="s">
        <v>92</v>
      </c>
      <c r="C197" t="s">
        <v>93</v>
      </c>
      <c r="D197">
        <v>2040</v>
      </c>
      <c r="E197" t="s">
        <v>94</v>
      </c>
      <c r="F197">
        <v>7.0833329999999998E-3</v>
      </c>
      <c r="G197">
        <v>1.0446279999999999E-3</v>
      </c>
      <c r="H197">
        <v>0.28333333300000002</v>
      </c>
      <c r="I197">
        <v>0</v>
      </c>
      <c r="J197">
        <v>0.34</v>
      </c>
      <c r="K197">
        <v>0.331473395</v>
      </c>
      <c r="L197">
        <v>2.406639E-2</v>
      </c>
      <c r="M197">
        <v>0</v>
      </c>
    </row>
    <row r="198" spans="1:13" hidden="1">
      <c r="A198" t="s">
        <v>91</v>
      </c>
      <c r="B198" t="s">
        <v>92</v>
      </c>
      <c r="C198" t="s">
        <v>93</v>
      </c>
      <c r="D198">
        <v>2045</v>
      </c>
      <c r="E198" t="s">
        <v>94</v>
      </c>
      <c r="F198">
        <v>8.5416669999999993E-3</v>
      </c>
      <c r="G198">
        <v>1.1199529999999999E-3</v>
      </c>
      <c r="H198">
        <v>0.34166666699999998</v>
      </c>
      <c r="I198">
        <v>0</v>
      </c>
      <c r="J198">
        <v>0.41</v>
      </c>
      <c r="K198">
        <v>0.39996093799999999</v>
      </c>
      <c r="L198">
        <v>2.9036711999999999E-2</v>
      </c>
      <c r="M198">
        <v>0</v>
      </c>
    </row>
    <row r="199" spans="1:13" hidden="1">
      <c r="A199" t="s">
        <v>91</v>
      </c>
      <c r="B199" t="s">
        <v>92</v>
      </c>
      <c r="C199" t="s">
        <v>93</v>
      </c>
      <c r="D199">
        <v>2050</v>
      </c>
      <c r="E199" t="s">
        <v>94</v>
      </c>
      <c r="F199">
        <v>1.0208333E-2</v>
      </c>
      <c r="G199">
        <v>1.44147E-3</v>
      </c>
      <c r="H199">
        <v>0.40833333299999902</v>
      </c>
      <c r="I199">
        <v>0</v>
      </c>
      <c r="J199">
        <v>0.49</v>
      </c>
      <c r="K199">
        <v>0.47814438999999997</v>
      </c>
      <c r="L199">
        <v>3.4711418000000001E-2</v>
      </c>
      <c r="M199">
        <v>0</v>
      </c>
    </row>
    <row r="200" spans="1:13" hidden="1">
      <c r="A200" t="s">
        <v>91</v>
      </c>
      <c r="B200" t="s">
        <v>92</v>
      </c>
      <c r="C200" t="s">
        <v>95</v>
      </c>
      <c r="D200">
        <v>2000</v>
      </c>
      <c r="E200" t="s">
        <v>94</v>
      </c>
      <c r="F200">
        <v>7.1109999999999998</v>
      </c>
      <c r="G200">
        <v>0.61</v>
      </c>
      <c r="H200">
        <v>140</v>
      </c>
      <c r="I200">
        <v>0</v>
      </c>
      <c r="J200">
        <v>168</v>
      </c>
      <c r="K200">
        <v>183.49645159999901</v>
      </c>
      <c r="L200">
        <v>13.292604750000001</v>
      </c>
      <c r="M200">
        <v>2.8</v>
      </c>
    </row>
    <row r="201" spans="1:13" hidden="1">
      <c r="A201" t="s">
        <v>91</v>
      </c>
      <c r="B201" t="s">
        <v>92</v>
      </c>
      <c r="C201" t="s">
        <v>95</v>
      </c>
      <c r="D201">
        <v>2005</v>
      </c>
      <c r="E201" t="s">
        <v>94</v>
      </c>
      <c r="F201">
        <v>13.773999999999999</v>
      </c>
      <c r="G201">
        <v>2.1194999999999999</v>
      </c>
      <c r="H201">
        <v>247</v>
      </c>
      <c r="I201">
        <v>0</v>
      </c>
      <c r="J201">
        <v>296</v>
      </c>
      <c r="K201">
        <v>305.63233760000003</v>
      </c>
      <c r="L201">
        <v>22.132795730000002</v>
      </c>
      <c r="M201">
        <v>4.9400000000000004</v>
      </c>
    </row>
    <row r="202" spans="1:13" hidden="1">
      <c r="A202" t="s">
        <v>91</v>
      </c>
      <c r="B202" t="s">
        <v>92</v>
      </c>
      <c r="C202" t="s">
        <v>95</v>
      </c>
      <c r="D202">
        <v>2010</v>
      </c>
      <c r="E202" t="s">
        <v>94</v>
      </c>
      <c r="F202">
        <v>25.941999999999901</v>
      </c>
      <c r="G202">
        <v>5.0513760530000003</v>
      </c>
      <c r="H202">
        <v>436</v>
      </c>
      <c r="I202">
        <v>0</v>
      </c>
      <c r="J202">
        <v>523</v>
      </c>
      <c r="K202">
        <v>527.19924860000003</v>
      </c>
      <c r="L202">
        <v>38.09857177</v>
      </c>
      <c r="M202">
        <v>7.6153476900000001</v>
      </c>
    </row>
    <row r="203" spans="1:13" hidden="1">
      <c r="A203" t="s">
        <v>91</v>
      </c>
      <c r="B203" t="s">
        <v>92</v>
      </c>
      <c r="C203" t="s">
        <v>95</v>
      </c>
      <c r="D203">
        <v>2015</v>
      </c>
      <c r="E203" t="s">
        <v>94</v>
      </c>
      <c r="F203">
        <v>43.398999999999901</v>
      </c>
      <c r="G203">
        <v>5.7973606350000004</v>
      </c>
      <c r="H203">
        <v>849</v>
      </c>
      <c r="I203">
        <v>0</v>
      </c>
      <c r="J203">
        <v>1019</v>
      </c>
      <c r="K203">
        <v>1017.3743480000001</v>
      </c>
      <c r="L203">
        <v>73.520978380000003</v>
      </c>
      <c r="M203">
        <v>6.8393626439999897</v>
      </c>
    </row>
    <row r="204" spans="1:13" hidden="1">
      <c r="A204" t="s">
        <v>91</v>
      </c>
      <c r="B204" t="s">
        <v>92</v>
      </c>
      <c r="C204" t="s">
        <v>95</v>
      </c>
      <c r="D204">
        <v>2020</v>
      </c>
      <c r="E204" t="s">
        <v>94</v>
      </c>
      <c r="F204">
        <v>36.651452299999903</v>
      </c>
      <c r="G204">
        <v>4.0923486139999996</v>
      </c>
      <c r="H204">
        <v>717</v>
      </c>
      <c r="I204">
        <v>0</v>
      </c>
      <c r="J204">
        <v>861</v>
      </c>
      <c r="K204">
        <v>856.202558799999</v>
      </c>
      <c r="L204">
        <v>61.873096410000002</v>
      </c>
      <c r="M204">
        <v>3.5902358849999998</v>
      </c>
    </row>
    <row r="205" spans="1:13" hidden="1">
      <c r="A205" t="s">
        <v>91</v>
      </c>
      <c r="B205" t="s">
        <v>92</v>
      </c>
      <c r="C205" t="s">
        <v>95</v>
      </c>
      <c r="D205">
        <v>2025</v>
      </c>
      <c r="E205" t="s">
        <v>94</v>
      </c>
      <c r="F205">
        <v>41.354288570000001</v>
      </c>
      <c r="G205">
        <v>6.1353598690000002</v>
      </c>
      <c r="H205">
        <v>809</v>
      </c>
      <c r="I205">
        <v>0</v>
      </c>
      <c r="J205">
        <v>971</v>
      </c>
      <c r="K205">
        <v>964.76461189999895</v>
      </c>
      <c r="L205">
        <v>69.717860990000005</v>
      </c>
      <c r="M205">
        <v>4.0442365689999997</v>
      </c>
    </row>
    <row r="206" spans="1:13" hidden="1">
      <c r="A206" t="s">
        <v>91</v>
      </c>
      <c r="B206" t="s">
        <v>92</v>
      </c>
      <c r="C206" t="s">
        <v>95</v>
      </c>
      <c r="D206">
        <v>2030</v>
      </c>
      <c r="E206" t="s">
        <v>94</v>
      </c>
      <c r="F206">
        <v>44.830297999999999</v>
      </c>
      <c r="G206">
        <v>5.3190463619999999</v>
      </c>
      <c r="H206">
        <v>877</v>
      </c>
      <c r="I206">
        <v>0</v>
      </c>
      <c r="J206">
        <v>1053</v>
      </c>
      <c r="K206">
        <v>1045.3154019999999</v>
      </c>
      <c r="L206">
        <v>75.538557839999996</v>
      </c>
      <c r="M206">
        <v>4.3840729039999999</v>
      </c>
    </row>
    <row r="207" spans="1:13" hidden="1">
      <c r="A207" t="s">
        <v>91</v>
      </c>
      <c r="B207" t="s">
        <v>92</v>
      </c>
      <c r="C207" t="s">
        <v>95</v>
      </c>
      <c r="D207">
        <v>2035</v>
      </c>
      <c r="E207" t="s">
        <v>94</v>
      </c>
      <c r="F207">
        <v>46.977244990000003</v>
      </c>
      <c r="G207">
        <v>5.967617035</v>
      </c>
      <c r="H207">
        <v>919</v>
      </c>
      <c r="I207">
        <v>0</v>
      </c>
      <c r="J207">
        <v>1103</v>
      </c>
      <c r="K207">
        <v>1095.1576439999999</v>
      </c>
      <c r="L207">
        <v>79.140226549999994</v>
      </c>
      <c r="M207">
        <v>4.5939752169999997</v>
      </c>
    </row>
    <row r="208" spans="1:13" hidden="1">
      <c r="A208" t="s">
        <v>91</v>
      </c>
      <c r="B208" t="s">
        <v>92</v>
      </c>
      <c r="C208" t="s">
        <v>95</v>
      </c>
      <c r="D208">
        <v>2040</v>
      </c>
      <c r="E208" t="s">
        <v>94</v>
      </c>
      <c r="F208">
        <v>49.277545349999997</v>
      </c>
      <c r="G208">
        <v>6.2309760809999997</v>
      </c>
      <c r="H208">
        <v>964</v>
      </c>
      <c r="I208">
        <v>0</v>
      </c>
      <c r="J208">
        <v>1157</v>
      </c>
      <c r="K208">
        <v>1148.695258</v>
      </c>
      <c r="L208">
        <v>83.008989299999996</v>
      </c>
      <c r="M208">
        <v>4.8188964689999896</v>
      </c>
    </row>
    <row r="209" spans="1:13" hidden="1">
      <c r="A209" t="s">
        <v>91</v>
      </c>
      <c r="B209" t="s">
        <v>92</v>
      </c>
      <c r="C209" t="s">
        <v>95</v>
      </c>
      <c r="D209">
        <v>2045</v>
      </c>
      <c r="E209" t="s">
        <v>94</v>
      </c>
      <c r="F209">
        <v>51.833434629999999</v>
      </c>
      <c r="G209">
        <v>6.3663839679999903</v>
      </c>
      <c r="H209">
        <v>1014</v>
      </c>
      <c r="I209">
        <v>0</v>
      </c>
      <c r="J209">
        <v>1217</v>
      </c>
      <c r="K209">
        <v>1208.2392070000001</v>
      </c>
      <c r="L209">
        <v>87.311820159999996</v>
      </c>
      <c r="M209">
        <v>5.0688238720000003</v>
      </c>
    </row>
    <row r="210" spans="1:13" hidden="1">
      <c r="A210" t="s">
        <v>91</v>
      </c>
      <c r="B210" t="s">
        <v>92</v>
      </c>
      <c r="C210" t="s">
        <v>95</v>
      </c>
      <c r="D210">
        <v>2050</v>
      </c>
      <c r="E210" t="s">
        <v>94</v>
      </c>
      <c r="F210">
        <v>54.031499410000002</v>
      </c>
      <c r="G210">
        <v>6.7389170939999996</v>
      </c>
      <c r="H210">
        <v>1057</v>
      </c>
      <c r="I210">
        <v>0</v>
      </c>
      <c r="J210">
        <v>1268</v>
      </c>
      <c r="K210">
        <v>1259.4618660000001</v>
      </c>
      <c r="L210">
        <v>91.013339049999999</v>
      </c>
      <c r="M210">
        <v>5.2837658139999997</v>
      </c>
    </row>
    <row r="211" spans="1:13" hidden="1">
      <c r="A211" t="s">
        <v>91</v>
      </c>
      <c r="B211" t="s">
        <v>92</v>
      </c>
      <c r="C211" t="s">
        <v>96</v>
      </c>
      <c r="D211">
        <v>2000</v>
      </c>
      <c r="E211" t="s">
        <v>94</v>
      </c>
      <c r="F211">
        <v>6.9000000000000006E-2</v>
      </c>
      <c r="G211">
        <v>6.9999999999999897E-3</v>
      </c>
      <c r="H211">
        <v>1</v>
      </c>
      <c r="I211">
        <v>0</v>
      </c>
      <c r="J211">
        <v>1.19</v>
      </c>
      <c r="K211">
        <v>1.3106889399999999</v>
      </c>
      <c r="L211">
        <v>9.4947176999999994E-2</v>
      </c>
      <c r="M211">
        <v>0</v>
      </c>
    </row>
    <row r="212" spans="1:13" hidden="1">
      <c r="A212" t="s">
        <v>91</v>
      </c>
      <c r="B212" t="s">
        <v>92</v>
      </c>
      <c r="C212" t="s">
        <v>96</v>
      </c>
      <c r="D212">
        <v>2005</v>
      </c>
      <c r="E212" t="s">
        <v>94</v>
      </c>
      <c r="F212">
        <v>0.11</v>
      </c>
      <c r="G212">
        <v>1.2999999999999999E-2</v>
      </c>
      <c r="H212">
        <v>2</v>
      </c>
      <c r="I212">
        <v>0</v>
      </c>
      <c r="J212">
        <v>1.81</v>
      </c>
      <c r="K212">
        <v>2.4747557699999998</v>
      </c>
      <c r="L212">
        <v>0.17916411600000001</v>
      </c>
      <c r="M212">
        <v>0</v>
      </c>
    </row>
    <row r="213" spans="1:13" hidden="1">
      <c r="A213" t="s">
        <v>91</v>
      </c>
      <c r="B213" t="s">
        <v>92</v>
      </c>
      <c r="C213" t="s">
        <v>96</v>
      </c>
      <c r="D213">
        <v>2010</v>
      </c>
      <c r="E213" t="s">
        <v>94</v>
      </c>
      <c r="F213">
        <v>0.193</v>
      </c>
      <c r="G213">
        <v>2.0895808999999901E-2</v>
      </c>
      <c r="H213">
        <v>3</v>
      </c>
      <c r="I213">
        <v>0</v>
      </c>
      <c r="J213">
        <v>3.08</v>
      </c>
      <c r="K213">
        <v>3.6275177649999999</v>
      </c>
      <c r="L213">
        <v>0.25938905299999998</v>
      </c>
      <c r="M213">
        <v>0</v>
      </c>
    </row>
    <row r="214" spans="1:13" hidden="1">
      <c r="A214" t="s">
        <v>91</v>
      </c>
      <c r="B214" t="s">
        <v>92</v>
      </c>
      <c r="C214" t="s">
        <v>96</v>
      </c>
      <c r="D214">
        <v>2015</v>
      </c>
      <c r="E214" t="s">
        <v>94</v>
      </c>
      <c r="F214">
        <v>0.2</v>
      </c>
      <c r="G214">
        <v>2.1117753999999999E-2</v>
      </c>
      <c r="H214">
        <v>4</v>
      </c>
      <c r="I214">
        <v>0</v>
      </c>
      <c r="J214">
        <v>4.28</v>
      </c>
      <c r="K214">
        <v>4.7932841430000002</v>
      </c>
      <c r="L214">
        <v>0.34050982099999999</v>
      </c>
      <c r="M214">
        <v>0</v>
      </c>
    </row>
    <row r="215" spans="1:13" hidden="1">
      <c r="A215" t="s">
        <v>91</v>
      </c>
      <c r="B215" t="s">
        <v>92</v>
      </c>
      <c r="C215" t="s">
        <v>96</v>
      </c>
      <c r="D215">
        <v>2020</v>
      </c>
      <c r="E215" t="s">
        <v>94</v>
      </c>
      <c r="F215">
        <v>0.15</v>
      </c>
      <c r="G215">
        <v>1.7975678999999901E-2</v>
      </c>
      <c r="H215">
        <v>3</v>
      </c>
      <c r="I215">
        <v>0</v>
      </c>
      <c r="J215">
        <v>3.9</v>
      </c>
      <c r="K215">
        <v>3.582438206</v>
      </c>
      <c r="L215">
        <v>0.25449261000000001</v>
      </c>
      <c r="M215">
        <v>0</v>
      </c>
    </row>
    <row r="216" spans="1:13" hidden="1">
      <c r="A216" t="s">
        <v>91</v>
      </c>
      <c r="B216" t="s">
        <v>92</v>
      </c>
      <c r="C216" t="s">
        <v>96</v>
      </c>
      <c r="D216">
        <v>2025</v>
      </c>
      <c r="E216" t="s">
        <v>94</v>
      </c>
      <c r="F216">
        <v>0.15</v>
      </c>
      <c r="G216">
        <v>2.1104385999999999E-2</v>
      </c>
      <c r="H216">
        <v>3</v>
      </c>
      <c r="I216">
        <v>0</v>
      </c>
      <c r="J216">
        <v>4.0599999999999996</v>
      </c>
      <c r="K216">
        <v>3.5776194430000001</v>
      </c>
      <c r="L216">
        <v>0.25415029</v>
      </c>
      <c r="M216">
        <v>0</v>
      </c>
    </row>
    <row r="217" spans="1:13" hidden="1">
      <c r="A217" t="s">
        <v>91</v>
      </c>
      <c r="B217" t="s">
        <v>92</v>
      </c>
      <c r="C217" t="s">
        <v>96</v>
      </c>
      <c r="D217">
        <v>2030</v>
      </c>
      <c r="E217" t="s">
        <v>94</v>
      </c>
      <c r="F217">
        <v>0.2</v>
      </c>
      <c r="G217">
        <v>2.4040524000000001E-2</v>
      </c>
      <c r="H217">
        <v>4</v>
      </c>
      <c r="I217">
        <v>0</v>
      </c>
      <c r="J217">
        <v>4.21</v>
      </c>
      <c r="K217">
        <v>4.7676873310000003</v>
      </c>
      <c r="L217">
        <v>0.33869145000000001</v>
      </c>
      <c r="M217">
        <v>0</v>
      </c>
    </row>
    <row r="218" spans="1:13" hidden="1">
      <c r="A218" t="s">
        <v>91</v>
      </c>
      <c r="B218" t="s">
        <v>92</v>
      </c>
      <c r="C218" t="s">
        <v>96</v>
      </c>
      <c r="D218">
        <v>2035</v>
      </c>
      <c r="E218" t="s">
        <v>94</v>
      </c>
      <c r="F218">
        <v>0.2</v>
      </c>
      <c r="G218">
        <v>2.2359720999999999E-2</v>
      </c>
      <c r="H218">
        <v>4</v>
      </c>
      <c r="I218">
        <v>0</v>
      </c>
      <c r="J218">
        <v>4.3600000000000003</v>
      </c>
      <c r="K218">
        <v>4.7667362950000003</v>
      </c>
      <c r="L218">
        <v>0.33862388999999998</v>
      </c>
      <c r="M218">
        <v>0</v>
      </c>
    </row>
    <row r="219" spans="1:13" hidden="1">
      <c r="A219" t="s">
        <v>91</v>
      </c>
      <c r="B219" t="s">
        <v>92</v>
      </c>
      <c r="C219" t="s">
        <v>96</v>
      </c>
      <c r="D219">
        <v>2040</v>
      </c>
      <c r="E219" t="s">
        <v>94</v>
      </c>
      <c r="F219">
        <v>0.2</v>
      </c>
      <c r="G219">
        <v>2.5531172000000001E-2</v>
      </c>
      <c r="H219">
        <v>4</v>
      </c>
      <c r="I219">
        <v>0</v>
      </c>
      <c r="J219">
        <v>4.5</v>
      </c>
      <c r="K219">
        <v>4.7663703989999897</v>
      </c>
      <c r="L219">
        <v>0.33859789699999998</v>
      </c>
      <c r="M219">
        <v>0</v>
      </c>
    </row>
    <row r="220" spans="1:13" hidden="1">
      <c r="A220" t="s">
        <v>91</v>
      </c>
      <c r="B220" t="s">
        <v>92</v>
      </c>
      <c r="C220" t="s">
        <v>96</v>
      </c>
      <c r="D220">
        <v>2045</v>
      </c>
      <c r="E220" t="s">
        <v>94</v>
      </c>
      <c r="F220">
        <v>0.2</v>
      </c>
      <c r="G220">
        <v>2.3850369E-2</v>
      </c>
      <c r="H220">
        <v>4</v>
      </c>
      <c r="I220">
        <v>0</v>
      </c>
      <c r="J220">
        <v>4.66</v>
      </c>
      <c r="K220">
        <v>4.7662296260000003</v>
      </c>
      <c r="L220">
        <v>0.33858789700000003</v>
      </c>
      <c r="M220">
        <v>0</v>
      </c>
    </row>
    <row r="221" spans="1:13" hidden="1">
      <c r="A221" t="s">
        <v>91</v>
      </c>
      <c r="B221" t="s">
        <v>92</v>
      </c>
      <c r="C221" t="s">
        <v>96</v>
      </c>
      <c r="D221">
        <v>2050</v>
      </c>
      <c r="E221" t="s">
        <v>94</v>
      </c>
      <c r="F221">
        <v>0.2</v>
      </c>
      <c r="G221">
        <v>2.3850369E-2</v>
      </c>
      <c r="H221">
        <v>4</v>
      </c>
      <c r="I221">
        <v>0</v>
      </c>
      <c r="J221">
        <v>4.8600000000000003</v>
      </c>
      <c r="K221">
        <v>4.766175466</v>
      </c>
      <c r="L221">
        <v>0.338584049</v>
      </c>
      <c r="M221">
        <v>0</v>
      </c>
    </row>
    <row r="222" spans="1:13" hidden="1">
      <c r="A222" t="s">
        <v>91</v>
      </c>
      <c r="B222" t="s">
        <v>92</v>
      </c>
      <c r="C222" t="s">
        <v>97</v>
      </c>
      <c r="D222">
        <v>2000</v>
      </c>
      <c r="E222" t="s">
        <v>94</v>
      </c>
      <c r="F222">
        <v>0</v>
      </c>
      <c r="G222">
        <v>0</v>
      </c>
      <c r="H222">
        <v>8.3333330000000001E-3</v>
      </c>
      <c r="I222">
        <v>0</v>
      </c>
      <c r="J222">
        <v>0.01</v>
      </c>
      <c r="K222">
        <v>1.0922408E-2</v>
      </c>
      <c r="L222">
        <v>4.8014500000000002E-4</v>
      </c>
      <c r="M222">
        <v>0</v>
      </c>
    </row>
    <row r="223" spans="1:13" hidden="1">
      <c r="A223" t="s">
        <v>91</v>
      </c>
      <c r="B223" t="s">
        <v>92</v>
      </c>
      <c r="C223" t="s">
        <v>97</v>
      </c>
      <c r="D223">
        <v>2005</v>
      </c>
      <c r="E223" t="s">
        <v>94</v>
      </c>
      <c r="F223">
        <v>0</v>
      </c>
      <c r="G223">
        <v>0</v>
      </c>
      <c r="H223">
        <v>5.8333333000000001E-2</v>
      </c>
      <c r="I223">
        <v>0</v>
      </c>
      <c r="J223">
        <v>7.0000000000000007E-2</v>
      </c>
      <c r="K223">
        <v>7.3782265999999999E-2</v>
      </c>
      <c r="L223">
        <v>3.0284719999999999E-3</v>
      </c>
      <c r="M223">
        <v>0</v>
      </c>
    </row>
    <row r="224" spans="1:13" hidden="1">
      <c r="A224" t="s">
        <v>91</v>
      </c>
      <c r="B224" t="s">
        <v>92</v>
      </c>
      <c r="C224" t="s">
        <v>97</v>
      </c>
      <c r="D224">
        <v>2010</v>
      </c>
      <c r="E224" t="s">
        <v>94</v>
      </c>
      <c r="F224">
        <v>0</v>
      </c>
      <c r="G224">
        <v>4.7571760000000001E-3</v>
      </c>
      <c r="H224">
        <v>0.21666666699999901</v>
      </c>
      <c r="I224">
        <v>0</v>
      </c>
      <c r="J224">
        <v>0.26</v>
      </c>
      <c r="K224">
        <v>0.26793688999999998</v>
      </c>
      <c r="L224">
        <v>9.424188E-3</v>
      </c>
      <c r="M224">
        <v>0</v>
      </c>
    </row>
    <row r="225" spans="1:13" hidden="1">
      <c r="A225" t="s">
        <v>91</v>
      </c>
      <c r="B225" t="s">
        <v>92</v>
      </c>
      <c r="C225" t="s">
        <v>97</v>
      </c>
      <c r="D225">
        <v>2015</v>
      </c>
      <c r="E225" t="s">
        <v>94</v>
      </c>
      <c r="F225">
        <v>3.7499999999999999E-2</v>
      </c>
      <c r="G225">
        <v>5.4358899999999996E-3</v>
      </c>
      <c r="H225">
        <v>0.75</v>
      </c>
      <c r="I225">
        <v>0</v>
      </c>
      <c r="J225">
        <v>0.9</v>
      </c>
      <c r="K225">
        <v>0.91445908399999998</v>
      </c>
      <c r="L225">
        <v>3.2164419999999999E-2</v>
      </c>
      <c r="M225">
        <v>0</v>
      </c>
    </row>
    <row r="226" spans="1:13" hidden="1">
      <c r="A226" t="s">
        <v>91</v>
      </c>
      <c r="B226" t="s">
        <v>92</v>
      </c>
      <c r="C226" t="s">
        <v>97</v>
      </c>
      <c r="D226">
        <v>2020</v>
      </c>
      <c r="E226" t="s">
        <v>94</v>
      </c>
      <c r="F226">
        <v>1.8333333E-2</v>
      </c>
      <c r="G226">
        <v>8.20111E-4</v>
      </c>
      <c r="H226">
        <v>0.366666667</v>
      </c>
      <c r="I226">
        <v>0</v>
      </c>
      <c r="J226">
        <v>0.44</v>
      </c>
      <c r="K226">
        <v>0.44315449600000001</v>
      </c>
      <c r="L226">
        <v>1.5587146E-2</v>
      </c>
      <c r="M226">
        <v>0</v>
      </c>
    </row>
    <row r="227" spans="1:13" hidden="1">
      <c r="A227" t="s">
        <v>91</v>
      </c>
      <c r="B227" t="s">
        <v>92</v>
      </c>
      <c r="C227" t="s">
        <v>97</v>
      </c>
      <c r="D227">
        <v>2025</v>
      </c>
      <c r="E227" t="s">
        <v>94</v>
      </c>
      <c r="F227">
        <v>2.0416666999999999E-2</v>
      </c>
      <c r="G227">
        <v>4.6290760000000002E-3</v>
      </c>
      <c r="H227">
        <v>0.40833333299999902</v>
      </c>
      <c r="I227">
        <v>0</v>
      </c>
      <c r="J227">
        <v>0.49</v>
      </c>
      <c r="K227">
        <v>0.49083117100000001</v>
      </c>
      <c r="L227">
        <v>1.7264084999999998E-2</v>
      </c>
      <c r="M227">
        <v>0</v>
      </c>
    </row>
    <row r="228" spans="1:13" hidden="1">
      <c r="A228" t="s">
        <v>91</v>
      </c>
      <c r="B228" t="s">
        <v>92</v>
      </c>
      <c r="C228" t="s">
        <v>97</v>
      </c>
      <c r="D228">
        <v>2030</v>
      </c>
      <c r="E228" t="s">
        <v>94</v>
      </c>
      <c r="F228">
        <v>2.375E-2</v>
      </c>
      <c r="G228">
        <v>2.5938070000000001E-3</v>
      </c>
      <c r="H228">
        <v>0.47499999999999998</v>
      </c>
      <c r="I228">
        <v>0</v>
      </c>
      <c r="J228">
        <v>0.56999999999999995</v>
      </c>
      <c r="K228">
        <v>0.56904766799999995</v>
      </c>
      <c r="L228">
        <v>2.0015207E-2</v>
      </c>
      <c r="M228">
        <v>0</v>
      </c>
    </row>
    <row r="229" spans="1:13" hidden="1">
      <c r="A229" t="s">
        <v>91</v>
      </c>
      <c r="B229" t="s">
        <v>92</v>
      </c>
      <c r="C229" t="s">
        <v>97</v>
      </c>
      <c r="D229">
        <v>2035</v>
      </c>
      <c r="E229" t="s">
        <v>94</v>
      </c>
      <c r="F229">
        <v>2.6666667000000002E-2</v>
      </c>
      <c r="G229">
        <v>3.4665209999999902E-3</v>
      </c>
      <c r="H229">
        <v>0.53333333299999997</v>
      </c>
      <c r="I229">
        <v>0</v>
      </c>
      <c r="J229">
        <v>0.64</v>
      </c>
      <c r="K229">
        <v>0.63760501999999997</v>
      </c>
      <c r="L229">
        <v>2.2426585999999998E-2</v>
      </c>
      <c r="M229">
        <v>0</v>
      </c>
    </row>
    <row r="230" spans="1:13" hidden="1">
      <c r="A230" t="s">
        <v>91</v>
      </c>
      <c r="B230" t="s">
        <v>92</v>
      </c>
      <c r="C230" t="s">
        <v>97</v>
      </c>
      <c r="D230">
        <v>2040</v>
      </c>
      <c r="E230" t="s">
        <v>94</v>
      </c>
      <c r="F230">
        <v>2.9166667E-2</v>
      </c>
      <c r="G230">
        <v>3.7382219999999998E-3</v>
      </c>
      <c r="H230">
        <v>0.58333333300000001</v>
      </c>
      <c r="I230">
        <v>0</v>
      </c>
      <c r="J230">
        <v>0.7</v>
      </c>
      <c r="K230">
        <v>0.69648846099999995</v>
      </c>
      <c r="L230">
        <v>2.4497702999999999E-2</v>
      </c>
      <c r="M230">
        <v>0</v>
      </c>
    </row>
    <row r="231" spans="1:13" hidden="1">
      <c r="A231" t="s">
        <v>91</v>
      </c>
      <c r="B231" t="s">
        <v>92</v>
      </c>
      <c r="C231" t="s">
        <v>97</v>
      </c>
      <c r="D231">
        <v>2045</v>
      </c>
      <c r="E231" t="s">
        <v>94</v>
      </c>
      <c r="F231">
        <v>3.125E-2</v>
      </c>
      <c r="G231">
        <v>3.8981250000000001E-3</v>
      </c>
      <c r="H231">
        <v>0.625</v>
      </c>
      <c r="I231">
        <v>0</v>
      </c>
      <c r="J231">
        <v>0.75</v>
      </c>
      <c r="K231">
        <v>0.74564965999999999</v>
      </c>
      <c r="L231">
        <v>2.6226857999999999E-2</v>
      </c>
      <c r="M231">
        <v>0</v>
      </c>
    </row>
    <row r="232" spans="1:13" hidden="1">
      <c r="A232" t="s">
        <v>91</v>
      </c>
      <c r="B232" t="s">
        <v>92</v>
      </c>
      <c r="C232" t="s">
        <v>97</v>
      </c>
      <c r="D232">
        <v>2050</v>
      </c>
      <c r="E232" t="s">
        <v>94</v>
      </c>
      <c r="F232">
        <v>3.2500000000000001E-2</v>
      </c>
      <c r="G232">
        <v>4.0437650000000004E-3</v>
      </c>
      <c r="H232">
        <v>0.65</v>
      </c>
      <c r="I232">
        <v>0</v>
      </c>
      <c r="J232">
        <v>0.78</v>
      </c>
      <c r="K232">
        <v>0.77509945400000002</v>
      </c>
      <c r="L232">
        <v>2.7262701E-2</v>
      </c>
      <c r="M232">
        <v>0</v>
      </c>
    </row>
    <row r="233" spans="1:13" hidden="1">
      <c r="A233" t="s">
        <v>91</v>
      </c>
      <c r="B233" t="s">
        <v>92</v>
      </c>
      <c r="C233" t="s">
        <v>98</v>
      </c>
      <c r="D233">
        <v>2000</v>
      </c>
      <c r="E233" t="s">
        <v>94</v>
      </c>
      <c r="F233">
        <v>0.33200000000000002</v>
      </c>
      <c r="G233">
        <v>7.4999999999999997E-2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hidden="1">
      <c r="A234" t="s">
        <v>91</v>
      </c>
      <c r="B234" t="s">
        <v>92</v>
      </c>
      <c r="C234" t="s">
        <v>98</v>
      </c>
      <c r="D234">
        <v>2005</v>
      </c>
      <c r="E234" t="s">
        <v>94</v>
      </c>
      <c r="F234">
        <v>0.56999999999999995</v>
      </c>
      <c r="G234">
        <v>6.6000000000000003E-2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hidden="1">
      <c r="A235" t="s">
        <v>91</v>
      </c>
      <c r="B235" t="s">
        <v>92</v>
      </c>
      <c r="C235" t="s">
        <v>98</v>
      </c>
      <c r="D235">
        <v>2010</v>
      </c>
      <c r="E235" t="s">
        <v>94</v>
      </c>
      <c r="F235">
        <v>0.55899999999999905</v>
      </c>
      <c r="G235">
        <v>4.2999999999999997E-2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>
      <c r="A236" t="s">
        <v>91</v>
      </c>
      <c r="B236" t="s">
        <v>92</v>
      </c>
      <c r="C236" t="s">
        <v>98</v>
      </c>
      <c r="D236">
        <v>2015</v>
      </c>
      <c r="E236" t="s">
        <v>94</v>
      </c>
      <c r="F236">
        <v>0</v>
      </c>
      <c r="G236">
        <v>2.1499999999999998E-2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hidden="1">
      <c r="A237" t="s">
        <v>91</v>
      </c>
      <c r="B237" t="s">
        <v>92</v>
      </c>
      <c r="C237" t="s">
        <v>98</v>
      </c>
      <c r="D237">
        <v>2020</v>
      </c>
      <c r="E237" t="s">
        <v>94</v>
      </c>
      <c r="F237">
        <v>0</v>
      </c>
      <c r="G237">
        <v>1.4250000000000001E-2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hidden="1">
      <c r="A238" t="s">
        <v>91</v>
      </c>
      <c r="B238" t="s">
        <v>92</v>
      </c>
      <c r="C238" t="s">
        <v>98</v>
      </c>
      <c r="D238">
        <v>2025</v>
      </c>
      <c r="E238" t="s">
        <v>94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hidden="1">
      <c r="A239" t="s">
        <v>91</v>
      </c>
      <c r="B239" t="s">
        <v>92</v>
      </c>
      <c r="C239" t="s">
        <v>98</v>
      </c>
      <c r="D239">
        <v>2030</v>
      </c>
      <c r="E239" t="s">
        <v>94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>
      <c r="A240" t="s">
        <v>91</v>
      </c>
      <c r="B240" t="s">
        <v>92</v>
      </c>
      <c r="C240" t="s">
        <v>98</v>
      </c>
      <c r="D240">
        <v>2035</v>
      </c>
      <c r="E240" t="s">
        <v>94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hidden="1">
      <c r="A241" t="s">
        <v>91</v>
      </c>
      <c r="B241" t="s">
        <v>92</v>
      </c>
      <c r="C241" t="s">
        <v>98</v>
      </c>
      <c r="D241">
        <v>2040</v>
      </c>
      <c r="E241" t="s">
        <v>94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idden="1">
      <c r="A242" t="s">
        <v>91</v>
      </c>
      <c r="B242" t="s">
        <v>92</v>
      </c>
      <c r="C242" t="s">
        <v>98</v>
      </c>
      <c r="D242">
        <v>2045</v>
      </c>
      <c r="E242" t="s">
        <v>94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idden="1">
      <c r="A243" t="s">
        <v>91</v>
      </c>
      <c r="B243" t="s">
        <v>92</v>
      </c>
      <c r="C243" t="s">
        <v>98</v>
      </c>
      <c r="D243">
        <v>2050</v>
      </c>
      <c r="E243" t="s">
        <v>94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idden="1">
      <c r="A244" t="s">
        <v>91</v>
      </c>
      <c r="B244" t="s">
        <v>92</v>
      </c>
      <c r="C244" t="s">
        <v>99</v>
      </c>
      <c r="D244">
        <v>2000</v>
      </c>
      <c r="E244" t="s">
        <v>94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idden="1">
      <c r="A245" t="s">
        <v>91</v>
      </c>
      <c r="B245" t="s">
        <v>92</v>
      </c>
      <c r="C245" t="s">
        <v>99</v>
      </c>
      <c r="D245">
        <v>2005</v>
      </c>
      <c r="E245" t="s">
        <v>94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>
      <c r="A246" t="s">
        <v>91</v>
      </c>
      <c r="B246" t="s">
        <v>92</v>
      </c>
      <c r="C246" t="s">
        <v>99</v>
      </c>
      <c r="D246">
        <v>2010</v>
      </c>
      <c r="E246" t="s">
        <v>94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idden="1">
      <c r="A247" t="s">
        <v>91</v>
      </c>
      <c r="B247" t="s">
        <v>92</v>
      </c>
      <c r="C247" t="s">
        <v>99</v>
      </c>
      <c r="D247">
        <v>2015</v>
      </c>
      <c r="E247" t="s">
        <v>94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idden="1">
      <c r="A248" t="s">
        <v>91</v>
      </c>
      <c r="B248" t="s">
        <v>92</v>
      </c>
      <c r="C248" t="s">
        <v>99</v>
      </c>
      <c r="D248">
        <v>2020</v>
      </c>
      <c r="E248" t="s">
        <v>94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idden="1">
      <c r="A249" t="s">
        <v>91</v>
      </c>
      <c r="B249" t="s">
        <v>92</v>
      </c>
      <c r="C249" t="s">
        <v>99</v>
      </c>
      <c r="D249">
        <v>2025</v>
      </c>
      <c r="E249" t="s">
        <v>94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idden="1">
      <c r="A250" t="s">
        <v>91</v>
      </c>
      <c r="B250" t="s">
        <v>92</v>
      </c>
      <c r="C250" t="s">
        <v>99</v>
      </c>
      <c r="D250">
        <v>2030</v>
      </c>
      <c r="E250" t="s">
        <v>94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idden="1">
      <c r="A251" t="s">
        <v>91</v>
      </c>
      <c r="B251" t="s">
        <v>92</v>
      </c>
      <c r="C251" t="s">
        <v>99</v>
      </c>
      <c r="D251">
        <v>2035</v>
      </c>
      <c r="E251" t="s">
        <v>94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hidden="1">
      <c r="A252" t="s">
        <v>91</v>
      </c>
      <c r="B252" t="s">
        <v>92</v>
      </c>
      <c r="C252" t="s">
        <v>99</v>
      </c>
      <c r="D252">
        <v>2040</v>
      </c>
      <c r="E252" t="s">
        <v>94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hidden="1">
      <c r="A253" t="s">
        <v>91</v>
      </c>
      <c r="B253" t="s">
        <v>92</v>
      </c>
      <c r="C253" t="s">
        <v>99</v>
      </c>
      <c r="D253">
        <v>2045</v>
      </c>
      <c r="E253" t="s">
        <v>94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hidden="1">
      <c r="A254" t="s">
        <v>91</v>
      </c>
      <c r="B254" t="s">
        <v>92</v>
      </c>
      <c r="C254" t="s">
        <v>99</v>
      </c>
      <c r="D254">
        <v>2050</v>
      </c>
      <c r="E254" t="s">
        <v>94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hidden="1">
      <c r="A255" t="s">
        <v>91</v>
      </c>
      <c r="B255" t="s">
        <v>92</v>
      </c>
      <c r="C255" t="s">
        <v>100</v>
      </c>
      <c r="D255">
        <v>2000</v>
      </c>
      <c r="E255" t="s">
        <v>94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hidden="1">
      <c r="A256" t="s">
        <v>91</v>
      </c>
      <c r="B256" t="s">
        <v>92</v>
      </c>
      <c r="C256" t="s">
        <v>100</v>
      </c>
      <c r="D256">
        <v>2005</v>
      </c>
      <c r="E256" t="s">
        <v>94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hidden="1">
      <c r="A257" t="s">
        <v>91</v>
      </c>
      <c r="B257" t="s">
        <v>92</v>
      </c>
      <c r="C257" t="s">
        <v>100</v>
      </c>
      <c r="D257">
        <v>2010</v>
      </c>
      <c r="E257" t="s">
        <v>94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hidden="1">
      <c r="A258" t="s">
        <v>91</v>
      </c>
      <c r="B258" t="s">
        <v>92</v>
      </c>
      <c r="C258" t="s">
        <v>100</v>
      </c>
      <c r="D258">
        <v>2015</v>
      </c>
      <c r="E258" t="s">
        <v>94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hidden="1">
      <c r="A259" t="s">
        <v>91</v>
      </c>
      <c r="B259" t="s">
        <v>92</v>
      </c>
      <c r="C259" t="s">
        <v>100</v>
      </c>
      <c r="D259">
        <v>2020</v>
      </c>
      <c r="E259" t="s">
        <v>94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hidden="1">
      <c r="A260" t="s">
        <v>91</v>
      </c>
      <c r="B260" t="s">
        <v>92</v>
      </c>
      <c r="C260" t="s">
        <v>100</v>
      </c>
      <c r="D260">
        <v>2025</v>
      </c>
      <c r="E260" t="s">
        <v>94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hidden="1">
      <c r="A261" t="s">
        <v>91</v>
      </c>
      <c r="B261" t="s">
        <v>92</v>
      </c>
      <c r="C261" t="s">
        <v>100</v>
      </c>
      <c r="D261">
        <v>2030</v>
      </c>
      <c r="E261" t="s">
        <v>94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>
      <c r="A262" t="s">
        <v>91</v>
      </c>
      <c r="B262" t="s">
        <v>92</v>
      </c>
      <c r="C262" t="s">
        <v>100</v>
      </c>
      <c r="D262">
        <v>2035</v>
      </c>
      <c r="E262" t="s">
        <v>94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>
      <c r="A263" t="s">
        <v>91</v>
      </c>
      <c r="B263" t="s">
        <v>92</v>
      </c>
      <c r="C263" t="s">
        <v>100</v>
      </c>
      <c r="D263">
        <v>2040</v>
      </c>
      <c r="E263" t="s">
        <v>94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>
      <c r="A264" t="s">
        <v>91</v>
      </c>
      <c r="B264" t="s">
        <v>92</v>
      </c>
      <c r="C264" t="s">
        <v>100</v>
      </c>
      <c r="D264">
        <v>2045</v>
      </c>
      <c r="E264" t="s">
        <v>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>
      <c r="A265" t="s">
        <v>91</v>
      </c>
      <c r="B265" t="s">
        <v>92</v>
      </c>
      <c r="C265" t="s">
        <v>100</v>
      </c>
      <c r="D265">
        <v>2050</v>
      </c>
      <c r="E265" t="s">
        <v>94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>
      <c r="A266" t="s">
        <v>91</v>
      </c>
      <c r="B266" t="s">
        <v>92</v>
      </c>
      <c r="C266" t="s">
        <v>101</v>
      </c>
      <c r="D266">
        <v>2000</v>
      </c>
      <c r="E266" t="s">
        <v>94</v>
      </c>
      <c r="F266">
        <v>10.28614316</v>
      </c>
      <c r="G266">
        <v>0.82199999999999995</v>
      </c>
      <c r="H266">
        <v>226.45176000000001</v>
      </c>
      <c r="I266">
        <v>0</v>
      </c>
      <c r="J266">
        <v>340.0868534</v>
      </c>
      <c r="K266">
        <v>285.04374259999997</v>
      </c>
      <c r="L266">
        <v>20.33818389</v>
      </c>
      <c r="M266">
        <v>4.104740777</v>
      </c>
    </row>
    <row r="267" spans="1:13" hidden="1">
      <c r="A267" t="s">
        <v>91</v>
      </c>
      <c r="B267" t="s">
        <v>92</v>
      </c>
      <c r="C267" t="s">
        <v>101</v>
      </c>
      <c r="D267">
        <v>2005</v>
      </c>
      <c r="E267" t="s">
        <v>94</v>
      </c>
      <c r="F267">
        <v>17.656077929999999</v>
      </c>
      <c r="G267">
        <v>2.41</v>
      </c>
      <c r="H267">
        <v>348.94836749999899</v>
      </c>
      <c r="I267">
        <v>0</v>
      </c>
      <c r="J267">
        <v>497.64673489999899</v>
      </c>
      <c r="K267">
        <v>411.16272020000002</v>
      </c>
      <c r="L267">
        <v>29.676367320000001</v>
      </c>
      <c r="M267">
        <v>8.9731736350000002</v>
      </c>
    </row>
    <row r="268" spans="1:13" hidden="1">
      <c r="A268" t="s">
        <v>91</v>
      </c>
      <c r="B268" t="s">
        <v>92</v>
      </c>
      <c r="C268" t="s">
        <v>101</v>
      </c>
      <c r="D268">
        <v>2010</v>
      </c>
      <c r="E268" t="s">
        <v>94</v>
      </c>
      <c r="F268">
        <v>30.870915790000002</v>
      </c>
      <c r="G268">
        <v>5.5137029740000001</v>
      </c>
      <c r="H268">
        <v>571.22118169999999</v>
      </c>
      <c r="I268">
        <v>0</v>
      </c>
      <c r="J268">
        <v>790.28236329999902</v>
      </c>
      <c r="K268">
        <v>658.91425119999997</v>
      </c>
      <c r="L268">
        <v>47.62443202</v>
      </c>
      <c r="M268">
        <v>12.772399999999999</v>
      </c>
    </row>
    <row r="269" spans="1:13" hidden="1">
      <c r="A269" t="s">
        <v>91</v>
      </c>
      <c r="B269" t="s">
        <v>92</v>
      </c>
      <c r="C269" t="s">
        <v>101</v>
      </c>
      <c r="D269">
        <v>2015</v>
      </c>
      <c r="E269" t="s">
        <v>94</v>
      </c>
      <c r="F269">
        <v>48.872987729999998</v>
      </c>
      <c r="G269">
        <v>6.3719266640000001</v>
      </c>
      <c r="H269">
        <v>1019.2964449999999</v>
      </c>
      <c r="I269">
        <v>0</v>
      </c>
      <c r="J269">
        <v>1354.9862230000001</v>
      </c>
      <c r="K269">
        <v>1180.9539580000001</v>
      </c>
      <c r="L269">
        <v>85.374543029999998</v>
      </c>
      <c r="M269">
        <v>11.772433189999999</v>
      </c>
    </row>
    <row r="270" spans="1:13" hidden="1">
      <c r="A270" t="s">
        <v>91</v>
      </c>
      <c r="B270" t="s">
        <v>92</v>
      </c>
      <c r="C270" t="s">
        <v>101</v>
      </c>
      <c r="D270">
        <v>2020</v>
      </c>
      <c r="E270" t="s">
        <v>94</v>
      </c>
      <c r="F270">
        <v>42.867683470000003</v>
      </c>
      <c r="G270">
        <v>4.7243730369999897</v>
      </c>
      <c r="H270">
        <v>911.50263719999998</v>
      </c>
      <c r="I270">
        <v>0</v>
      </c>
      <c r="J270">
        <v>1247.5186080000001</v>
      </c>
      <c r="K270">
        <v>1043.678707</v>
      </c>
      <c r="L270">
        <v>75.474547220000005</v>
      </c>
      <c r="M270">
        <v>8.1839577190000004</v>
      </c>
    </row>
    <row r="271" spans="1:13" hidden="1">
      <c r="A271" t="s">
        <v>91</v>
      </c>
      <c r="B271" t="s">
        <v>92</v>
      </c>
      <c r="C271" t="s">
        <v>101</v>
      </c>
      <c r="D271">
        <v>2025</v>
      </c>
      <c r="E271" t="s">
        <v>94</v>
      </c>
      <c r="F271">
        <v>48.502193390000002</v>
      </c>
      <c r="G271">
        <v>6.9206717779999902</v>
      </c>
      <c r="H271">
        <v>1032.926035</v>
      </c>
      <c r="I271">
        <v>0</v>
      </c>
      <c r="J271">
        <v>1416.4654029999999</v>
      </c>
      <c r="K271">
        <v>1181.5089599999999</v>
      </c>
      <c r="L271">
        <v>85.435965519999996</v>
      </c>
      <c r="M271">
        <v>8.8890566870000001</v>
      </c>
    </row>
    <row r="272" spans="1:13" hidden="1">
      <c r="A272" t="s">
        <v>91</v>
      </c>
      <c r="B272" t="s">
        <v>92</v>
      </c>
      <c r="C272" t="s">
        <v>101</v>
      </c>
      <c r="D272">
        <v>2030</v>
      </c>
      <c r="E272" t="s">
        <v>94</v>
      </c>
      <c r="F272">
        <v>53.174098870000002</v>
      </c>
      <c r="G272">
        <v>6.2189773729999898</v>
      </c>
      <c r="H272">
        <v>1138.106037</v>
      </c>
      <c r="I272">
        <v>0</v>
      </c>
      <c r="J272">
        <v>1570.8887400000001</v>
      </c>
      <c r="K272">
        <v>1298.883943</v>
      </c>
      <c r="L272">
        <v>93.920344240000006</v>
      </c>
      <c r="M272">
        <v>9.8469132310000003</v>
      </c>
    </row>
    <row r="273" spans="1:13" hidden="1">
      <c r="A273" t="s">
        <v>91</v>
      </c>
      <c r="B273" t="s">
        <v>92</v>
      </c>
      <c r="C273" t="s">
        <v>101</v>
      </c>
      <c r="D273">
        <v>2035</v>
      </c>
      <c r="E273" t="s">
        <v>94</v>
      </c>
      <c r="F273">
        <v>56.695433819999998</v>
      </c>
      <c r="G273">
        <v>7.0145359569999997</v>
      </c>
      <c r="H273">
        <v>1223.5111359999901</v>
      </c>
      <c r="I273">
        <v>0</v>
      </c>
      <c r="J273">
        <v>1707.768939</v>
      </c>
      <c r="K273">
        <v>1391.259994</v>
      </c>
      <c r="L273">
        <v>100.602897099999</v>
      </c>
      <c r="M273">
        <v>10.888095379999999</v>
      </c>
    </row>
    <row r="274" spans="1:13" hidden="1">
      <c r="A274" t="s">
        <v>91</v>
      </c>
      <c r="B274" t="s">
        <v>92</v>
      </c>
      <c r="C274" t="s">
        <v>101</v>
      </c>
      <c r="D274">
        <v>2040</v>
      </c>
      <c r="E274" t="s">
        <v>94</v>
      </c>
      <c r="F274">
        <v>60.607818870000003</v>
      </c>
      <c r="G274">
        <v>7.4564206689999999</v>
      </c>
      <c r="H274">
        <v>1319.433953</v>
      </c>
      <c r="I274">
        <v>0</v>
      </c>
      <c r="J274">
        <v>1863.674573</v>
      </c>
      <c r="K274">
        <v>1494.585525</v>
      </c>
      <c r="L274">
        <v>108.07935430000001</v>
      </c>
      <c r="M274">
        <v>12.11402062</v>
      </c>
    </row>
    <row r="275" spans="1:13" hidden="1">
      <c r="A275" t="s">
        <v>91</v>
      </c>
      <c r="B275" t="s">
        <v>92</v>
      </c>
      <c r="C275" t="s">
        <v>101</v>
      </c>
      <c r="D275">
        <v>2045</v>
      </c>
      <c r="E275" t="s">
        <v>94</v>
      </c>
      <c r="F275">
        <v>65.050670069999995</v>
      </c>
      <c r="G275">
        <v>7.6686991079999904</v>
      </c>
      <c r="H275">
        <v>1429.04937899999</v>
      </c>
      <c r="I275">
        <v>0</v>
      </c>
      <c r="J275">
        <v>2042.98542399999</v>
      </c>
      <c r="K275">
        <v>1612.3607359999901</v>
      </c>
      <c r="L275">
        <v>116.6025247</v>
      </c>
      <c r="M275">
        <v>13.545884190000001</v>
      </c>
    </row>
    <row r="276" spans="1:13" hidden="1">
      <c r="A276" t="s">
        <v>91</v>
      </c>
      <c r="B276" t="s">
        <v>92</v>
      </c>
      <c r="C276" t="s">
        <v>101</v>
      </c>
      <c r="D276">
        <v>2050</v>
      </c>
      <c r="E276" t="s">
        <v>94</v>
      </c>
      <c r="F276">
        <v>69.457369319999998</v>
      </c>
      <c r="G276">
        <v>8.3662204019999997</v>
      </c>
      <c r="H276">
        <v>1541.8409609999901</v>
      </c>
      <c r="I276">
        <v>0</v>
      </c>
      <c r="J276">
        <v>2233.695256</v>
      </c>
      <c r="K276">
        <v>1731.736862</v>
      </c>
      <c r="L276">
        <v>125.2443131</v>
      </c>
      <c r="M276">
        <v>15.14760866</v>
      </c>
    </row>
    <row r="277" spans="1:13" hidden="1">
      <c r="A277" t="s">
        <v>91</v>
      </c>
      <c r="B277" t="s">
        <v>92</v>
      </c>
      <c r="C277" t="s">
        <v>102</v>
      </c>
      <c r="D277">
        <v>2000</v>
      </c>
      <c r="E277" t="s">
        <v>94</v>
      </c>
      <c r="F277">
        <v>2.7741431580000002</v>
      </c>
      <c r="G277">
        <v>0.13</v>
      </c>
      <c r="H277">
        <v>85.443426700000003</v>
      </c>
      <c r="I277">
        <v>0</v>
      </c>
      <c r="J277">
        <v>170.88685340000001</v>
      </c>
      <c r="K277">
        <v>100.2256797</v>
      </c>
      <c r="L277">
        <v>6.9501518239999998</v>
      </c>
      <c r="M277">
        <v>1.3047407769999999</v>
      </c>
    </row>
    <row r="278" spans="1:13" hidden="1">
      <c r="A278" t="s">
        <v>91</v>
      </c>
      <c r="B278" t="s">
        <v>92</v>
      </c>
      <c r="C278" t="s">
        <v>102</v>
      </c>
      <c r="D278">
        <v>2005</v>
      </c>
      <c r="E278" t="s">
        <v>94</v>
      </c>
      <c r="F278">
        <v>3.2010779299999998</v>
      </c>
      <c r="G278">
        <v>0.21</v>
      </c>
      <c r="H278">
        <v>99.873367470000005</v>
      </c>
      <c r="I278">
        <v>0</v>
      </c>
      <c r="J278">
        <v>199.74673490000001</v>
      </c>
      <c r="K278">
        <v>102.96303409999901</v>
      </c>
      <c r="L278">
        <v>7.3600014690000002</v>
      </c>
      <c r="M278">
        <v>4.0331736349999998</v>
      </c>
    </row>
    <row r="279" spans="1:13" hidden="1">
      <c r="A279" t="s">
        <v>91</v>
      </c>
      <c r="B279" t="s">
        <v>92</v>
      </c>
      <c r="C279" t="s">
        <v>102</v>
      </c>
      <c r="D279">
        <v>2010</v>
      </c>
      <c r="E279" t="s">
        <v>94</v>
      </c>
      <c r="F279">
        <v>4.1729157900000002</v>
      </c>
      <c r="G279">
        <v>0.39267956999999998</v>
      </c>
      <c r="H279">
        <v>131.92118170000001</v>
      </c>
      <c r="I279">
        <v>0</v>
      </c>
      <c r="J279">
        <v>263.84236329999999</v>
      </c>
      <c r="K279">
        <v>127.7279293</v>
      </c>
      <c r="L279">
        <v>9.2503352979999995</v>
      </c>
      <c r="M279">
        <v>5.1570523110000002</v>
      </c>
    </row>
    <row r="280" spans="1:13" hidden="1">
      <c r="A280" t="s">
        <v>91</v>
      </c>
      <c r="B280" t="s">
        <v>92</v>
      </c>
      <c r="C280" t="s">
        <v>102</v>
      </c>
      <c r="D280">
        <v>2015</v>
      </c>
      <c r="E280" t="s">
        <v>94</v>
      </c>
      <c r="F280">
        <v>5.2275293939999896</v>
      </c>
      <c r="G280">
        <v>0.52544163700000002</v>
      </c>
      <c r="H280">
        <v>165.18811169999901</v>
      </c>
      <c r="I280">
        <v>0</v>
      </c>
      <c r="J280">
        <v>330.37622339999899</v>
      </c>
      <c r="K280">
        <v>157.46491850000001</v>
      </c>
      <c r="L280">
        <v>11.451219419999999</v>
      </c>
      <c r="M280">
        <v>4.9330705439999996</v>
      </c>
    </row>
    <row r="281" spans="1:13" hidden="1">
      <c r="A281" t="s">
        <v>91</v>
      </c>
      <c r="B281" t="s">
        <v>92</v>
      </c>
      <c r="C281" t="s">
        <v>102</v>
      </c>
      <c r="D281">
        <v>2020</v>
      </c>
      <c r="E281" t="s">
        <v>94</v>
      </c>
      <c r="F281">
        <v>6.0449811779999996</v>
      </c>
      <c r="G281">
        <v>0.59805076299999904</v>
      </c>
      <c r="H281">
        <v>191.01930390000001</v>
      </c>
      <c r="I281">
        <v>0</v>
      </c>
      <c r="J281">
        <v>382.03860780000002</v>
      </c>
      <c r="K281">
        <v>183.31611669999899</v>
      </c>
      <c r="L281">
        <v>13.321589850000001</v>
      </c>
      <c r="M281">
        <v>4.5937218340000001</v>
      </c>
    </row>
    <row r="282" spans="1:13" hidden="1">
      <c r="A282" t="s">
        <v>91</v>
      </c>
      <c r="B282" t="s">
        <v>92</v>
      </c>
      <c r="C282" t="s">
        <v>102</v>
      </c>
      <c r="D282">
        <v>2025</v>
      </c>
      <c r="E282" t="s">
        <v>94</v>
      </c>
      <c r="F282">
        <v>6.9737381510000001</v>
      </c>
      <c r="G282">
        <v>0.75865614400000003</v>
      </c>
      <c r="H282">
        <v>220.36770139999999</v>
      </c>
      <c r="I282">
        <v>0</v>
      </c>
      <c r="J282">
        <v>440.73540279999997</v>
      </c>
      <c r="K282">
        <v>212.50169790000001</v>
      </c>
      <c r="L282">
        <v>15.434029969999999</v>
      </c>
      <c r="M282">
        <v>4.8448201180000003</v>
      </c>
    </row>
    <row r="283" spans="1:13" hidden="1">
      <c r="A283" t="s">
        <v>91</v>
      </c>
      <c r="B283" t="s">
        <v>92</v>
      </c>
      <c r="C283" t="s">
        <v>102</v>
      </c>
      <c r="D283">
        <v>2030</v>
      </c>
      <c r="E283" t="s">
        <v>94</v>
      </c>
      <c r="F283">
        <v>8.1152592099999996</v>
      </c>
      <c r="G283">
        <v>0.87268774299999996</v>
      </c>
      <c r="H283">
        <v>256.43937</v>
      </c>
      <c r="I283">
        <v>0</v>
      </c>
      <c r="J283">
        <v>512.87874009999996</v>
      </c>
      <c r="K283">
        <v>248.00830099999999</v>
      </c>
      <c r="L283">
        <v>18.006845269999999</v>
      </c>
      <c r="M283">
        <v>5.4628403270000003</v>
      </c>
    </row>
    <row r="284" spans="1:13" hidden="1">
      <c r="A284" t="s">
        <v>91</v>
      </c>
      <c r="B284" t="s">
        <v>92</v>
      </c>
      <c r="C284" t="s">
        <v>102</v>
      </c>
      <c r="D284">
        <v>2035</v>
      </c>
      <c r="E284" t="s">
        <v>94</v>
      </c>
      <c r="F284">
        <v>9.4856888230000003</v>
      </c>
      <c r="G284">
        <v>1.0202313409999999</v>
      </c>
      <c r="H284">
        <v>299.74446939999899</v>
      </c>
      <c r="I284">
        <v>0</v>
      </c>
      <c r="J284">
        <v>599.488938799999</v>
      </c>
      <c r="K284">
        <v>290.42533580000003</v>
      </c>
      <c r="L284">
        <v>21.081820019999999</v>
      </c>
      <c r="M284">
        <v>6.2941201579999904</v>
      </c>
    </row>
    <row r="285" spans="1:13" hidden="1">
      <c r="A285" t="s">
        <v>91</v>
      </c>
      <c r="B285" t="s">
        <v>92</v>
      </c>
      <c r="C285" t="s">
        <v>102</v>
      </c>
      <c r="D285">
        <v>2040</v>
      </c>
      <c r="E285" t="s">
        <v>94</v>
      </c>
      <c r="F285">
        <v>11.09402352</v>
      </c>
      <c r="G285">
        <v>1.1951305649999999</v>
      </c>
      <c r="H285">
        <v>350.56728670000001</v>
      </c>
      <c r="I285">
        <v>0</v>
      </c>
      <c r="J285">
        <v>701.13457349999999</v>
      </c>
      <c r="K285">
        <v>340.09593430000001</v>
      </c>
      <c r="L285">
        <v>24.683203049999999</v>
      </c>
      <c r="M285">
        <v>7.2951241500000004</v>
      </c>
    </row>
    <row r="286" spans="1:13" hidden="1">
      <c r="A286" t="s">
        <v>91</v>
      </c>
      <c r="B286" t="s">
        <v>92</v>
      </c>
      <c r="C286" t="s">
        <v>102</v>
      </c>
      <c r="D286">
        <v>2045</v>
      </c>
      <c r="E286" t="s">
        <v>94</v>
      </c>
      <c r="F286">
        <v>12.97744378</v>
      </c>
      <c r="G286">
        <v>1.2734466929999999</v>
      </c>
      <c r="H286">
        <v>410.0827122</v>
      </c>
      <c r="I286">
        <v>0</v>
      </c>
      <c r="J286">
        <v>820.16542440000001</v>
      </c>
      <c r="K286">
        <v>398.20968839999898</v>
      </c>
      <c r="L286">
        <v>28.896853109999999</v>
      </c>
      <c r="M286">
        <v>8.4770603159999993</v>
      </c>
    </row>
    <row r="287" spans="1:13" hidden="1">
      <c r="A287" t="s">
        <v>91</v>
      </c>
      <c r="B287" t="s">
        <v>92</v>
      </c>
      <c r="C287" t="s">
        <v>102</v>
      </c>
      <c r="D287">
        <v>2050</v>
      </c>
      <c r="E287" t="s">
        <v>94</v>
      </c>
      <c r="F287">
        <v>15.18316158</v>
      </c>
      <c r="G287">
        <v>1.597967704</v>
      </c>
      <c r="H287">
        <v>479.78262790000002</v>
      </c>
      <c r="I287">
        <v>0</v>
      </c>
      <c r="J287">
        <v>959.56525580000005</v>
      </c>
      <c r="K287">
        <v>466.25557750000002</v>
      </c>
      <c r="L287">
        <v>33.83041592</v>
      </c>
      <c r="M287">
        <v>9.8638428479999902</v>
      </c>
    </row>
    <row r="288" spans="1:13" hidden="1">
      <c r="A288" t="s">
        <v>91</v>
      </c>
      <c r="B288" t="s">
        <v>92</v>
      </c>
      <c r="C288" t="s">
        <v>103</v>
      </c>
      <c r="D288">
        <v>2000</v>
      </c>
      <c r="E288" t="s">
        <v>94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hidden="1">
      <c r="A289" t="s">
        <v>91</v>
      </c>
      <c r="B289" t="s">
        <v>92</v>
      </c>
      <c r="C289" t="s">
        <v>103</v>
      </c>
      <c r="D289">
        <v>2005</v>
      </c>
      <c r="E289" t="s">
        <v>94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hidden="1">
      <c r="A290" t="s">
        <v>91</v>
      </c>
      <c r="B290" t="s">
        <v>92</v>
      </c>
      <c r="C290" t="s">
        <v>103</v>
      </c>
      <c r="D290">
        <v>2010</v>
      </c>
      <c r="E290" t="s">
        <v>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hidden="1">
      <c r="A291" t="s">
        <v>91</v>
      </c>
      <c r="B291" t="s">
        <v>92</v>
      </c>
      <c r="C291" t="s">
        <v>103</v>
      </c>
      <c r="D291">
        <v>2015</v>
      </c>
      <c r="E291" t="s">
        <v>94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hidden="1">
      <c r="A292" t="s">
        <v>91</v>
      </c>
      <c r="B292" t="s">
        <v>92</v>
      </c>
      <c r="C292" t="s">
        <v>103</v>
      </c>
      <c r="D292">
        <v>2020</v>
      </c>
      <c r="E292" t="s">
        <v>94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hidden="1">
      <c r="A293" t="s">
        <v>91</v>
      </c>
      <c r="B293" t="s">
        <v>92</v>
      </c>
      <c r="C293" t="s">
        <v>103</v>
      </c>
      <c r="D293">
        <v>2025</v>
      </c>
      <c r="E293" t="s">
        <v>94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hidden="1">
      <c r="A294" t="s">
        <v>91</v>
      </c>
      <c r="B294" t="s">
        <v>92</v>
      </c>
      <c r="C294" t="s">
        <v>103</v>
      </c>
      <c r="D294">
        <v>2030</v>
      </c>
      <c r="E294" t="s">
        <v>94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hidden="1">
      <c r="A295" t="s">
        <v>91</v>
      </c>
      <c r="B295" t="s">
        <v>92</v>
      </c>
      <c r="C295" t="s">
        <v>103</v>
      </c>
      <c r="D295">
        <v>2035</v>
      </c>
      <c r="E295" t="s">
        <v>94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hidden="1">
      <c r="A296" t="s">
        <v>91</v>
      </c>
      <c r="B296" t="s">
        <v>92</v>
      </c>
      <c r="C296" t="s">
        <v>103</v>
      </c>
      <c r="D296">
        <v>2040</v>
      </c>
      <c r="E296" t="s">
        <v>94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hidden="1">
      <c r="A297" t="s">
        <v>91</v>
      </c>
      <c r="B297" t="s">
        <v>92</v>
      </c>
      <c r="C297" t="s">
        <v>103</v>
      </c>
      <c r="D297">
        <v>2045</v>
      </c>
      <c r="E297" t="s">
        <v>94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hidden="1">
      <c r="A298" t="s">
        <v>91</v>
      </c>
      <c r="B298" t="s">
        <v>92</v>
      </c>
      <c r="C298" t="s">
        <v>103</v>
      </c>
      <c r="D298">
        <v>2050</v>
      </c>
      <c r="E298" t="s">
        <v>94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hidden="1">
      <c r="A299" t="s">
        <v>91</v>
      </c>
      <c r="B299" t="s">
        <v>92</v>
      </c>
      <c r="C299" t="s">
        <v>104</v>
      </c>
      <c r="D299">
        <v>2000</v>
      </c>
      <c r="E299" t="s">
        <v>94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hidden="1">
      <c r="A300" t="s">
        <v>91</v>
      </c>
      <c r="B300" t="s">
        <v>92</v>
      </c>
      <c r="C300" t="s">
        <v>104</v>
      </c>
      <c r="D300">
        <v>2005</v>
      </c>
      <c r="E300" t="s">
        <v>94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hidden="1">
      <c r="A301" t="s">
        <v>91</v>
      </c>
      <c r="B301" t="s">
        <v>92</v>
      </c>
      <c r="C301" t="s">
        <v>104</v>
      </c>
      <c r="D301">
        <v>2010</v>
      </c>
      <c r="E301" t="s">
        <v>94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hidden="1">
      <c r="A302" t="s">
        <v>91</v>
      </c>
      <c r="B302" t="s">
        <v>92</v>
      </c>
      <c r="C302" t="s">
        <v>104</v>
      </c>
      <c r="D302">
        <v>2015</v>
      </c>
      <c r="E302" t="s">
        <v>94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hidden="1">
      <c r="A303" t="s">
        <v>91</v>
      </c>
      <c r="B303" t="s">
        <v>92</v>
      </c>
      <c r="C303" t="s">
        <v>104</v>
      </c>
      <c r="D303">
        <v>2020</v>
      </c>
      <c r="E303" t="s">
        <v>94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hidden="1">
      <c r="A304" t="s">
        <v>91</v>
      </c>
      <c r="B304" t="s">
        <v>92</v>
      </c>
      <c r="C304" t="s">
        <v>104</v>
      </c>
      <c r="D304">
        <v>2025</v>
      </c>
      <c r="E304" t="s">
        <v>94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hidden="1">
      <c r="A305" t="s">
        <v>91</v>
      </c>
      <c r="B305" t="s">
        <v>92</v>
      </c>
      <c r="C305" t="s">
        <v>104</v>
      </c>
      <c r="D305">
        <v>2030</v>
      </c>
      <c r="E305" t="s">
        <v>94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>
      <c r="A306" t="s">
        <v>91</v>
      </c>
      <c r="B306" t="s">
        <v>92</v>
      </c>
      <c r="C306" t="s">
        <v>104</v>
      </c>
      <c r="D306">
        <v>2035</v>
      </c>
      <c r="E306" t="s">
        <v>94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hidden="1">
      <c r="A307" t="s">
        <v>91</v>
      </c>
      <c r="B307" t="s">
        <v>92</v>
      </c>
      <c r="C307" t="s">
        <v>104</v>
      </c>
      <c r="D307">
        <v>2040</v>
      </c>
      <c r="E307" t="s">
        <v>94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hidden="1">
      <c r="A308" t="s">
        <v>91</v>
      </c>
      <c r="B308" t="s">
        <v>92</v>
      </c>
      <c r="C308" t="s">
        <v>104</v>
      </c>
      <c r="D308">
        <v>2045</v>
      </c>
      <c r="E308" t="s">
        <v>94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hidden="1">
      <c r="A309" t="s">
        <v>91</v>
      </c>
      <c r="B309" t="s">
        <v>92</v>
      </c>
      <c r="C309" t="s">
        <v>104</v>
      </c>
      <c r="D309">
        <v>2050</v>
      </c>
      <c r="E309" t="s">
        <v>94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hidden="1">
      <c r="A310" t="s">
        <v>91</v>
      </c>
      <c r="B310" t="s">
        <v>92</v>
      </c>
      <c r="C310" t="s">
        <v>105</v>
      </c>
      <c r="D310">
        <v>2000</v>
      </c>
      <c r="E310" t="s">
        <v>94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hidden="1">
      <c r="A311" t="s">
        <v>91</v>
      </c>
      <c r="B311" t="s">
        <v>92</v>
      </c>
      <c r="C311" t="s">
        <v>105</v>
      </c>
      <c r="D311">
        <v>2005</v>
      </c>
      <c r="E311" t="s">
        <v>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hidden="1">
      <c r="A312" t="s">
        <v>91</v>
      </c>
      <c r="B312" t="s">
        <v>92</v>
      </c>
      <c r="C312" t="s">
        <v>105</v>
      </c>
      <c r="D312">
        <v>2010</v>
      </c>
      <c r="E312" t="s">
        <v>94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hidden="1">
      <c r="A313" t="s">
        <v>91</v>
      </c>
      <c r="B313" t="s">
        <v>92</v>
      </c>
      <c r="C313" t="s">
        <v>105</v>
      </c>
      <c r="D313">
        <v>2015</v>
      </c>
      <c r="E313" t="s">
        <v>94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hidden="1">
      <c r="A314" t="s">
        <v>91</v>
      </c>
      <c r="B314" t="s">
        <v>92</v>
      </c>
      <c r="C314" t="s">
        <v>105</v>
      </c>
      <c r="D314">
        <v>2020</v>
      </c>
      <c r="E314" t="s">
        <v>94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hidden="1">
      <c r="A315" t="s">
        <v>91</v>
      </c>
      <c r="B315" t="s">
        <v>92</v>
      </c>
      <c r="C315" t="s">
        <v>105</v>
      </c>
      <c r="D315">
        <v>2025</v>
      </c>
      <c r="E315" t="s">
        <v>94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hidden="1">
      <c r="A316" t="s">
        <v>91</v>
      </c>
      <c r="B316" t="s">
        <v>92</v>
      </c>
      <c r="C316" t="s">
        <v>105</v>
      </c>
      <c r="D316">
        <v>2030</v>
      </c>
      <c r="E316" t="s">
        <v>94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hidden="1">
      <c r="A317" t="s">
        <v>91</v>
      </c>
      <c r="B317" t="s">
        <v>92</v>
      </c>
      <c r="C317" t="s">
        <v>105</v>
      </c>
      <c r="D317">
        <v>2035</v>
      </c>
      <c r="E317" t="s">
        <v>94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hidden="1">
      <c r="A318" t="s">
        <v>91</v>
      </c>
      <c r="B318" t="s">
        <v>92</v>
      </c>
      <c r="C318" t="s">
        <v>105</v>
      </c>
      <c r="D318">
        <v>2040</v>
      </c>
      <c r="E318" t="s">
        <v>94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hidden="1">
      <c r="A319" t="s">
        <v>91</v>
      </c>
      <c r="B319" t="s">
        <v>92</v>
      </c>
      <c r="C319" t="s">
        <v>105</v>
      </c>
      <c r="D319">
        <v>2045</v>
      </c>
      <c r="E319" t="s">
        <v>94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hidden="1">
      <c r="A320" t="s">
        <v>91</v>
      </c>
      <c r="B320" t="s">
        <v>92</v>
      </c>
      <c r="C320" t="s">
        <v>105</v>
      </c>
      <c r="D320">
        <v>2050</v>
      </c>
      <c r="E320" t="s">
        <v>94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t="s">
        <v>91</v>
      </c>
      <c r="B321" t="s">
        <v>92</v>
      </c>
      <c r="C321" t="s">
        <v>106</v>
      </c>
      <c r="D321">
        <v>2000</v>
      </c>
      <c r="E321" t="s">
        <v>94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91</v>
      </c>
      <c r="B322" t="s">
        <v>92</v>
      </c>
      <c r="C322" t="s">
        <v>106</v>
      </c>
      <c r="D322">
        <v>2005</v>
      </c>
      <c r="E322" t="s">
        <v>94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 t="s">
        <v>91</v>
      </c>
      <c r="B323" t="s">
        <v>92</v>
      </c>
      <c r="C323" t="s">
        <v>106</v>
      </c>
      <c r="D323">
        <v>2010</v>
      </c>
      <c r="E323" t="s">
        <v>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t="s">
        <v>91</v>
      </c>
      <c r="B324" t="s">
        <v>92</v>
      </c>
      <c r="C324" t="s">
        <v>106</v>
      </c>
      <c r="D324">
        <v>2015</v>
      </c>
      <c r="E324" t="s">
        <v>94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t="s">
        <v>91</v>
      </c>
      <c r="B325" t="s">
        <v>92</v>
      </c>
      <c r="C325" t="s">
        <v>106</v>
      </c>
      <c r="D325">
        <v>2020</v>
      </c>
      <c r="E325" t="s">
        <v>94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t="s">
        <v>91</v>
      </c>
      <c r="B326" t="s">
        <v>92</v>
      </c>
      <c r="C326" t="s">
        <v>106</v>
      </c>
      <c r="D326">
        <v>2025</v>
      </c>
      <c r="E326" t="s">
        <v>94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t="s">
        <v>91</v>
      </c>
      <c r="B327" t="s">
        <v>92</v>
      </c>
      <c r="C327" t="s">
        <v>106</v>
      </c>
      <c r="D327">
        <v>2030</v>
      </c>
      <c r="E327" t="s">
        <v>94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t="s">
        <v>91</v>
      </c>
      <c r="B328" t="s">
        <v>92</v>
      </c>
      <c r="C328" t="s">
        <v>106</v>
      </c>
      <c r="D328">
        <v>2035</v>
      </c>
      <c r="E328" t="s">
        <v>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t="s">
        <v>91</v>
      </c>
      <c r="B329" t="s">
        <v>92</v>
      </c>
      <c r="C329" t="s">
        <v>106</v>
      </c>
      <c r="D329">
        <v>2040</v>
      </c>
      <c r="E329" t="s">
        <v>94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t="s">
        <v>91</v>
      </c>
      <c r="B330" t="s">
        <v>92</v>
      </c>
      <c r="C330" t="s">
        <v>106</v>
      </c>
      <c r="D330">
        <v>2045</v>
      </c>
      <c r="E330" t="s">
        <v>94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t="s">
        <v>91</v>
      </c>
      <c r="B331" t="s">
        <v>92</v>
      </c>
      <c r="C331" t="s">
        <v>106</v>
      </c>
      <c r="D331">
        <v>2050</v>
      </c>
      <c r="E331" t="s">
        <v>94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hidden="1">
      <c r="A332" t="s">
        <v>91</v>
      </c>
      <c r="B332" t="s">
        <v>92</v>
      </c>
      <c r="C332" t="s">
        <v>107</v>
      </c>
      <c r="D332">
        <v>2000</v>
      </c>
      <c r="E332" t="s">
        <v>94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hidden="1">
      <c r="A333" t="s">
        <v>91</v>
      </c>
      <c r="B333" t="s">
        <v>92</v>
      </c>
      <c r="C333" t="s">
        <v>107</v>
      </c>
      <c r="D333">
        <v>2005</v>
      </c>
      <c r="E333" t="s">
        <v>94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hidden="1">
      <c r="A334" t="s">
        <v>91</v>
      </c>
      <c r="B334" t="s">
        <v>92</v>
      </c>
      <c r="C334" t="s">
        <v>107</v>
      </c>
      <c r="D334">
        <v>2010</v>
      </c>
      <c r="E334" t="s">
        <v>94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hidden="1">
      <c r="A335" t="s">
        <v>91</v>
      </c>
      <c r="B335" t="s">
        <v>92</v>
      </c>
      <c r="C335" t="s">
        <v>107</v>
      </c>
      <c r="D335">
        <v>2015</v>
      </c>
      <c r="E335" t="s">
        <v>94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hidden="1">
      <c r="A336" t="s">
        <v>91</v>
      </c>
      <c r="B336" t="s">
        <v>92</v>
      </c>
      <c r="C336" t="s">
        <v>107</v>
      </c>
      <c r="D336">
        <v>2020</v>
      </c>
      <c r="E336" t="s">
        <v>94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hidden="1">
      <c r="A337" t="s">
        <v>91</v>
      </c>
      <c r="B337" t="s">
        <v>92</v>
      </c>
      <c r="C337" t="s">
        <v>107</v>
      </c>
      <c r="D337">
        <v>2025</v>
      </c>
      <c r="E337" t="s">
        <v>94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hidden="1">
      <c r="A338" t="s">
        <v>91</v>
      </c>
      <c r="B338" t="s">
        <v>92</v>
      </c>
      <c r="C338" t="s">
        <v>107</v>
      </c>
      <c r="D338">
        <v>2030</v>
      </c>
      <c r="E338" t="s">
        <v>94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hidden="1">
      <c r="A339" t="s">
        <v>91</v>
      </c>
      <c r="B339" t="s">
        <v>92</v>
      </c>
      <c r="C339" t="s">
        <v>107</v>
      </c>
      <c r="D339">
        <v>2035</v>
      </c>
      <c r="E339" t="s">
        <v>94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hidden="1">
      <c r="A340" t="s">
        <v>91</v>
      </c>
      <c r="B340" t="s">
        <v>92</v>
      </c>
      <c r="C340" t="s">
        <v>107</v>
      </c>
      <c r="D340">
        <v>2040</v>
      </c>
      <c r="E340" t="s">
        <v>94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hidden="1">
      <c r="A341" t="s">
        <v>91</v>
      </c>
      <c r="B341" t="s">
        <v>92</v>
      </c>
      <c r="C341" t="s">
        <v>107</v>
      </c>
      <c r="D341">
        <v>2045</v>
      </c>
      <c r="E341" t="s">
        <v>94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hidden="1">
      <c r="A342" t="s">
        <v>91</v>
      </c>
      <c r="B342" t="s">
        <v>92</v>
      </c>
      <c r="C342" t="s">
        <v>107</v>
      </c>
      <c r="D342">
        <v>2050</v>
      </c>
      <c r="E342" t="s">
        <v>94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hidden="1">
      <c r="A343" t="s">
        <v>91</v>
      </c>
      <c r="B343" t="s">
        <v>92</v>
      </c>
      <c r="C343" t="s">
        <v>108</v>
      </c>
      <c r="D343">
        <v>2000</v>
      </c>
      <c r="E343" t="s">
        <v>94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hidden="1">
      <c r="A344" t="s">
        <v>91</v>
      </c>
      <c r="B344" t="s">
        <v>92</v>
      </c>
      <c r="C344" t="s">
        <v>108</v>
      </c>
      <c r="D344">
        <v>2005</v>
      </c>
      <c r="E344" t="s">
        <v>94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hidden="1">
      <c r="A345" t="s">
        <v>91</v>
      </c>
      <c r="B345" t="s">
        <v>92</v>
      </c>
      <c r="C345" t="s">
        <v>108</v>
      </c>
      <c r="D345">
        <v>2010</v>
      </c>
      <c r="E345" t="s">
        <v>94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hidden="1">
      <c r="A346" t="s">
        <v>91</v>
      </c>
      <c r="B346" t="s">
        <v>92</v>
      </c>
      <c r="C346" t="s">
        <v>108</v>
      </c>
      <c r="D346">
        <v>2015</v>
      </c>
      <c r="E346" t="s">
        <v>94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hidden="1">
      <c r="A347" t="s">
        <v>91</v>
      </c>
      <c r="B347" t="s">
        <v>92</v>
      </c>
      <c r="C347" t="s">
        <v>108</v>
      </c>
      <c r="D347">
        <v>2020</v>
      </c>
      <c r="E347" t="s">
        <v>94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>
      <c r="A348" t="s">
        <v>91</v>
      </c>
      <c r="B348" t="s">
        <v>92</v>
      </c>
      <c r="C348" t="s">
        <v>108</v>
      </c>
      <c r="D348">
        <v>2025</v>
      </c>
      <c r="E348" t="s">
        <v>94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>
      <c r="A349" t="s">
        <v>91</v>
      </c>
      <c r="B349" t="s">
        <v>92</v>
      </c>
      <c r="C349" t="s">
        <v>108</v>
      </c>
      <c r="D349">
        <v>2030</v>
      </c>
      <c r="E349" t="s">
        <v>94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>
      <c r="A350" t="s">
        <v>91</v>
      </c>
      <c r="B350" t="s">
        <v>92</v>
      </c>
      <c r="C350" t="s">
        <v>108</v>
      </c>
      <c r="D350">
        <v>2035</v>
      </c>
      <c r="E350" t="s">
        <v>94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hidden="1">
      <c r="A351" t="s">
        <v>91</v>
      </c>
      <c r="B351" t="s">
        <v>92</v>
      </c>
      <c r="C351" t="s">
        <v>108</v>
      </c>
      <c r="D351">
        <v>2040</v>
      </c>
      <c r="E351" t="s">
        <v>94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>
      <c r="A352" t="s">
        <v>91</v>
      </c>
      <c r="B352" t="s">
        <v>92</v>
      </c>
      <c r="C352" t="s">
        <v>108</v>
      </c>
      <c r="D352">
        <v>2045</v>
      </c>
      <c r="E352" t="s">
        <v>94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>
      <c r="A353" t="s">
        <v>91</v>
      </c>
      <c r="B353" t="s">
        <v>92</v>
      </c>
      <c r="C353" t="s">
        <v>108</v>
      </c>
      <c r="D353">
        <v>2050</v>
      </c>
      <c r="E353" t="s">
        <v>94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hidden="1">
      <c r="A354" t="s">
        <v>91</v>
      </c>
      <c r="B354" t="s">
        <v>92</v>
      </c>
      <c r="C354" t="s">
        <v>109</v>
      </c>
      <c r="D354">
        <v>2000</v>
      </c>
      <c r="E354" t="s">
        <v>94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hidden="1">
      <c r="A355" t="s">
        <v>91</v>
      </c>
      <c r="B355" t="s">
        <v>92</v>
      </c>
      <c r="C355" t="s">
        <v>109</v>
      </c>
      <c r="D355">
        <v>2005</v>
      </c>
      <c r="E355" t="s">
        <v>94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hidden="1">
      <c r="A356" t="s">
        <v>91</v>
      </c>
      <c r="B356" t="s">
        <v>92</v>
      </c>
      <c r="C356" t="s">
        <v>109</v>
      </c>
      <c r="D356">
        <v>2010</v>
      </c>
      <c r="E356" t="s">
        <v>94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hidden="1">
      <c r="A357" t="s">
        <v>91</v>
      </c>
      <c r="B357" t="s">
        <v>92</v>
      </c>
      <c r="C357" t="s">
        <v>109</v>
      </c>
      <c r="D357">
        <v>2015</v>
      </c>
      <c r="E357" t="s">
        <v>94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>
      <c r="A358" t="s">
        <v>91</v>
      </c>
      <c r="B358" t="s">
        <v>92</v>
      </c>
      <c r="C358" t="s">
        <v>109</v>
      </c>
      <c r="D358">
        <v>2020</v>
      </c>
      <c r="E358" t="s">
        <v>94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hidden="1">
      <c r="A359" t="s">
        <v>91</v>
      </c>
      <c r="B359" t="s">
        <v>92</v>
      </c>
      <c r="C359" t="s">
        <v>109</v>
      </c>
      <c r="D359">
        <v>2025</v>
      </c>
      <c r="E359" t="s">
        <v>94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hidden="1">
      <c r="A360" t="s">
        <v>91</v>
      </c>
      <c r="B360" t="s">
        <v>92</v>
      </c>
      <c r="C360" t="s">
        <v>109</v>
      </c>
      <c r="D360">
        <v>2030</v>
      </c>
      <c r="E360" t="s">
        <v>94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hidden="1">
      <c r="A361" t="s">
        <v>91</v>
      </c>
      <c r="B361" t="s">
        <v>92</v>
      </c>
      <c r="C361" t="s">
        <v>109</v>
      </c>
      <c r="D361">
        <v>2035</v>
      </c>
      <c r="E361" t="s">
        <v>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hidden="1">
      <c r="A362" t="s">
        <v>91</v>
      </c>
      <c r="B362" t="s">
        <v>92</v>
      </c>
      <c r="C362" t="s">
        <v>109</v>
      </c>
      <c r="D362">
        <v>2040</v>
      </c>
      <c r="E362" t="s">
        <v>94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hidden="1">
      <c r="A363" t="s">
        <v>91</v>
      </c>
      <c r="B363" t="s">
        <v>92</v>
      </c>
      <c r="C363" t="s">
        <v>109</v>
      </c>
      <c r="D363">
        <v>2045</v>
      </c>
      <c r="E363" t="s">
        <v>94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hidden="1">
      <c r="A364" t="s">
        <v>91</v>
      </c>
      <c r="B364" t="s">
        <v>92</v>
      </c>
      <c r="C364" t="s">
        <v>109</v>
      </c>
      <c r="D364">
        <v>2050</v>
      </c>
      <c r="E364" t="s">
        <v>94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hidden="1">
      <c r="A365" t="s">
        <v>91</v>
      </c>
      <c r="B365" t="s">
        <v>92</v>
      </c>
      <c r="C365" t="s">
        <v>110</v>
      </c>
      <c r="D365">
        <v>2000</v>
      </c>
      <c r="E365" t="s">
        <v>94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hidden="1">
      <c r="A366" t="s">
        <v>91</v>
      </c>
      <c r="B366" t="s">
        <v>92</v>
      </c>
      <c r="C366" t="s">
        <v>110</v>
      </c>
      <c r="D366">
        <v>2005</v>
      </c>
      <c r="E366" t="s">
        <v>94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hidden="1">
      <c r="A367" t="s">
        <v>91</v>
      </c>
      <c r="B367" t="s">
        <v>92</v>
      </c>
      <c r="C367" t="s">
        <v>110</v>
      </c>
      <c r="D367">
        <v>2010</v>
      </c>
      <c r="E367" t="s">
        <v>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hidden="1">
      <c r="A368" t="s">
        <v>91</v>
      </c>
      <c r="B368" t="s">
        <v>92</v>
      </c>
      <c r="C368" t="s">
        <v>110</v>
      </c>
      <c r="D368">
        <v>2015</v>
      </c>
      <c r="E368" t="s">
        <v>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hidden="1">
      <c r="A369" t="s">
        <v>91</v>
      </c>
      <c r="B369" t="s">
        <v>92</v>
      </c>
      <c r="C369" t="s">
        <v>110</v>
      </c>
      <c r="D369">
        <v>2020</v>
      </c>
      <c r="E369" t="s">
        <v>94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>
      <c r="A370" t="s">
        <v>91</v>
      </c>
      <c r="B370" t="s">
        <v>92</v>
      </c>
      <c r="C370" t="s">
        <v>110</v>
      </c>
      <c r="D370">
        <v>2025</v>
      </c>
      <c r="E370" t="s">
        <v>94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hidden="1">
      <c r="A371" t="s">
        <v>91</v>
      </c>
      <c r="B371" t="s">
        <v>92</v>
      </c>
      <c r="C371" t="s">
        <v>110</v>
      </c>
      <c r="D371">
        <v>2030</v>
      </c>
      <c r="E371" t="s">
        <v>94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hidden="1">
      <c r="A372" t="s">
        <v>91</v>
      </c>
      <c r="B372" t="s">
        <v>92</v>
      </c>
      <c r="C372" t="s">
        <v>110</v>
      </c>
      <c r="D372">
        <v>2035</v>
      </c>
      <c r="E372" t="s">
        <v>94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hidden="1">
      <c r="A373" t="s">
        <v>91</v>
      </c>
      <c r="B373" t="s">
        <v>92</v>
      </c>
      <c r="C373" t="s">
        <v>110</v>
      </c>
      <c r="D373">
        <v>2040</v>
      </c>
      <c r="E373" t="s">
        <v>94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hidden="1">
      <c r="A374" t="s">
        <v>91</v>
      </c>
      <c r="B374" t="s">
        <v>92</v>
      </c>
      <c r="C374" t="s">
        <v>110</v>
      </c>
      <c r="D374">
        <v>2045</v>
      </c>
      <c r="E374" t="s">
        <v>94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hidden="1">
      <c r="A375" t="s">
        <v>91</v>
      </c>
      <c r="B375" t="s">
        <v>92</v>
      </c>
      <c r="C375" t="s">
        <v>110</v>
      </c>
      <c r="D375">
        <v>2050</v>
      </c>
      <c r="E375" t="s">
        <v>94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hidden="1">
      <c r="A376" t="s">
        <v>91</v>
      </c>
      <c r="B376" t="s">
        <v>92</v>
      </c>
      <c r="C376" t="s">
        <v>93</v>
      </c>
      <c r="D376">
        <v>2000</v>
      </c>
      <c r="E376" t="s">
        <v>111</v>
      </c>
      <c r="F376">
        <v>0</v>
      </c>
      <c r="G376">
        <v>0</v>
      </c>
      <c r="H376">
        <v>0</v>
      </c>
      <c r="I376">
        <v>0</v>
      </c>
      <c r="J376">
        <v>69.28022541</v>
      </c>
      <c r="K376">
        <v>178.81792609999999</v>
      </c>
      <c r="L376">
        <v>12.99217331</v>
      </c>
      <c r="M376">
        <v>0</v>
      </c>
    </row>
    <row r="377" spans="1:13" hidden="1">
      <c r="A377" t="s">
        <v>91</v>
      </c>
      <c r="B377" t="s">
        <v>92</v>
      </c>
      <c r="C377" t="s">
        <v>93</v>
      </c>
      <c r="D377">
        <v>2005</v>
      </c>
      <c r="E377" t="s">
        <v>111</v>
      </c>
      <c r="F377">
        <v>0</v>
      </c>
      <c r="G377">
        <v>0</v>
      </c>
      <c r="H377">
        <v>0</v>
      </c>
      <c r="I377">
        <v>0</v>
      </c>
      <c r="J377">
        <v>101</v>
      </c>
      <c r="K377">
        <v>227.27363159999999</v>
      </c>
      <c r="L377">
        <v>16.51276511</v>
      </c>
      <c r="M377">
        <v>0</v>
      </c>
    </row>
    <row r="378" spans="1:13" hidden="1">
      <c r="A378" t="s">
        <v>91</v>
      </c>
      <c r="B378" t="s">
        <v>92</v>
      </c>
      <c r="C378" t="s">
        <v>93</v>
      </c>
      <c r="D378">
        <v>2010</v>
      </c>
      <c r="E378" t="s">
        <v>111</v>
      </c>
      <c r="F378">
        <v>0</v>
      </c>
      <c r="G378">
        <v>0</v>
      </c>
      <c r="H378">
        <v>0</v>
      </c>
      <c r="I378">
        <v>0</v>
      </c>
      <c r="J378">
        <v>120.3988442</v>
      </c>
      <c r="K378">
        <v>270.925569899999</v>
      </c>
      <c r="L378">
        <v>19.68433499</v>
      </c>
      <c r="M378">
        <v>0</v>
      </c>
    </row>
    <row r="379" spans="1:13" hidden="1">
      <c r="A379" t="s">
        <v>91</v>
      </c>
      <c r="B379" t="s">
        <v>92</v>
      </c>
      <c r="C379" t="s">
        <v>93</v>
      </c>
      <c r="D379">
        <v>2015</v>
      </c>
      <c r="E379" t="s">
        <v>111</v>
      </c>
      <c r="F379">
        <v>0</v>
      </c>
      <c r="G379">
        <v>0</v>
      </c>
      <c r="H379">
        <v>0</v>
      </c>
      <c r="I379">
        <v>0</v>
      </c>
      <c r="J379">
        <v>147.2904948</v>
      </c>
      <c r="K379">
        <v>337.39166289999997</v>
      </c>
      <c r="L379">
        <v>24.51348729</v>
      </c>
      <c r="M379">
        <v>0</v>
      </c>
    </row>
    <row r="380" spans="1:13" hidden="1">
      <c r="A380" t="s">
        <v>91</v>
      </c>
      <c r="B380" t="s">
        <v>92</v>
      </c>
      <c r="C380" t="s">
        <v>93</v>
      </c>
      <c r="D380">
        <v>2020</v>
      </c>
      <c r="E380" t="s">
        <v>111</v>
      </c>
      <c r="F380">
        <v>0</v>
      </c>
      <c r="G380">
        <v>0</v>
      </c>
      <c r="H380">
        <v>0</v>
      </c>
      <c r="I380">
        <v>0</v>
      </c>
      <c r="J380">
        <v>180.9689084</v>
      </c>
      <c r="K380">
        <v>416.79482789999997</v>
      </c>
      <c r="L380">
        <v>30.282593909999999</v>
      </c>
      <c r="M380">
        <v>0</v>
      </c>
    </row>
    <row r="381" spans="1:13" hidden="1">
      <c r="A381" t="s">
        <v>91</v>
      </c>
      <c r="B381" t="s">
        <v>92</v>
      </c>
      <c r="C381" t="s">
        <v>93</v>
      </c>
      <c r="D381">
        <v>2025</v>
      </c>
      <c r="E381" t="s">
        <v>111</v>
      </c>
      <c r="F381">
        <v>0</v>
      </c>
      <c r="G381">
        <v>0</v>
      </c>
      <c r="H381">
        <v>0</v>
      </c>
      <c r="I381">
        <v>0</v>
      </c>
      <c r="J381">
        <v>226.85477220000001</v>
      </c>
      <c r="K381">
        <v>524.53959399999997</v>
      </c>
      <c r="L381">
        <v>38.110884429999999</v>
      </c>
      <c r="M381">
        <v>0</v>
      </c>
    </row>
    <row r="382" spans="1:13" hidden="1">
      <c r="A382" t="s">
        <v>91</v>
      </c>
      <c r="B382" t="s">
        <v>92</v>
      </c>
      <c r="C382" t="s">
        <v>93</v>
      </c>
      <c r="D382">
        <v>2030</v>
      </c>
      <c r="E382" t="s">
        <v>111</v>
      </c>
      <c r="F382">
        <v>0</v>
      </c>
      <c r="G382">
        <v>0</v>
      </c>
      <c r="H382">
        <v>0</v>
      </c>
      <c r="I382">
        <v>0</v>
      </c>
      <c r="J382">
        <v>299.03228419999999</v>
      </c>
      <c r="K382">
        <v>524.74328370000001</v>
      </c>
      <c r="L382">
        <v>38.125683680000002</v>
      </c>
      <c r="M382">
        <v>0</v>
      </c>
    </row>
    <row r="383" spans="1:13" hidden="1">
      <c r="A383" t="s">
        <v>91</v>
      </c>
      <c r="B383" t="s">
        <v>92</v>
      </c>
      <c r="C383" t="s">
        <v>93</v>
      </c>
      <c r="D383">
        <v>2035</v>
      </c>
      <c r="E383" t="s">
        <v>111</v>
      </c>
      <c r="F383">
        <v>0</v>
      </c>
      <c r="G383">
        <v>0</v>
      </c>
      <c r="H383">
        <v>0</v>
      </c>
      <c r="I383">
        <v>0</v>
      </c>
      <c r="J383">
        <v>379.93274480000002</v>
      </c>
      <c r="K383">
        <v>470.37393609999998</v>
      </c>
      <c r="L383">
        <v>34.175431029999999</v>
      </c>
      <c r="M383">
        <v>0</v>
      </c>
    </row>
    <row r="384" spans="1:13" hidden="1">
      <c r="A384" t="s">
        <v>91</v>
      </c>
      <c r="B384" t="s">
        <v>92</v>
      </c>
      <c r="C384" t="s">
        <v>93</v>
      </c>
      <c r="D384">
        <v>2040</v>
      </c>
      <c r="E384" t="s">
        <v>111</v>
      </c>
      <c r="F384">
        <v>0</v>
      </c>
      <c r="G384">
        <v>0</v>
      </c>
      <c r="H384">
        <v>0</v>
      </c>
      <c r="I384">
        <v>0</v>
      </c>
      <c r="J384">
        <v>503.5754857</v>
      </c>
      <c r="K384">
        <v>514.0829334</v>
      </c>
      <c r="L384">
        <v>37.351146579999998</v>
      </c>
      <c r="M384">
        <v>0</v>
      </c>
    </row>
    <row r="385" spans="1:13" hidden="1">
      <c r="A385" t="s">
        <v>91</v>
      </c>
      <c r="B385" t="s">
        <v>92</v>
      </c>
      <c r="C385" t="s">
        <v>93</v>
      </c>
      <c r="D385">
        <v>2045</v>
      </c>
      <c r="E385" t="s">
        <v>111</v>
      </c>
      <c r="F385">
        <v>0</v>
      </c>
      <c r="G385">
        <v>0</v>
      </c>
      <c r="H385">
        <v>0</v>
      </c>
      <c r="I385">
        <v>0</v>
      </c>
      <c r="J385">
        <v>645.81138320000002</v>
      </c>
      <c r="K385">
        <v>585.13374920000001</v>
      </c>
      <c r="L385">
        <v>42.513405939999998</v>
      </c>
      <c r="M385">
        <v>0</v>
      </c>
    </row>
    <row r="386" spans="1:13" hidden="1">
      <c r="A386" t="s">
        <v>91</v>
      </c>
      <c r="B386" t="s">
        <v>92</v>
      </c>
      <c r="C386" t="s">
        <v>93</v>
      </c>
      <c r="D386">
        <v>2050</v>
      </c>
      <c r="E386" t="s">
        <v>111</v>
      </c>
      <c r="F386">
        <v>0</v>
      </c>
      <c r="G386">
        <v>0</v>
      </c>
      <c r="H386">
        <v>0</v>
      </c>
      <c r="I386">
        <v>0</v>
      </c>
      <c r="J386">
        <v>799.10817799999995</v>
      </c>
      <c r="K386">
        <v>669.61828149999997</v>
      </c>
      <c r="L386">
        <v>48.651703759999997</v>
      </c>
      <c r="M386">
        <v>0</v>
      </c>
    </row>
    <row r="387" spans="1:13" hidden="1">
      <c r="A387" t="s">
        <v>91</v>
      </c>
      <c r="B387" t="s">
        <v>92</v>
      </c>
      <c r="C387" t="s">
        <v>95</v>
      </c>
      <c r="D387">
        <v>2000</v>
      </c>
      <c r="E387" t="s">
        <v>111</v>
      </c>
      <c r="F387">
        <v>0</v>
      </c>
      <c r="G387">
        <v>0</v>
      </c>
      <c r="H387">
        <v>0</v>
      </c>
      <c r="I387">
        <v>0</v>
      </c>
      <c r="J387">
        <v>177.24940789999999</v>
      </c>
      <c r="K387">
        <v>457.49521339999899</v>
      </c>
      <c r="L387">
        <v>33.239716129999998</v>
      </c>
      <c r="M387">
        <v>0</v>
      </c>
    </row>
    <row r="388" spans="1:13" hidden="1">
      <c r="A388" t="s">
        <v>91</v>
      </c>
      <c r="B388" t="s">
        <v>92</v>
      </c>
      <c r="C388" t="s">
        <v>95</v>
      </c>
      <c r="D388">
        <v>2005</v>
      </c>
      <c r="E388" t="s">
        <v>111</v>
      </c>
      <c r="F388">
        <v>0</v>
      </c>
      <c r="G388">
        <v>0</v>
      </c>
      <c r="H388">
        <v>0</v>
      </c>
      <c r="I388">
        <v>0</v>
      </c>
      <c r="J388">
        <v>298.91899999999998</v>
      </c>
      <c r="K388">
        <v>672.63769000000002</v>
      </c>
      <c r="L388">
        <v>48.871081539999999</v>
      </c>
      <c r="M388">
        <v>0</v>
      </c>
    </row>
    <row r="389" spans="1:13" hidden="1">
      <c r="A389" t="s">
        <v>91</v>
      </c>
      <c r="B389" t="s">
        <v>92</v>
      </c>
      <c r="C389" t="s">
        <v>95</v>
      </c>
      <c r="D389">
        <v>2010</v>
      </c>
      <c r="E389" t="s">
        <v>111</v>
      </c>
      <c r="F389">
        <v>0</v>
      </c>
      <c r="G389">
        <v>0</v>
      </c>
      <c r="H389">
        <v>0</v>
      </c>
      <c r="I389">
        <v>0</v>
      </c>
      <c r="J389">
        <v>239.10379839999999</v>
      </c>
      <c r="K389">
        <v>538.03949109999996</v>
      </c>
      <c r="L389">
        <v>39.091731299999999</v>
      </c>
      <c r="M389">
        <v>0</v>
      </c>
    </row>
    <row r="390" spans="1:13" hidden="1">
      <c r="A390" t="s">
        <v>91</v>
      </c>
      <c r="B390" t="s">
        <v>92</v>
      </c>
      <c r="C390" t="s">
        <v>95</v>
      </c>
      <c r="D390">
        <v>2015</v>
      </c>
      <c r="E390" t="s">
        <v>111</v>
      </c>
      <c r="F390">
        <v>0</v>
      </c>
      <c r="G390">
        <v>0</v>
      </c>
      <c r="H390">
        <v>0</v>
      </c>
      <c r="I390">
        <v>0</v>
      </c>
      <c r="J390">
        <v>265.70697139999999</v>
      </c>
      <c r="K390">
        <v>592.28551839999898</v>
      </c>
      <c r="L390">
        <v>43.033023999999997</v>
      </c>
      <c r="M390">
        <v>0</v>
      </c>
    </row>
    <row r="391" spans="1:13" hidden="1">
      <c r="A391" t="s">
        <v>91</v>
      </c>
      <c r="B391" t="s">
        <v>92</v>
      </c>
      <c r="C391" t="s">
        <v>95</v>
      </c>
      <c r="D391">
        <v>2020</v>
      </c>
      <c r="E391" t="s">
        <v>111</v>
      </c>
      <c r="F391">
        <v>0</v>
      </c>
      <c r="G391">
        <v>0</v>
      </c>
      <c r="H391">
        <v>0</v>
      </c>
      <c r="I391">
        <v>0</v>
      </c>
      <c r="J391">
        <v>332.08031689999899</v>
      </c>
      <c r="K391">
        <v>729.36145999999997</v>
      </c>
      <c r="L391">
        <v>52.992396810000002</v>
      </c>
      <c r="M391">
        <v>0</v>
      </c>
    </row>
    <row r="392" spans="1:13" hidden="1">
      <c r="A392" t="s">
        <v>91</v>
      </c>
      <c r="B392" t="s">
        <v>92</v>
      </c>
      <c r="C392" t="s">
        <v>95</v>
      </c>
      <c r="D392">
        <v>2025</v>
      </c>
      <c r="E392" t="s">
        <v>111</v>
      </c>
      <c r="F392">
        <v>0</v>
      </c>
      <c r="G392">
        <v>0</v>
      </c>
      <c r="H392">
        <v>0</v>
      </c>
      <c r="I392">
        <v>0</v>
      </c>
      <c r="J392">
        <v>430.1499177</v>
      </c>
      <c r="K392">
        <v>934.83279210000001</v>
      </c>
      <c r="L392">
        <v>67.921096719999994</v>
      </c>
      <c r="M392">
        <v>0</v>
      </c>
    </row>
    <row r="393" spans="1:13" hidden="1">
      <c r="A393" t="s">
        <v>91</v>
      </c>
      <c r="B393" t="s">
        <v>92</v>
      </c>
      <c r="C393" t="s">
        <v>95</v>
      </c>
      <c r="D393">
        <v>2030</v>
      </c>
      <c r="E393" t="s">
        <v>111</v>
      </c>
      <c r="F393">
        <v>0</v>
      </c>
      <c r="G393">
        <v>0</v>
      </c>
      <c r="H393">
        <v>0</v>
      </c>
      <c r="I393">
        <v>0</v>
      </c>
      <c r="J393">
        <v>589.80753689999995</v>
      </c>
      <c r="K393">
        <v>956.37876689999996</v>
      </c>
      <c r="L393">
        <v>69.486538429999996</v>
      </c>
      <c r="M393">
        <v>0</v>
      </c>
    </row>
    <row r="394" spans="1:13" hidden="1">
      <c r="A394" t="s">
        <v>91</v>
      </c>
      <c r="B394" t="s">
        <v>92</v>
      </c>
      <c r="C394" t="s">
        <v>95</v>
      </c>
      <c r="D394">
        <v>2035</v>
      </c>
      <c r="E394" t="s">
        <v>111</v>
      </c>
      <c r="F394">
        <v>0</v>
      </c>
      <c r="G394">
        <v>0</v>
      </c>
      <c r="H394">
        <v>0</v>
      </c>
      <c r="I394">
        <v>0</v>
      </c>
      <c r="J394">
        <v>785.56285860000003</v>
      </c>
      <c r="K394">
        <v>889.74958879999997</v>
      </c>
      <c r="L394">
        <v>64.64553703</v>
      </c>
      <c r="M394">
        <v>0</v>
      </c>
    </row>
    <row r="395" spans="1:13" hidden="1">
      <c r="A395" t="s">
        <v>91</v>
      </c>
      <c r="B395" t="s">
        <v>92</v>
      </c>
      <c r="C395" t="s">
        <v>95</v>
      </c>
      <c r="D395">
        <v>2040</v>
      </c>
      <c r="E395" t="s">
        <v>111</v>
      </c>
      <c r="F395">
        <v>0</v>
      </c>
      <c r="G395">
        <v>0</v>
      </c>
      <c r="H395">
        <v>0</v>
      </c>
      <c r="I395">
        <v>0</v>
      </c>
      <c r="J395">
        <v>1130.655068</v>
      </c>
      <c r="K395">
        <v>1051.5689669999999</v>
      </c>
      <c r="L395">
        <v>76.402665900000002</v>
      </c>
      <c r="M395">
        <v>0</v>
      </c>
    </row>
    <row r="396" spans="1:13" hidden="1">
      <c r="A396" t="s">
        <v>91</v>
      </c>
      <c r="B396" t="s">
        <v>92</v>
      </c>
      <c r="C396" t="s">
        <v>95</v>
      </c>
      <c r="D396">
        <v>2045</v>
      </c>
      <c r="E396" t="s">
        <v>111</v>
      </c>
      <c r="F396">
        <v>0</v>
      </c>
      <c r="G396">
        <v>0</v>
      </c>
      <c r="H396">
        <v>0</v>
      </c>
      <c r="I396">
        <v>0</v>
      </c>
      <c r="J396">
        <v>1561.3489500000001</v>
      </c>
      <c r="K396">
        <v>1285.9789699999999</v>
      </c>
      <c r="L396">
        <v>93.433930380000007</v>
      </c>
      <c r="M396">
        <v>0</v>
      </c>
    </row>
    <row r="397" spans="1:13" hidden="1">
      <c r="A397" t="s">
        <v>91</v>
      </c>
      <c r="B397" t="s">
        <v>92</v>
      </c>
      <c r="C397" t="s">
        <v>95</v>
      </c>
      <c r="D397">
        <v>2050</v>
      </c>
      <c r="E397" t="s">
        <v>111</v>
      </c>
      <c r="F397">
        <v>0</v>
      </c>
      <c r="G397">
        <v>0</v>
      </c>
      <c r="H397">
        <v>0</v>
      </c>
      <c r="I397">
        <v>0</v>
      </c>
      <c r="J397">
        <v>2064.7697399999902</v>
      </c>
      <c r="K397">
        <v>1570.770471</v>
      </c>
      <c r="L397">
        <v>114.12570669999999</v>
      </c>
      <c r="M397">
        <v>0</v>
      </c>
    </row>
    <row r="398" spans="1:13" hidden="1">
      <c r="A398" t="s">
        <v>91</v>
      </c>
      <c r="B398" t="s">
        <v>92</v>
      </c>
      <c r="C398" t="s">
        <v>96</v>
      </c>
      <c r="D398">
        <v>2000</v>
      </c>
      <c r="E398" t="s">
        <v>111</v>
      </c>
      <c r="F398">
        <v>0</v>
      </c>
      <c r="G398">
        <v>0</v>
      </c>
      <c r="H398">
        <v>0</v>
      </c>
      <c r="I398">
        <v>0</v>
      </c>
      <c r="J398">
        <v>29.691525179999999</v>
      </c>
      <c r="K398">
        <v>76.636254019999996</v>
      </c>
      <c r="L398">
        <v>5.5680742759999999</v>
      </c>
      <c r="M398">
        <v>0</v>
      </c>
    </row>
    <row r="399" spans="1:13" hidden="1">
      <c r="A399" t="s">
        <v>91</v>
      </c>
      <c r="B399" t="s">
        <v>92</v>
      </c>
      <c r="C399" t="s">
        <v>96</v>
      </c>
      <c r="D399">
        <v>2005</v>
      </c>
      <c r="E399" t="s">
        <v>111</v>
      </c>
      <c r="F399">
        <v>0</v>
      </c>
      <c r="G399">
        <v>0</v>
      </c>
      <c r="H399">
        <v>0</v>
      </c>
      <c r="I399">
        <v>0</v>
      </c>
      <c r="J399">
        <v>40</v>
      </c>
      <c r="K399">
        <v>90.009359059999994</v>
      </c>
      <c r="L399">
        <v>6.5397089560000001</v>
      </c>
      <c r="M399">
        <v>0</v>
      </c>
    </row>
    <row r="400" spans="1:13" hidden="1">
      <c r="A400" t="s">
        <v>91</v>
      </c>
      <c r="B400" t="s">
        <v>92</v>
      </c>
      <c r="C400" t="s">
        <v>96</v>
      </c>
      <c r="D400">
        <v>2010</v>
      </c>
      <c r="E400" t="s">
        <v>111</v>
      </c>
      <c r="F400">
        <v>0</v>
      </c>
      <c r="G400">
        <v>0</v>
      </c>
      <c r="H400">
        <v>0</v>
      </c>
      <c r="I400">
        <v>0</v>
      </c>
      <c r="J400">
        <v>39.777395079999998</v>
      </c>
      <c r="K400">
        <v>89.508445910000006</v>
      </c>
      <c r="L400">
        <v>6.503314671</v>
      </c>
      <c r="M400">
        <v>0</v>
      </c>
    </row>
    <row r="401" spans="1:13" hidden="1">
      <c r="A401" t="s">
        <v>91</v>
      </c>
      <c r="B401" t="s">
        <v>92</v>
      </c>
      <c r="C401" t="s">
        <v>96</v>
      </c>
      <c r="D401">
        <v>2015</v>
      </c>
      <c r="E401" t="s">
        <v>111</v>
      </c>
      <c r="F401">
        <v>0</v>
      </c>
      <c r="G401">
        <v>0</v>
      </c>
      <c r="H401">
        <v>0</v>
      </c>
      <c r="I401">
        <v>0</v>
      </c>
      <c r="J401">
        <v>47.374759249999997</v>
      </c>
      <c r="K401">
        <v>105.6027386</v>
      </c>
      <c r="L401">
        <v>7.6726596269999998</v>
      </c>
      <c r="M401">
        <v>0</v>
      </c>
    </row>
    <row r="402" spans="1:13" hidden="1">
      <c r="A402" t="s">
        <v>91</v>
      </c>
      <c r="B402" t="s">
        <v>92</v>
      </c>
      <c r="C402" t="s">
        <v>96</v>
      </c>
      <c r="D402">
        <v>2020</v>
      </c>
      <c r="E402" t="s">
        <v>111</v>
      </c>
      <c r="F402">
        <v>0</v>
      </c>
      <c r="G402">
        <v>0</v>
      </c>
      <c r="H402">
        <v>0</v>
      </c>
      <c r="I402">
        <v>0</v>
      </c>
      <c r="J402">
        <v>53.125709200000003</v>
      </c>
      <c r="K402">
        <v>116.6821484</v>
      </c>
      <c r="L402">
        <v>8.4776438709999997</v>
      </c>
      <c r="M402">
        <v>0</v>
      </c>
    </row>
    <row r="403" spans="1:13" hidden="1">
      <c r="A403" t="s">
        <v>91</v>
      </c>
      <c r="B403" t="s">
        <v>92</v>
      </c>
      <c r="C403" t="s">
        <v>96</v>
      </c>
      <c r="D403">
        <v>2025</v>
      </c>
      <c r="E403" t="s">
        <v>111</v>
      </c>
      <c r="F403">
        <v>0</v>
      </c>
      <c r="G403">
        <v>0</v>
      </c>
      <c r="H403">
        <v>0</v>
      </c>
      <c r="I403">
        <v>0</v>
      </c>
      <c r="J403">
        <v>61.184208640000001</v>
      </c>
      <c r="K403">
        <v>132.96993040000001</v>
      </c>
      <c r="L403">
        <v>9.6610469559999999</v>
      </c>
      <c r="M403">
        <v>0</v>
      </c>
    </row>
    <row r="404" spans="1:13" hidden="1">
      <c r="A404" t="s">
        <v>91</v>
      </c>
      <c r="B404" t="s">
        <v>92</v>
      </c>
      <c r="C404" t="s">
        <v>96</v>
      </c>
      <c r="D404">
        <v>2030</v>
      </c>
      <c r="E404" t="s">
        <v>111</v>
      </c>
      <c r="F404">
        <v>0</v>
      </c>
      <c r="G404">
        <v>0</v>
      </c>
      <c r="H404">
        <v>0</v>
      </c>
      <c r="I404">
        <v>0</v>
      </c>
      <c r="J404">
        <v>75.451109829999993</v>
      </c>
      <c r="K404">
        <v>122.34472239999999</v>
      </c>
      <c r="L404">
        <v>8.8890631510000002</v>
      </c>
      <c r="M404">
        <v>0</v>
      </c>
    </row>
    <row r="405" spans="1:13" hidden="1">
      <c r="A405" t="s">
        <v>91</v>
      </c>
      <c r="B405" t="s">
        <v>92</v>
      </c>
      <c r="C405" t="s">
        <v>96</v>
      </c>
      <c r="D405">
        <v>2035</v>
      </c>
      <c r="E405" t="s">
        <v>111</v>
      </c>
      <c r="F405">
        <v>0</v>
      </c>
      <c r="G405">
        <v>0</v>
      </c>
      <c r="H405">
        <v>0</v>
      </c>
      <c r="I405">
        <v>0</v>
      </c>
      <c r="J405">
        <v>91.590459249999995</v>
      </c>
      <c r="K405">
        <v>103.7378137</v>
      </c>
      <c r="L405">
        <v>7.5371618710000003</v>
      </c>
      <c r="M405">
        <v>0</v>
      </c>
    </row>
    <row r="406" spans="1:13" hidden="1">
      <c r="A406" t="s">
        <v>91</v>
      </c>
      <c r="B406" t="s">
        <v>92</v>
      </c>
      <c r="C406" t="s">
        <v>96</v>
      </c>
      <c r="D406">
        <v>2040</v>
      </c>
      <c r="E406" t="s">
        <v>111</v>
      </c>
      <c r="F406">
        <v>0</v>
      </c>
      <c r="G406">
        <v>0</v>
      </c>
      <c r="H406">
        <v>0</v>
      </c>
      <c r="I406">
        <v>0</v>
      </c>
      <c r="J406">
        <v>121.2643485</v>
      </c>
      <c r="K406">
        <v>112.7822527</v>
      </c>
      <c r="L406">
        <v>8.1942935239999901</v>
      </c>
      <c r="M406">
        <v>0</v>
      </c>
    </row>
    <row r="407" spans="1:13" hidden="1">
      <c r="A407" t="s">
        <v>91</v>
      </c>
      <c r="B407" t="s">
        <v>92</v>
      </c>
      <c r="C407" t="s">
        <v>96</v>
      </c>
      <c r="D407">
        <v>2045</v>
      </c>
      <c r="E407" t="s">
        <v>111</v>
      </c>
      <c r="F407">
        <v>0</v>
      </c>
      <c r="G407">
        <v>0</v>
      </c>
      <c r="H407">
        <v>0</v>
      </c>
      <c r="I407">
        <v>0</v>
      </c>
      <c r="J407">
        <v>155.942890099999</v>
      </c>
      <c r="K407">
        <v>128.4397553</v>
      </c>
      <c r="L407">
        <v>9.3319031139999993</v>
      </c>
      <c r="M407">
        <v>0</v>
      </c>
    </row>
    <row r="408" spans="1:13" hidden="1">
      <c r="A408" t="s">
        <v>91</v>
      </c>
      <c r="B408" t="s">
        <v>92</v>
      </c>
      <c r="C408" t="s">
        <v>96</v>
      </c>
      <c r="D408">
        <v>2050</v>
      </c>
      <c r="E408" t="s">
        <v>111</v>
      </c>
      <c r="F408">
        <v>0</v>
      </c>
      <c r="G408">
        <v>0</v>
      </c>
      <c r="H408">
        <v>0</v>
      </c>
      <c r="I408">
        <v>0</v>
      </c>
      <c r="J408">
        <v>193.13534659999999</v>
      </c>
      <c r="K408">
        <v>146.9274241</v>
      </c>
      <c r="L408">
        <v>10.67514091</v>
      </c>
      <c r="M408">
        <v>0</v>
      </c>
    </row>
    <row r="409" spans="1:13" hidden="1">
      <c r="A409" t="s">
        <v>91</v>
      </c>
      <c r="B409" t="s">
        <v>92</v>
      </c>
      <c r="C409" t="s">
        <v>97</v>
      </c>
      <c r="D409">
        <v>2000</v>
      </c>
      <c r="E409" t="s">
        <v>111</v>
      </c>
      <c r="F409">
        <v>0</v>
      </c>
      <c r="G409">
        <v>0</v>
      </c>
      <c r="H409">
        <v>0</v>
      </c>
      <c r="I409">
        <v>0</v>
      </c>
      <c r="J409">
        <v>89.974318719999999</v>
      </c>
      <c r="K409">
        <v>232.23107279999999</v>
      </c>
      <c r="L409">
        <v>16.872952349999998</v>
      </c>
      <c r="M409">
        <v>0</v>
      </c>
    </row>
    <row r="410" spans="1:13" hidden="1">
      <c r="A410" t="s">
        <v>91</v>
      </c>
      <c r="B410" t="s">
        <v>92</v>
      </c>
      <c r="C410" t="s">
        <v>97</v>
      </c>
      <c r="D410">
        <v>2005</v>
      </c>
      <c r="E410" t="s">
        <v>111</v>
      </c>
      <c r="F410">
        <v>0</v>
      </c>
      <c r="G410">
        <v>0</v>
      </c>
      <c r="H410">
        <v>0</v>
      </c>
      <c r="I410">
        <v>0</v>
      </c>
      <c r="J410">
        <v>92.146915590000006</v>
      </c>
      <c r="K410">
        <v>207.3521203</v>
      </c>
      <c r="L410">
        <v>15.06535023</v>
      </c>
      <c r="M410">
        <v>0</v>
      </c>
    </row>
    <row r="411" spans="1:13" hidden="1">
      <c r="A411" t="s">
        <v>91</v>
      </c>
      <c r="B411" t="s">
        <v>92</v>
      </c>
      <c r="C411" t="s">
        <v>97</v>
      </c>
      <c r="D411">
        <v>2010</v>
      </c>
      <c r="E411" t="s">
        <v>111</v>
      </c>
      <c r="F411">
        <v>0</v>
      </c>
      <c r="G411">
        <v>0</v>
      </c>
      <c r="H411">
        <v>0</v>
      </c>
      <c r="I411">
        <v>0</v>
      </c>
      <c r="J411">
        <v>94.319512459999999</v>
      </c>
      <c r="K411">
        <v>212.24097159999999</v>
      </c>
      <c r="L411">
        <v>15.42055401</v>
      </c>
      <c r="M411">
        <v>0</v>
      </c>
    </row>
    <row r="412" spans="1:13" hidden="1">
      <c r="A412" t="s">
        <v>91</v>
      </c>
      <c r="B412" t="s">
        <v>92</v>
      </c>
      <c r="C412" t="s">
        <v>97</v>
      </c>
      <c r="D412">
        <v>2015</v>
      </c>
      <c r="E412" t="s">
        <v>111</v>
      </c>
      <c r="F412">
        <v>0</v>
      </c>
      <c r="G412">
        <v>0</v>
      </c>
      <c r="H412">
        <v>0</v>
      </c>
      <c r="I412">
        <v>0</v>
      </c>
      <c r="J412">
        <v>110.13285819999901</v>
      </c>
      <c r="K412">
        <v>256.9129537</v>
      </c>
      <c r="L412">
        <v>18.666236059999999</v>
      </c>
      <c r="M412">
        <v>0</v>
      </c>
    </row>
    <row r="413" spans="1:13" hidden="1">
      <c r="A413" t="s">
        <v>91</v>
      </c>
      <c r="B413" t="s">
        <v>92</v>
      </c>
      <c r="C413" t="s">
        <v>97</v>
      </c>
      <c r="D413">
        <v>2020</v>
      </c>
      <c r="E413" t="s">
        <v>111</v>
      </c>
      <c r="F413">
        <v>0</v>
      </c>
      <c r="G413">
        <v>0</v>
      </c>
      <c r="H413">
        <v>0</v>
      </c>
      <c r="I413">
        <v>0</v>
      </c>
      <c r="J413">
        <v>137.1226303</v>
      </c>
      <c r="K413">
        <v>326.17470459999998</v>
      </c>
      <c r="L413">
        <v>23.698509340000001</v>
      </c>
      <c r="M413">
        <v>0</v>
      </c>
    </row>
    <row r="414" spans="1:13" hidden="1">
      <c r="A414" t="s">
        <v>91</v>
      </c>
      <c r="B414" t="s">
        <v>92</v>
      </c>
      <c r="C414" t="s">
        <v>97</v>
      </c>
      <c r="D414">
        <v>2025</v>
      </c>
      <c r="E414" t="s">
        <v>111</v>
      </c>
      <c r="F414">
        <v>0</v>
      </c>
      <c r="G414">
        <v>0</v>
      </c>
      <c r="H414">
        <v>0</v>
      </c>
      <c r="I414">
        <v>0</v>
      </c>
      <c r="J414">
        <v>171.76306259999899</v>
      </c>
      <c r="K414">
        <v>414.47257169999898</v>
      </c>
      <c r="L414">
        <v>30.113868350000001</v>
      </c>
      <c r="M414">
        <v>0</v>
      </c>
    </row>
    <row r="415" spans="1:13" hidden="1">
      <c r="A415" t="s">
        <v>91</v>
      </c>
      <c r="B415" t="s">
        <v>92</v>
      </c>
      <c r="C415" t="s">
        <v>97</v>
      </c>
      <c r="D415">
        <v>2030</v>
      </c>
      <c r="E415" t="s">
        <v>111</v>
      </c>
      <c r="F415">
        <v>0</v>
      </c>
      <c r="G415">
        <v>0</v>
      </c>
      <c r="H415">
        <v>0</v>
      </c>
      <c r="I415">
        <v>0</v>
      </c>
      <c r="J415">
        <v>219.9529086</v>
      </c>
      <c r="K415">
        <v>407.88545570000002</v>
      </c>
      <c r="L415">
        <v>29.635275660000001</v>
      </c>
      <c r="M415">
        <v>0</v>
      </c>
    </row>
    <row r="416" spans="1:13" hidden="1">
      <c r="A416" t="s">
        <v>91</v>
      </c>
      <c r="B416" t="s">
        <v>92</v>
      </c>
      <c r="C416" t="s">
        <v>97</v>
      </c>
      <c r="D416">
        <v>2035</v>
      </c>
      <c r="E416" t="s">
        <v>111</v>
      </c>
      <c r="F416">
        <v>0</v>
      </c>
      <c r="G416">
        <v>0</v>
      </c>
      <c r="H416">
        <v>0</v>
      </c>
      <c r="I416">
        <v>0</v>
      </c>
      <c r="J416">
        <v>270.60266250000001</v>
      </c>
      <c r="K416">
        <v>356.71442100000002</v>
      </c>
      <c r="L416">
        <v>25.917399240000002</v>
      </c>
      <c r="M416">
        <v>0</v>
      </c>
    </row>
    <row r="417" spans="1:13" hidden="1">
      <c r="A417" t="s">
        <v>91</v>
      </c>
      <c r="B417" t="s">
        <v>92</v>
      </c>
      <c r="C417" t="s">
        <v>97</v>
      </c>
      <c r="D417">
        <v>2040</v>
      </c>
      <c r="E417" t="s">
        <v>111</v>
      </c>
      <c r="F417">
        <v>0</v>
      </c>
      <c r="G417">
        <v>0</v>
      </c>
      <c r="H417">
        <v>0</v>
      </c>
      <c r="I417">
        <v>0</v>
      </c>
      <c r="J417">
        <v>349.13240569999999</v>
      </c>
      <c r="K417">
        <v>380.70933600000001</v>
      </c>
      <c r="L417">
        <v>27.660770840000001</v>
      </c>
      <c r="M417">
        <v>0</v>
      </c>
    </row>
    <row r="418" spans="1:13" hidden="1">
      <c r="A418" t="s">
        <v>91</v>
      </c>
      <c r="B418" t="s">
        <v>92</v>
      </c>
      <c r="C418" t="s">
        <v>97</v>
      </c>
      <c r="D418">
        <v>2045</v>
      </c>
      <c r="E418" t="s">
        <v>111</v>
      </c>
      <c r="F418">
        <v>0</v>
      </c>
      <c r="G418">
        <v>0</v>
      </c>
      <c r="H418">
        <v>0</v>
      </c>
      <c r="I418">
        <v>0</v>
      </c>
      <c r="J418">
        <v>436.37623760000002</v>
      </c>
      <c r="K418">
        <v>423.036755999999</v>
      </c>
      <c r="L418">
        <v>30.736106679999999</v>
      </c>
      <c r="M418">
        <v>0</v>
      </c>
    </row>
    <row r="419" spans="1:13" hidden="1">
      <c r="A419" t="s">
        <v>91</v>
      </c>
      <c r="B419" t="s">
        <v>92</v>
      </c>
      <c r="C419" t="s">
        <v>97</v>
      </c>
      <c r="D419">
        <v>2050</v>
      </c>
      <c r="E419" t="s">
        <v>111</v>
      </c>
      <c r="F419">
        <v>0</v>
      </c>
      <c r="G419">
        <v>0</v>
      </c>
      <c r="H419">
        <v>0</v>
      </c>
      <c r="I419">
        <v>0</v>
      </c>
      <c r="J419">
        <v>525.84203920000004</v>
      </c>
      <c r="K419">
        <v>471.9323086</v>
      </c>
      <c r="L419">
        <v>34.288655949999999</v>
      </c>
      <c r="M419">
        <v>0</v>
      </c>
    </row>
    <row r="420" spans="1:13" hidden="1">
      <c r="A420" t="s">
        <v>91</v>
      </c>
      <c r="B420" t="s">
        <v>92</v>
      </c>
      <c r="C420" t="s">
        <v>98</v>
      </c>
      <c r="D420">
        <v>2000</v>
      </c>
      <c r="E420" t="s">
        <v>111</v>
      </c>
      <c r="F420">
        <v>0</v>
      </c>
      <c r="G420">
        <v>0</v>
      </c>
      <c r="H420">
        <v>0</v>
      </c>
      <c r="I420">
        <v>0</v>
      </c>
      <c r="J420">
        <v>85.475602780000003</v>
      </c>
      <c r="K420">
        <v>220.61951919999899</v>
      </c>
      <c r="L420">
        <v>16.02930473</v>
      </c>
      <c r="M420">
        <v>0</v>
      </c>
    </row>
    <row r="421" spans="1:13" hidden="1">
      <c r="A421" t="s">
        <v>91</v>
      </c>
      <c r="B421" t="s">
        <v>92</v>
      </c>
      <c r="C421" t="s">
        <v>98</v>
      </c>
      <c r="D421">
        <v>2005</v>
      </c>
      <c r="E421" t="s">
        <v>111</v>
      </c>
      <c r="F421">
        <v>0</v>
      </c>
      <c r="G421">
        <v>0</v>
      </c>
      <c r="H421">
        <v>0</v>
      </c>
      <c r="I421">
        <v>0</v>
      </c>
      <c r="J421">
        <v>99.68</v>
      </c>
      <c r="K421">
        <v>224.30332279999999</v>
      </c>
      <c r="L421">
        <v>16.296954719999999</v>
      </c>
      <c r="M421">
        <v>0</v>
      </c>
    </row>
    <row r="422" spans="1:13" hidden="1">
      <c r="A422" t="s">
        <v>91</v>
      </c>
      <c r="B422" t="s">
        <v>92</v>
      </c>
      <c r="C422" t="s">
        <v>98</v>
      </c>
      <c r="D422">
        <v>2010</v>
      </c>
      <c r="E422" t="s">
        <v>111</v>
      </c>
      <c r="F422">
        <v>0</v>
      </c>
      <c r="G422">
        <v>0</v>
      </c>
      <c r="H422">
        <v>0</v>
      </c>
      <c r="I422">
        <v>0</v>
      </c>
      <c r="J422">
        <v>118.378165</v>
      </c>
      <c r="K422">
        <v>266.378568999999</v>
      </c>
      <c r="L422">
        <v>19.353968649999999</v>
      </c>
      <c r="M422">
        <v>0</v>
      </c>
    </row>
    <row r="423" spans="1:13" hidden="1">
      <c r="A423" t="s">
        <v>91</v>
      </c>
      <c r="B423" t="s">
        <v>92</v>
      </c>
      <c r="C423" t="s">
        <v>98</v>
      </c>
      <c r="D423">
        <v>2015</v>
      </c>
      <c r="E423" t="s">
        <v>111</v>
      </c>
      <c r="F423">
        <v>0</v>
      </c>
      <c r="G423">
        <v>0</v>
      </c>
      <c r="H423">
        <v>0</v>
      </c>
      <c r="I423">
        <v>0</v>
      </c>
      <c r="J423">
        <v>137.6794917</v>
      </c>
      <c r="K423">
        <v>299.11547159999998</v>
      </c>
      <c r="L423">
        <v>21.732497030000001</v>
      </c>
      <c r="M423">
        <v>0</v>
      </c>
    </row>
    <row r="424" spans="1:13" hidden="1">
      <c r="A424" t="s">
        <v>91</v>
      </c>
      <c r="B424" t="s">
        <v>92</v>
      </c>
      <c r="C424" t="s">
        <v>98</v>
      </c>
      <c r="D424">
        <v>2020</v>
      </c>
      <c r="E424" t="s">
        <v>111</v>
      </c>
      <c r="F424">
        <v>0</v>
      </c>
      <c r="G424">
        <v>0</v>
      </c>
      <c r="H424">
        <v>0</v>
      </c>
      <c r="I424">
        <v>0</v>
      </c>
      <c r="J424">
        <v>156.98416519999901</v>
      </c>
      <c r="K424">
        <v>329.9740261</v>
      </c>
      <c r="L424">
        <v>23.974552379999999</v>
      </c>
      <c r="M424">
        <v>0</v>
      </c>
    </row>
    <row r="425" spans="1:13" hidden="1">
      <c r="A425" t="s">
        <v>91</v>
      </c>
      <c r="B425" t="s">
        <v>92</v>
      </c>
      <c r="C425" t="s">
        <v>98</v>
      </c>
      <c r="D425">
        <v>2025</v>
      </c>
      <c r="E425" t="s">
        <v>111</v>
      </c>
      <c r="F425">
        <v>0</v>
      </c>
      <c r="G425">
        <v>0</v>
      </c>
      <c r="H425">
        <v>0</v>
      </c>
      <c r="I425">
        <v>0</v>
      </c>
      <c r="J425">
        <v>180.793327699999</v>
      </c>
      <c r="K425">
        <v>371.3041111</v>
      </c>
      <c r="L425">
        <v>26.977425969999999</v>
      </c>
      <c r="M425">
        <v>0</v>
      </c>
    </row>
    <row r="426" spans="1:13" hidden="1">
      <c r="A426" t="s">
        <v>91</v>
      </c>
      <c r="B426" t="s">
        <v>92</v>
      </c>
      <c r="C426" t="s">
        <v>98</v>
      </c>
      <c r="D426">
        <v>2030</v>
      </c>
      <c r="E426" t="s">
        <v>111</v>
      </c>
      <c r="F426">
        <v>0</v>
      </c>
      <c r="G426">
        <v>0</v>
      </c>
      <c r="H426">
        <v>0</v>
      </c>
      <c r="I426">
        <v>0</v>
      </c>
      <c r="J426">
        <v>214.07920469999999</v>
      </c>
      <c r="K426">
        <v>323.34592470000001</v>
      </c>
      <c r="L426">
        <v>23.49298186</v>
      </c>
      <c r="M426">
        <v>0</v>
      </c>
    </row>
    <row r="427" spans="1:13" hidden="1">
      <c r="A427" t="s">
        <v>91</v>
      </c>
      <c r="B427" t="s">
        <v>92</v>
      </c>
      <c r="C427" t="s">
        <v>98</v>
      </c>
      <c r="D427">
        <v>2035</v>
      </c>
      <c r="E427" t="s">
        <v>111</v>
      </c>
      <c r="F427">
        <v>0</v>
      </c>
      <c r="G427">
        <v>0</v>
      </c>
      <c r="H427">
        <v>0</v>
      </c>
      <c r="I427">
        <v>0</v>
      </c>
      <c r="J427">
        <v>253.88987209999999</v>
      </c>
      <c r="K427">
        <v>265.65649300000001</v>
      </c>
      <c r="L427">
        <v>19.301505580000001</v>
      </c>
      <c r="M427">
        <v>0</v>
      </c>
    </row>
    <row r="428" spans="1:13" hidden="1">
      <c r="A428" t="s">
        <v>91</v>
      </c>
      <c r="B428" t="s">
        <v>92</v>
      </c>
      <c r="C428" t="s">
        <v>98</v>
      </c>
      <c r="D428">
        <v>2040</v>
      </c>
      <c r="E428" t="s">
        <v>111</v>
      </c>
      <c r="F428">
        <v>0</v>
      </c>
      <c r="G428">
        <v>0</v>
      </c>
      <c r="H428">
        <v>0</v>
      </c>
      <c r="I428">
        <v>0</v>
      </c>
      <c r="J428">
        <v>310.9136747</v>
      </c>
      <c r="K428">
        <v>266.23108359999998</v>
      </c>
      <c r="L428">
        <v>19.343252970000002</v>
      </c>
      <c r="M428">
        <v>0</v>
      </c>
    </row>
    <row r="429" spans="1:13" hidden="1">
      <c r="A429" t="s">
        <v>91</v>
      </c>
      <c r="B429" t="s">
        <v>92</v>
      </c>
      <c r="C429" t="s">
        <v>98</v>
      </c>
      <c r="D429">
        <v>2045</v>
      </c>
      <c r="E429" t="s">
        <v>111</v>
      </c>
      <c r="F429">
        <v>0</v>
      </c>
      <c r="G429">
        <v>0</v>
      </c>
      <c r="H429">
        <v>0</v>
      </c>
      <c r="I429">
        <v>0</v>
      </c>
      <c r="J429">
        <v>377.15439550000002</v>
      </c>
      <c r="K429">
        <v>285.48974570000001</v>
      </c>
      <c r="L429">
        <v>20.742507960000001</v>
      </c>
      <c r="M429">
        <v>0</v>
      </c>
    </row>
    <row r="430" spans="1:13" hidden="1">
      <c r="A430" t="s">
        <v>91</v>
      </c>
      <c r="B430" t="s">
        <v>92</v>
      </c>
      <c r="C430" t="s">
        <v>98</v>
      </c>
      <c r="D430">
        <v>2050</v>
      </c>
      <c r="E430" t="s">
        <v>111</v>
      </c>
      <c r="F430">
        <v>0</v>
      </c>
      <c r="G430">
        <v>0</v>
      </c>
      <c r="H430">
        <v>0</v>
      </c>
      <c r="I430">
        <v>0</v>
      </c>
      <c r="J430">
        <v>449.97148559999999</v>
      </c>
      <c r="K430">
        <v>314.27288139999899</v>
      </c>
      <c r="L430">
        <v>22.833771939999998</v>
      </c>
      <c r="M430">
        <v>0</v>
      </c>
    </row>
    <row r="431" spans="1:13" hidden="1">
      <c r="A431" t="s">
        <v>91</v>
      </c>
      <c r="B431" t="s">
        <v>92</v>
      </c>
      <c r="C431" t="s">
        <v>99</v>
      </c>
      <c r="D431">
        <v>2000</v>
      </c>
      <c r="E431" t="s">
        <v>111</v>
      </c>
      <c r="F431">
        <v>0</v>
      </c>
      <c r="G431">
        <v>0</v>
      </c>
      <c r="H431">
        <v>0</v>
      </c>
      <c r="I431">
        <v>0</v>
      </c>
      <c r="J431">
        <v>126.8637894</v>
      </c>
      <c r="K431">
        <v>327.44581260000001</v>
      </c>
      <c r="L431">
        <v>23.790862820000001</v>
      </c>
      <c r="M431">
        <v>0</v>
      </c>
    </row>
    <row r="432" spans="1:13" hidden="1">
      <c r="A432" t="s">
        <v>91</v>
      </c>
      <c r="B432" t="s">
        <v>92</v>
      </c>
      <c r="C432" t="s">
        <v>99</v>
      </c>
      <c r="D432">
        <v>2005</v>
      </c>
      <c r="E432" t="s">
        <v>111</v>
      </c>
      <c r="F432">
        <v>0</v>
      </c>
      <c r="G432">
        <v>0</v>
      </c>
      <c r="H432">
        <v>0</v>
      </c>
      <c r="I432">
        <v>0</v>
      </c>
      <c r="J432">
        <v>275</v>
      </c>
      <c r="K432">
        <v>618.81434360000003</v>
      </c>
      <c r="L432">
        <v>44.960499069999997</v>
      </c>
      <c r="M432">
        <v>0</v>
      </c>
    </row>
    <row r="433" spans="1:13" hidden="1">
      <c r="A433" t="s">
        <v>91</v>
      </c>
      <c r="B433" t="s">
        <v>92</v>
      </c>
      <c r="C433" t="s">
        <v>99</v>
      </c>
      <c r="D433">
        <v>2010</v>
      </c>
      <c r="E433" t="s">
        <v>111</v>
      </c>
      <c r="F433">
        <v>0</v>
      </c>
      <c r="G433">
        <v>0</v>
      </c>
      <c r="H433">
        <v>0</v>
      </c>
      <c r="I433">
        <v>0</v>
      </c>
      <c r="J433">
        <v>469.37085509999901</v>
      </c>
      <c r="K433">
        <v>1056.194246</v>
      </c>
      <c r="L433">
        <v>76.738719630000006</v>
      </c>
      <c r="M433">
        <v>0</v>
      </c>
    </row>
    <row r="434" spans="1:13" hidden="1">
      <c r="A434" t="s">
        <v>91</v>
      </c>
      <c r="B434" t="s">
        <v>92</v>
      </c>
      <c r="C434" t="s">
        <v>99</v>
      </c>
      <c r="D434">
        <v>2015</v>
      </c>
      <c r="E434" t="s">
        <v>111</v>
      </c>
      <c r="F434">
        <v>0</v>
      </c>
      <c r="G434">
        <v>0</v>
      </c>
      <c r="H434">
        <v>0</v>
      </c>
      <c r="I434">
        <v>0</v>
      </c>
      <c r="J434">
        <v>699.13932739999996</v>
      </c>
      <c r="K434">
        <v>1558.446498</v>
      </c>
      <c r="L434">
        <v>113.2302976</v>
      </c>
      <c r="M434">
        <v>0</v>
      </c>
    </row>
    <row r="435" spans="1:13" hidden="1">
      <c r="A435" t="s">
        <v>91</v>
      </c>
      <c r="B435" t="s">
        <v>92</v>
      </c>
      <c r="C435" t="s">
        <v>99</v>
      </c>
      <c r="D435">
        <v>2020</v>
      </c>
      <c r="E435" t="s">
        <v>111</v>
      </c>
      <c r="F435">
        <v>0</v>
      </c>
      <c r="G435">
        <v>0</v>
      </c>
      <c r="H435">
        <v>0</v>
      </c>
      <c r="I435">
        <v>0</v>
      </c>
      <c r="J435">
        <v>975.60327719999998</v>
      </c>
      <c r="K435">
        <v>2142.7570209999999</v>
      </c>
      <c r="L435">
        <v>155.68389139999999</v>
      </c>
      <c r="M435">
        <v>0</v>
      </c>
    </row>
    <row r="436" spans="1:13" hidden="1">
      <c r="A436" t="s">
        <v>91</v>
      </c>
      <c r="B436" t="s">
        <v>92</v>
      </c>
      <c r="C436" t="s">
        <v>99</v>
      </c>
      <c r="D436">
        <v>2025</v>
      </c>
      <c r="E436" t="s">
        <v>111</v>
      </c>
      <c r="F436">
        <v>0</v>
      </c>
      <c r="G436">
        <v>0</v>
      </c>
      <c r="H436">
        <v>0</v>
      </c>
      <c r="I436">
        <v>0</v>
      </c>
      <c r="J436">
        <v>1308.156794</v>
      </c>
      <c r="K436">
        <v>2842.9805940000001</v>
      </c>
      <c r="L436">
        <v>206.5592494</v>
      </c>
      <c r="M436">
        <v>0</v>
      </c>
    </row>
    <row r="437" spans="1:13" hidden="1">
      <c r="A437" t="s">
        <v>91</v>
      </c>
      <c r="B437" t="s">
        <v>92</v>
      </c>
      <c r="C437" t="s">
        <v>99</v>
      </c>
      <c r="D437">
        <v>2030</v>
      </c>
      <c r="E437" t="s">
        <v>111</v>
      </c>
      <c r="F437">
        <v>0</v>
      </c>
      <c r="G437">
        <v>0</v>
      </c>
      <c r="H437">
        <v>0</v>
      </c>
      <c r="I437">
        <v>0</v>
      </c>
      <c r="J437">
        <v>1765.6833340000001</v>
      </c>
      <c r="K437">
        <v>2863.0730269999999</v>
      </c>
      <c r="L437">
        <v>208.01908280000001</v>
      </c>
      <c r="M437">
        <v>0</v>
      </c>
    </row>
    <row r="438" spans="1:13" hidden="1">
      <c r="A438" t="s">
        <v>91</v>
      </c>
      <c r="B438" t="s">
        <v>92</v>
      </c>
      <c r="C438" t="s">
        <v>99</v>
      </c>
      <c r="D438">
        <v>2035</v>
      </c>
      <c r="E438" t="s">
        <v>111</v>
      </c>
      <c r="F438">
        <v>0</v>
      </c>
      <c r="G438">
        <v>0</v>
      </c>
      <c r="H438">
        <v>0</v>
      </c>
      <c r="I438">
        <v>0</v>
      </c>
      <c r="J438">
        <v>2231.7803549999999</v>
      </c>
      <c r="K438">
        <v>2527.7743609999902</v>
      </c>
      <c r="L438">
        <v>183.65766409999901</v>
      </c>
      <c r="M438">
        <v>0</v>
      </c>
    </row>
    <row r="439" spans="1:13" hidden="1">
      <c r="A439" t="s">
        <v>91</v>
      </c>
      <c r="B439" t="s">
        <v>92</v>
      </c>
      <c r="C439" t="s">
        <v>99</v>
      </c>
      <c r="D439">
        <v>2040</v>
      </c>
      <c r="E439" t="s">
        <v>111</v>
      </c>
      <c r="F439">
        <v>0</v>
      </c>
      <c r="G439">
        <v>0</v>
      </c>
      <c r="H439">
        <v>0</v>
      </c>
      <c r="I439">
        <v>0</v>
      </c>
      <c r="J439">
        <v>2992.7819059999902</v>
      </c>
      <c r="K439">
        <v>2783.4453370000001</v>
      </c>
      <c r="L439">
        <v>202.2336631</v>
      </c>
      <c r="M439">
        <v>0</v>
      </c>
    </row>
    <row r="440" spans="1:13" hidden="1">
      <c r="A440" t="s">
        <v>91</v>
      </c>
      <c r="B440" t="s">
        <v>92</v>
      </c>
      <c r="C440" t="s">
        <v>99</v>
      </c>
      <c r="D440">
        <v>2045</v>
      </c>
      <c r="E440" t="s">
        <v>111</v>
      </c>
      <c r="F440">
        <v>0</v>
      </c>
      <c r="G440">
        <v>0</v>
      </c>
      <c r="H440">
        <v>0</v>
      </c>
      <c r="I440">
        <v>0</v>
      </c>
      <c r="J440">
        <v>3819.4537529999998</v>
      </c>
      <c r="K440">
        <v>3145.8292529999999</v>
      </c>
      <c r="L440">
        <v>228.5629845</v>
      </c>
      <c r="M440">
        <v>0</v>
      </c>
    </row>
    <row r="441" spans="1:13" hidden="1">
      <c r="A441" t="s">
        <v>91</v>
      </c>
      <c r="B441" t="s">
        <v>92</v>
      </c>
      <c r="C441" t="s">
        <v>99</v>
      </c>
      <c r="D441">
        <v>2050</v>
      </c>
      <c r="E441" t="s">
        <v>111</v>
      </c>
      <c r="F441">
        <v>0</v>
      </c>
      <c r="G441">
        <v>0</v>
      </c>
      <c r="H441">
        <v>0</v>
      </c>
      <c r="I441">
        <v>0</v>
      </c>
      <c r="J441">
        <v>4618.5254880000002</v>
      </c>
      <c r="K441">
        <v>3513.5363109999998</v>
      </c>
      <c r="L441">
        <v>255.27906340000001</v>
      </c>
      <c r="M441">
        <v>0</v>
      </c>
    </row>
    <row r="442" spans="1:13" hidden="1">
      <c r="A442" t="s">
        <v>91</v>
      </c>
      <c r="B442" t="s">
        <v>92</v>
      </c>
      <c r="C442" t="s">
        <v>100</v>
      </c>
      <c r="D442">
        <v>2000</v>
      </c>
      <c r="E442" t="s">
        <v>111</v>
      </c>
      <c r="F442">
        <v>0</v>
      </c>
      <c r="G442">
        <v>0</v>
      </c>
      <c r="H442">
        <v>0</v>
      </c>
      <c r="I442">
        <v>0</v>
      </c>
      <c r="J442">
        <v>783.67631610000001</v>
      </c>
      <c r="K442">
        <v>2022.7326439999999</v>
      </c>
      <c r="L442">
        <v>146.963415</v>
      </c>
      <c r="M442">
        <v>0</v>
      </c>
    </row>
    <row r="443" spans="1:13" hidden="1">
      <c r="A443" t="s">
        <v>91</v>
      </c>
      <c r="B443" t="s">
        <v>92</v>
      </c>
      <c r="C443" t="s">
        <v>100</v>
      </c>
      <c r="D443">
        <v>2005</v>
      </c>
      <c r="E443" t="s">
        <v>111</v>
      </c>
      <c r="F443">
        <v>0</v>
      </c>
      <c r="G443">
        <v>0</v>
      </c>
      <c r="H443">
        <v>0</v>
      </c>
      <c r="I443">
        <v>0</v>
      </c>
      <c r="J443">
        <v>885.88099999999997</v>
      </c>
      <c r="K443">
        <v>1993.439525</v>
      </c>
      <c r="L443">
        <v>144.83509770000001</v>
      </c>
      <c r="M443">
        <v>0</v>
      </c>
    </row>
    <row r="444" spans="1:13" hidden="1">
      <c r="A444" t="s">
        <v>91</v>
      </c>
      <c r="B444" t="s">
        <v>92</v>
      </c>
      <c r="C444" t="s">
        <v>100</v>
      </c>
      <c r="D444">
        <v>2010</v>
      </c>
      <c r="E444" t="s">
        <v>111</v>
      </c>
      <c r="F444">
        <v>0</v>
      </c>
      <c r="G444">
        <v>0</v>
      </c>
      <c r="H444">
        <v>0</v>
      </c>
      <c r="I444">
        <v>0</v>
      </c>
      <c r="J444">
        <v>1079.1586029999901</v>
      </c>
      <c r="K444">
        <v>2428.3593539999902</v>
      </c>
      <c r="L444">
        <v>176.43457949999899</v>
      </c>
      <c r="M444">
        <v>0</v>
      </c>
    </row>
    <row r="445" spans="1:13" hidden="1">
      <c r="A445" t="s">
        <v>91</v>
      </c>
      <c r="B445" t="s">
        <v>92</v>
      </c>
      <c r="C445" t="s">
        <v>100</v>
      </c>
      <c r="D445">
        <v>2015</v>
      </c>
      <c r="E445" t="s">
        <v>111</v>
      </c>
      <c r="F445">
        <v>0</v>
      </c>
      <c r="G445">
        <v>0</v>
      </c>
      <c r="H445">
        <v>0</v>
      </c>
      <c r="I445">
        <v>0</v>
      </c>
      <c r="J445">
        <v>1295.8173340000001</v>
      </c>
      <c r="K445">
        <v>2747.3704680000001</v>
      </c>
      <c r="L445">
        <v>199.61261189999999</v>
      </c>
      <c r="M445">
        <v>0</v>
      </c>
    </row>
    <row r="446" spans="1:13" hidden="1">
      <c r="A446" t="s">
        <v>91</v>
      </c>
      <c r="B446" t="s">
        <v>92</v>
      </c>
      <c r="C446" t="s">
        <v>100</v>
      </c>
      <c r="D446">
        <v>2020</v>
      </c>
      <c r="E446" t="s">
        <v>111</v>
      </c>
      <c r="F446">
        <v>0</v>
      </c>
      <c r="G446">
        <v>0</v>
      </c>
      <c r="H446">
        <v>0</v>
      </c>
      <c r="I446">
        <v>0</v>
      </c>
      <c r="J446">
        <v>1546.881539</v>
      </c>
      <c r="K446">
        <v>3120.8944569999999</v>
      </c>
      <c r="L446">
        <v>226.75132500000001</v>
      </c>
      <c r="M446">
        <v>0</v>
      </c>
    </row>
    <row r="447" spans="1:13" hidden="1">
      <c r="A447" t="s">
        <v>91</v>
      </c>
      <c r="B447" t="s">
        <v>92</v>
      </c>
      <c r="C447" t="s">
        <v>100</v>
      </c>
      <c r="D447">
        <v>2025</v>
      </c>
      <c r="E447" t="s">
        <v>111</v>
      </c>
      <c r="F447">
        <v>0</v>
      </c>
      <c r="G447">
        <v>0</v>
      </c>
      <c r="H447">
        <v>0</v>
      </c>
      <c r="I447">
        <v>0</v>
      </c>
      <c r="J447">
        <v>1853.6089260000001</v>
      </c>
      <c r="K447">
        <v>3613.353936</v>
      </c>
      <c r="L447">
        <v>262.53140059999998</v>
      </c>
      <c r="M447">
        <v>0</v>
      </c>
    </row>
    <row r="448" spans="1:13" hidden="1">
      <c r="A448" t="s">
        <v>91</v>
      </c>
      <c r="B448" t="s">
        <v>92</v>
      </c>
      <c r="C448" t="s">
        <v>100</v>
      </c>
      <c r="D448">
        <v>2030</v>
      </c>
      <c r="E448" t="s">
        <v>111</v>
      </c>
      <c r="F448">
        <v>0</v>
      </c>
      <c r="G448">
        <v>0</v>
      </c>
      <c r="H448">
        <v>0</v>
      </c>
      <c r="I448">
        <v>0</v>
      </c>
      <c r="J448">
        <v>2277.9069869999998</v>
      </c>
      <c r="K448">
        <v>3225.369991</v>
      </c>
      <c r="L448">
        <v>234.34208659999999</v>
      </c>
      <c r="M448">
        <v>0</v>
      </c>
    </row>
    <row r="449" spans="1:13" hidden="1">
      <c r="A449" t="s">
        <v>91</v>
      </c>
      <c r="B449" t="s">
        <v>92</v>
      </c>
      <c r="C449" t="s">
        <v>100</v>
      </c>
      <c r="D449">
        <v>2035</v>
      </c>
      <c r="E449" t="s">
        <v>111</v>
      </c>
      <c r="F449">
        <v>0</v>
      </c>
      <c r="G449">
        <v>0</v>
      </c>
      <c r="H449">
        <v>0</v>
      </c>
      <c r="I449">
        <v>0</v>
      </c>
      <c r="J449">
        <v>2748.318831</v>
      </c>
      <c r="K449">
        <v>2677.1193109999999</v>
      </c>
      <c r="L449">
        <v>194.50845240000001</v>
      </c>
      <c r="M449">
        <v>0</v>
      </c>
    </row>
    <row r="450" spans="1:13" hidden="1">
      <c r="A450" t="s">
        <v>91</v>
      </c>
      <c r="B450" t="s">
        <v>92</v>
      </c>
      <c r="C450" t="s">
        <v>100</v>
      </c>
      <c r="D450">
        <v>2040</v>
      </c>
      <c r="E450" t="s">
        <v>111</v>
      </c>
      <c r="F450">
        <v>0</v>
      </c>
      <c r="G450">
        <v>0</v>
      </c>
      <c r="H450">
        <v>0</v>
      </c>
      <c r="I450">
        <v>0</v>
      </c>
      <c r="J450">
        <v>3477.750051</v>
      </c>
      <c r="K450">
        <v>2764.4577669999999</v>
      </c>
      <c r="L450">
        <v>200.8541046</v>
      </c>
      <c r="M450">
        <v>0</v>
      </c>
    </row>
    <row r="451" spans="1:13" hidden="1">
      <c r="A451" t="s">
        <v>91</v>
      </c>
      <c r="B451" t="s">
        <v>92</v>
      </c>
      <c r="C451" t="s">
        <v>100</v>
      </c>
      <c r="D451">
        <v>2045</v>
      </c>
      <c r="E451" t="s">
        <v>111</v>
      </c>
      <c r="F451">
        <v>0</v>
      </c>
      <c r="G451">
        <v>0</v>
      </c>
      <c r="H451">
        <v>0</v>
      </c>
      <c r="I451">
        <v>0</v>
      </c>
      <c r="J451">
        <v>4327.6544329999997</v>
      </c>
      <c r="K451">
        <v>3036.502371</v>
      </c>
      <c r="L451">
        <v>220.6197439</v>
      </c>
      <c r="M451">
        <v>0</v>
      </c>
    </row>
    <row r="452" spans="1:13" hidden="1">
      <c r="A452" t="s">
        <v>91</v>
      </c>
      <c r="B452" t="s">
        <v>92</v>
      </c>
      <c r="C452" t="s">
        <v>100</v>
      </c>
      <c r="D452">
        <v>2050</v>
      </c>
      <c r="E452" t="s">
        <v>111</v>
      </c>
      <c r="F452">
        <v>0</v>
      </c>
      <c r="G452">
        <v>0</v>
      </c>
      <c r="H452">
        <v>0</v>
      </c>
      <c r="I452">
        <v>0</v>
      </c>
      <c r="J452">
        <v>5254.6392829999904</v>
      </c>
      <c r="K452">
        <v>3398.8822919999998</v>
      </c>
      <c r="L452">
        <v>246.94877510000001</v>
      </c>
      <c r="M452">
        <v>0</v>
      </c>
    </row>
    <row r="453" spans="1:13" hidden="1">
      <c r="A453" t="s">
        <v>91</v>
      </c>
      <c r="B453" t="s">
        <v>92</v>
      </c>
      <c r="C453" t="s">
        <v>101</v>
      </c>
      <c r="D453">
        <v>2000</v>
      </c>
      <c r="E453" t="s">
        <v>111</v>
      </c>
      <c r="F453">
        <v>0</v>
      </c>
      <c r="G453">
        <v>0</v>
      </c>
      <c r="H453">
        <v>0</v>
      </c>
      <c r="I453">
        <v>0</v>
      </c>
      <c r="J453">
        <v>3036.633257</v>
      </c>
      <c r="K453">
        <v>7837.7987069999899</v>
      </c>
      <c r="L453">
        <v>569.46214190000001</v>
      </c>
      <c r="M453">
        <v>0</v>
      </c>
    </row>
    <row r="454" spans="1:13" hidden="1">
      <c r="A454" t="s">
        <v>91</v>
      </c>
      <c r="B454" t="s">
        <v>92</v>
      </c>
      <c r="C454" t="s">
        <v>101</v>
      </c>
      <c r="D454">
        <v>2005</v>
      </c>
      <c r="E454" t="s">
        <v>111</v>
      </c>
      <c r="F454">
        <v>0</v>
      </c>
      <c r="G454">
        <v>0</v>
      </c>
      <c r="H454">
        <v>0</v>
      </c>
      <c r="I454">
        <v>0</v>
      </c>
      <c r="J454">
        <v>3923.5947659999902</v>
      </c>
      <c r="K454">
        <v>8829.0062529999996</v>
      </c>
      <c r="L454">
        <v>641.47919579999996</v>
      </c>
      <c r="M454">
        <v>0</v>
      </c>
    </row>
    <row r="455" spans="1:13" hidden="1">
      <c r="A455" t="s">
        <v>91</v>
      </c>
      <c r="B455" t="s">
        <v>92</v>
      </c>
      <c r="C455" t="s">
        <v>101</v>
      </c>
      <c r="D455">
        <v>2010</v>
      </c>
      <c r="E455" t="s">
        <v>111</v>
      </c>
      <c r="F455">
        <v>0</v>
      </c>
      <c r="G455">
        <v>0</v>
      </c>
      <c r="H455">
        <v>0</v>
      </c>
      <c r="I455">
        <v>0</v>
      </c>
      <c r="J455">
        <v>4602.3432290000001</v>
      </c>
      <c r="K455">
        <v>10356.349109999999</v>
      </c>
      <c r="L455">
        <v>752.44963089999999</v>
      </c>
      <c r="M455">
        <v>0</v>
      </c>
    </row>
    <row r="456" spans="1:13" hidden="1">
      <c r="A456" t="s">
        <v>91</v>
      </c>
      <c r="B456" t="s">
        <v>92</v>
      </c>
      <c r="C456" t="s">
        <v>101</v>
      </c>
      <c r="D456">
        <v>2015</v>
      </c>
      <c r="E456" t="s">
        <v>111</v>
      </c>
      <c r="F456">
        <v>0</v>
      </c>
      <c r="G456">
        <v>0</v>
      </c>
      <c r="H456">
        <v>0</v>
      </c>
      <c r="I456">
        <v>0</v>
      </c>
      <c r="J456">
        <v>5637.6040299999904</v>
      </c>
      <c r="K456">
        <v>12322.71271</v>
      </c>
      <c r="L456">
        <v>895.31750409999995</v>
      </c>
      <c r="M456">
        <v>0</v>
      </c>
    </row>
    <row r="457" spans="1:13" hidden="1">
      <c r="A457" t="s">
        <v>91</v>
      </c>
      <c r="B457" t="s">
        <v>92</v>
      </c>
      <c r="C457" t="s">
        <v>101</v>
      </c>
      <c r="D457">
        <v>2020</v>
      </c>
      <c r="E457" t="s">
        <v>111</v>
      </c>
      <c r="F457">
        <v>0</v>
      </c>
      <c r="G457">
        <v>0</v>
      </c>
      <c r="H457">
        <v>0</v>
      </c>
      <c r="I457">
        <v>0</v>
      </c>
      <c r="J457">
        <v>6885.6018269999904</v>
      </c>
      <c r="K457">
        <v>14648.99706</v>
      </c>
      <c r="L457">
        <v>1064.335734</v>
      </c>
      <c r="M457">
        <v>0</v>
      </c>
    </row>
    <row r="458" spans="1:13" hidden="1">
      <c r="A458" t="s">
        <v>91</v>
      </c>
      <c r="B458" t="s">
        <v>92</v>
      </c>
      <c r="C458" t="s">
        <v>101</v>
      </c>
      <c r="D458">
        <v>2025</v>
      </c>
      <c r="E458" t="s">
        <v>111</v>
      </c>
      <c r="F458">
        <v>0</v>
      </c>
      <c r="G458">
        <v>0</v>
      </c>
      <c r="H458">
        <v>0</v>
      </c>
      <c r="I458">
        <v>0</v>
      </c>
      <c r="J458">
        <v>8473.1421250000003</v>
      </c>
      <c r="K458">
        <v>17710.832350000001</v>
      </c>
      <c r="L458">
        <v>1286.7960639999999</v>
      </c>
      <c r="M458">
        <v>0</v>
      </c>
    </row>
    <row r="459" spans="1:13" hidden="1">
      <c r="A459" t="s">
        <v>91</v>
      </c>
      <c r="B459" t="s">
        <v>92</v>
      </c>
      <c r="C459" t="s">
        <v>101</v>
      </c>
      <c r="D459">
        <v>2030</v>
      </c>
      <c r="E459" t="s">
        <v>111</v>
      </c>
      <c r="F459">
        <v>0</v>
      </c>
      <c r="G459">
        <v>0</v>
      </c>
      <c r="H459">
        <v>0</v>
      </c>
      <c r="I459">
        <v>0</v>
      </c>
      <c r="J459">
        <v>10730.113670000001</v>
      </c>
      <c r="K459">
        <v>16621.433559999899</v>
      </c>
      <c r="L459">
        <v>1207.6448379999999</v>
      </c>
      <c r="M459">
        <v>0</v>
      </c>
    </row>
    <row r="460" spans="1:13" hidden="1">
      <c r="A460" t="s">
        <v>91</v>
      </c>
      <c r="B460" t="s">
        <v>92</v>
      </c>
      <c r="C460" t="s">
        <v>101</v>
      </c>
      <c r="D460">
        <v>2035</v>
      </c>
      <c r="E460" t="s">
        <v>111</v>
      </c>
      <c r="F460">
        <v>0</v>
      </c>
      <c r="G460">
        <v>0</v>
      </c>
      <c r="H460">
        <v>0</v>
      </c>
      <c r="I460">
        <v>0</v>
      </c>
      <c r="J460">
        <v>13231.015950000001</v>
      </c>
      <c r="K460">
        <v>14274.597319999901</v>
      </c>
      <c r="L460">
        <v>1037.1333930000001</v>
      </c>
      <c r="M460">
        <v>0</v>
      </c>
    </row>
    <row r="461" spans="1:13" hidden="1">
      <c r="A461" t="s">
        <v>91</v>
      </c>
      <c r="B461" t="s">
        <v>92</v>
      </c>
      <c r="C461" t="s">
        <v>101</v>
      </c>
      <c r="D461">
        <v>2040</v>
      </c>
      <c r="E461" t="s">
        <v>111</v>
      </c>
      <c r="F461">
        <v>0</v>
      </c>
      <c r="G461">
        <v>0</v>
      </c>
      <c r="H461">
        <v>0</v>
      </c>
      <c r="I461">
        <v>0</v>
      </c>
      <c r="J461">
        <v>17176.103439999999</v>
      </c>
      <c r="K461">
        <v>15228.7358699999</v>
      </c>
      <c r="L461">
        <v>1106.4571659999999</v>
      </c>
      <c r="M461">
        <v>0</v>
      </c>
    </row>
    <row r="462" spans="1:13" hidden="1">
      <c r="A462" t="s">
        <v>91</v>
      </c>
      <c r="B462" t="s">
        <v>92</v>
      </c>
      <c r="C462" t="s">
        <v>101</v>
      </c>
      <c r="D462">
        <v>2045</v>
      </c>
      <c r="E462" t="s">
        <v>111</v>
      </c>
      <c r="F462">
        <v>0</v>
      </c>
      <c r="G462">
        <v>0</v>
      </c>
      <c r="H462">
        <v>0</v>
      </c>
      <c r="I462">
        <v>0</v>
      </c>
      <c r="J462">
        <v>21738.14083</v>
      </c>
      <c r="K462">
        <v>17086.788359999999</v>
      </c>
      <c r="L462">
        <v>1241.4556</v>
      </c>
      <c r="M462">
        <v>0</v>
      </c>
    </row>
    <row r="463" spans="1:13" hidden="1">
      <c r="A463" t="s">
        <v>91</v>
      </c>
      <c r="B463" t="s">
        <v>92</v>
      </c>
      <c r="C463" t="s">
        <v>101</v>
      </c>
      <c r="D463">
        <v>2050</v>
      </c>
      <c r="E463" t="s">
        <v>111</v>
      </c>
      <c r="F463">
        <v>0</v>
      </c>
      <c r="G463">
        <v>0</v>
      </c>
      <c r="H463">
        <v>0</v>
      </c>
      <c r="I463">
        <v>0</v>
      </c>
      <c r="J463">
        <v>26656.767029999999</v>
      </c>
      <c r="K463">
        <v>19370.229930000001</v>
      </c>
      <c r="L463">
        <v>1407.3610510000001</v>
      </c>
      <c r="M463">
        <v>0</v>
      </c>
    </row>
    <row r="464" spans="1:13" hidden="1">
      <c r="A464" t="s">
        <v>91</v>
      </c>
      <c r="B464" t="s">
        <v>92</v>
      </c>
      <c r="C464" t="s">
        <v>102</v>
      </c>
      <c r="D464">
        <v>2000</v>
      </c>
      <c r="E464" t="s">
        <v>111</v>
      </c>
      <c r="F464">
        <v>0</v>
      </c>
      <c r="G464">
        <v>0</v>
      </c>
      <c r="H464">
        <v>0</v>
      </c>
      <c r="I464">
        <v>0</v>
      </c>
      <c r="J464">
        <v>44.98715936</v>
      </c>
      <c r="K464">
        <v>116.1155364</v>
      </c>
      <c r="L464">
        <v>8.4364761759999993</v>
      </c>
      <c r="M464">
        <v>0</v>
      </c>
    </row>
    <row r="465" spans="1:13" hidden="1">
      <c r="A465" t="s">
        <v>91</v>
      </c>
      <c r="B465" t="s">
        <v>92</v>
      </c>
      <c r="C465" t="s">
        <v>102</v>
      </c>
      <c r="D465">
        <v>2005</v>
      </c>
      <c r="E465" t="s">
        <v>111</v>
      </c>
      <c r="F465">
        <v>0</v>
      </c>
      <c r="G465">
        <v>0</v>
      </c>
      <c r="H465">
        <v>0</v>
      </c>
      <c r="I465">
        <v>0</v>
      </c>
      <c r="J465">
        <v>46.302</v>
      </c>
      <c r="K465">
        <v>104.19033359999899</v>
      </c>
      <c r="L465">
        <v>7.5700401020000001</v>
      </c>
      <c r="M465">
        <v>0</v>
      </c>
    </row>
    <row r="466" spans="1:13" hidden="1">
      <c r="A466" t="s">
        <v>91</v>
      </c>
      <c r="B466" t="s">
        <v>92</v>
      </c>
      <c r="C466" t="s">
        <v>102</v>
      </c>
      <c r="D466">
        <v>2010</v>
      </c>
      <c r="E466" t="s">
        <v>111</v>
      </c>
      <c r="F466">
        <v>0</v>
      </c>
      <c r="G466">
        <v>0</v>
      </c>
      <c r="H466">
        <v>0</v>
      </c>
      <c r="I466">
        <v>0</v>
      </c>
      <c r="J466">
        <v>179.22139989999999</v>
      </c>
      <c r="K466">
        <v>403.29008329999999</v>
      </c>
      <c r="L466">
        <v>29.301394850000001</v>
      </c>
      <c r="M466">
        <v>0</v>
      </c>
    </row>
    <row r="467" spans="1:13" hidden="1">
      <c r="A467" t="s">
        <v>91</v>
      </c>
      <c r="B467" t="s">
        <v>92</v>
      </c>
      <c r="C467" t="s">
        <v>102</v>
      </c>
      <c r="D467">
        <v>2015</v>
      </c>
      <c r="E467" t="s">
        <v>111</v>
      </c>
      <c r="F467">
        <v>0</v>
      </c>
      <c r="G467">
        <v>0</v>
      </c>
      <c r="H467">
        <v>0</v>
      </c>
      <c r="I467">
        <v>0</v>
      </c>
      <c r="J467">
        <v>252.6677497</v>
      </c>
      <c r="K467">
        <v>563.21988220000003</v>
      </c>
      <c r="L467">
        <v>40.921234699999999</v>
      </c>
      <c r="M467">
        <v>0</v>
      </c>
    </row>
    <row r="468" spans="1:13" hidden="1">
      <c r="A468" t="s">
        <v>91</v>
      </c>
      <c r="B468" t="s">
        <v>92</v>
      </c>
      <c r="C468" t="s">
        <v>102</v>
      </c>
      <c r="D468">
        <v>2020</v>
      </c>
      <c r="E468" t="s">
        <v>111</v>
      </c>
      <c r="F468">
        <v>0</v>
      </c>
      <c r="G468">
        <v>0</v>
      </c>
      <c r="H468">
        <v>0</v>
      </c>
      <c r="I468">
        <v>0</v>
      </c>
      <c r="J468">
        <v>333.79315680000002</v>
      </c>
      <c r="K468">
        <v>733.12343959999998</v>
      </c>
      <c r="L468">
        <v>53.265726739999998</v>
      </c>
      <c r="M468">
        <v>0</v>
      </c>
    </row>
    <row r="469" spans="1:13" hidden="1">
      <c r="A469" t="s">
        <v>91</v>
      </c>
      <c r="B469" t="s">
        <v>92</v>
      </c>
      <c r="C469" t="s">
        <v>102</v>
      </c>
      <c r="D469">
        <v>2025</v>
      </c>
      <c r="E469" t="s">
        <v>111</v>
      </c>
      <c r="F469">
        <v>0</v>
      </c>
      <c r="G469">
        <v>0</v>
      </c>
      <c r="H469">
        <v>0</v>
      </c>
      <c r="I469">
        <v>0</v>
      </c>
      <c r="J469">
        <v>451.51415819999897</v>
      </c>
      <c r="K469">
        <v>981.2630987</v>
      </c>
      <c r="L469">
        <v>71.294531390000003</v>
      </c>
      <c r="M469">
        <v>0</v>
      </c>
    </row>
    <row r="470" spans="1:13" hidden="1">
      <c r="A470" t="s">
        <v>91</v>
      </c>
      <c r="B470" t="s">
        <v>92</v>
      </c>
      <c r="C470" t="s">
        <v>102</v>
      </c>
      <c r="D470">
        <v>2030</v>
      </c>
      <c r="E470" t="s">
        <v>111</v>
      </c>
      <c r="F470">
        <v>0</v>
      </c>
      <c r="G470">
        <v>0</v>
      </c>
      <c r="H470">
        <v>0</v>
      </c>
      <c r="I470">
        <v>0</v>
      </c>
      <c r="J470">
        <v>641.85229800000002</v>
      </c>
      <c r="K470">
        <v>1040.769863</v>
      </c>
      <c r="L470">
        <v>75.61804755</v>
      </c>
      <c r="M470">
        <v>0</v>
      </c>
    </row>
    <row r="471" spans="1:13" hidden="1">
      <c r="A471" t="s">
        <v>91</v>
      </c>
      <c r="B471" t="s">
        <v>92</v>
      </c>
      <c r="C471" t="s">
        <v>102</v>
      </c>
      <c r="D471">
        <v>2035</v>
      </c>
      <c r="E471" t="s">
        <v>111</v>
      </c>
      <c r="F471">
        <v>0</v>
      </c>
      <c r="G471">
        <v>0</v>
      </c>
      <c r="H471">
        <v>0</v>
      </c>
      <c r="I471">
        <v>0</v>
      </c>
      <c r="J471">
        <v>883.28251899999998</v>
      </c>
      <c r="K471">
        <v>1000.4295</v>
      </c>
      <c r="L471">
        <v>72.687083099999995</v>
      </c>
      <c r="M471">
        <v>0</v>
      </c>
    </row>
    <row r="472" spans="1:13" hidden="1">
      <c r="A472" t="s">
        <v>91</v>
      </c>
      <c r="B472" t="s">
        <v>92</v>
      </c>
      <c r="C472" t="s">
        <v>102</v>
      </c>
      <c r="D472">
        <v>2040</v>
      </c>
      <c r="E472" t="s">
        <v>111</v>
      </c>
      <c r="F472">
        <v>0</v>
      </c>
      <c r="G472">
        <v>0</v>
      </c>
      <c r="H472">
        <v>0</v>
      </c>
      <c r="I472">
        <v>0</v>
      </c>
      <c r="J472">
        <v>1307.3072789999901</v>
      </c>
      <c r="K472">
        <v>1215.864859</v>
      </c>
      <c r="L472">
        <v>88.33972808</v>
      </c>
      <c r="M472">
        <v>0</v>
      </c>
    </row>
    <row r="473" spans="1:13" hidden="1">
      <c r="A473" t="s">
        <v>91</v>
      </c>
      <c r="B473" t="s">
        <v>92</v>
      </c>
      <c r="C473" t="s">
        <v>102</v>
      </c>
      <c r="D473">
        <v>2045</v>
      </c>
      <c r="E473" t="s">
        <v>111</v>
      </c>
      <c r="F473">
        <v>0</v>
      </c>
      <c r="G473">
        <v>0</v>
      </c>
      <c r="H473">
        <v>0</v>
      </c>
      <c r="I473">
        <v>0</v>
      </c>
      <c r="J473">
        <v>1848.9086070000001</v>
      </c>
      <c r="K473">
        <v>1522.8226749999999</v>
      </c>
      <c r="L473">
        <v>110.6420176</v>
      </c>
      <c r="M473">
        <v>0</v>
      </c>
    </row>
    <row r="474" spans="1:13" hidden="1">
      <c r="A474" t="s">
        <v>91</v>
      </c>
      <c r="B474" t="s">
        <v>92</v>
      </c>
      <c r="C474" t="s">
        <v>102</v>
      </c>
      <c r="D474">
        <v>2050</v>
      </c>
      <c r="E474" t="s">
        <v>111</v>
      </c>
      <c r="F474">
        <v>0</v>
      </c>
      <c r="G474">
        <v>0</v>
      </c>
      <c r="H474">
        <v>0</v>
      </c>
      <c r="I474">
        <v>0</v>
      </c>
      <c r="J474">
        <v>2495.4554659999999</v>
      </c>
      <c r="K474">
        <v>1898.4139889999999</v>
      </c>
      <c r="L474">
        <v>137.93093400000001</v>
      </c>
      <c r="M474">
        <v>0</v>
      </c>
    </row>
    <row r="475" spans="1:13" hidden="1">
      <c r="A475" t="s">
        <v>91</v>
      </c>
      <c r="B475" t="s">
        <v>92</v>
      </c>
      <c r="C475" t="s">
        <v>103</v>
      </c>
      <c r="D475">
        <v>2000</v>
      </c>
      <c r="E475" t="s">
        <v>111</v>
      </c>
      <c r="F475">
        <v>0</v>
      </c>
      <c r="G475">
        <v>0</v>
      </c>
      <c r="H475">
        <v>0</v>
      </c>
      <c r="I475">
        <v>0</v>
      </c>
      <c r="J475">
        <v>197.043758</v>
      </c>
      <c r="K475">
        <v>508.58604939999998</v>
      </c>
      <c r="L475">
        <v>36.951765649999999</v>
      </c>
      <c r="M475">
        <v>0</v>
      </c>
    </row>
    <row r="476" spans="1:13" hidden="1">
      <c r="A476" t="s">
        <v>91</v>
      </c>
      <c r="B476" t="s">
        <v>92</v>
      </c>
      <c r="C476" t="s">
        <v>103</v>
      </c>
      <c r="D476">
        <v>2005</v>
      </c>
      <c r="E476" t="s">
        <v>111</v>
      </c>
      <c r="F476">
        <v>0</v>
      </c>
      <c r="G476">
        <v>0</v>
      </c>
      <c r="H476">
        <v>0</v>
      </c>
      <c r="I476">
        <v>0</v>
      </c>
      <c r="J476">
        <v>153.28899999999999</v>
      </c>
      <c r="K476">
        <v>344.93611600000003</v>
      </c>
      <c r="L476">
        <v>25.061636149999998</v>
      </c>
      <c r="M476">
        <v>0</v>
      </c>
    </row>
    <row r="477" spans="1:13" hidden="1">
      <c r="A477" t="s">
        <v>91</v>
      </c>
      <c r="B477" t="s">
        <v>92</v>
      </c>
      <c r="C477" t="s">
        <v>103</v>
      </c>
      <c r="D477">
        <v>2010</v>
      </c>
      <c r="E477" t="s">
        <v>111</v>
      </c>
      <c r="F477">
        <v>0</v>
      </c>
      <c r="G477">
        <v>0</v>
      </c>
      <c r="H477">
        <v>0</v>
      </c>
      <c r="I477">
        <v>0</v>
      </c>
      <c r="J477">
        <v>203.1644877</v>
      </c>
      <c r="K477">
        <v>457.16763300000002</v>
      </c>
      <c r="L477">
        <v>33.21591549</v>
      </c>
      <c r="M477">
        <v>0</v>
      </c>
    </row>
    <row r="478" spans="1:13" hidden="1">
      <c r="A478" t="s">
        <v>91</v>
      </c>
      <c r="B478" t="s">
        <v>92</v>
      </c>
      <c r="C478" t="s">
        <v>103</v>
      </c>
      <c r="D478">
        <v>2015</v>
      </c>
      <c r="E478" t="s">
        <v>111</v>
      </c>
      <c r="F478">
        <v>0</v>
      </c>
      <c r="G478">
        <v>0</v>
      </c>
      <c r="H478">
        <v>0</v>
      </c>
      <c r="I478">
        <v>0</v>
      </c>
      <c r="J478">
        <v>207.63777089999999</v>
      </c>
      <c r="K478">
        <v>462.84387709999999</v>
      </c>
      <c r="L478">
        <v>33.628327980000002</v>
      </c>
      <c r="M478">
        <v>0</v>
      </c>
    </row>
    <row r="479" spans="1:13" hidden="1">
      <c r="A479" t="s">
        <v>91</v>
      </c>
      <c r="B479" t="s">
        <v>92</v>
      </c>
      <c r="C479" t="s">
        <v>103</v>
      </c>
      <c r="D479">
        <v>2020</v>
      </c>
      <c r="E479" t="s">
        <v>111</v>
      </c>
      <c r="F479">
        <v>0</v>
      </c>
      <c r="G479">
        <v>0</v>
      </c>
      <c r="H479">
        <v>0</v>
      </c>
      <c r="I479">
        <v>0</v>
      </c>
      <c r="J479">
        <v>206.87380590000001</v>
      </c>
      <c r="K479">
        <v>454.365324899999</v>
      </c>
      <c r="L479">
        <v>33.012311339999997</v>
      </c>
      <c r="M479">
        <v>0</v>
      </c>
    </row>
    <row r="480" spans="1:13" hidden="1">
      <c r="A480" t="s">
        <v>91</v>
      </c>
      <c r="B480" t="s">
        <v>92</v>
      </c>
      <c r="C480" t="s">
        <v>103</v>
      </c>
      <c r="D480">
        <v>2025</v>
      </c>
      <c r="E480" t="s">
        <v>111</v>
      </c>
      <c r="F480">
        <v>0</v>
      </c>
      <c r="G480">
        <v>0</v>
      </c>
      <c r="H480">
        <v>0</v>
      </c>
      <c r="I480">
        <v>0</v>
      </c>
      <c r="J480">
        <v>218.52444849999901</v>
      </c>
      <c r="K480">
        <v>474.91307549999999</v>
      </c>
      <c r="L480">
        <v>34.505226190000002</v>
      </c>
      <c r="M480">
        <v>0</v>
      </c>
    </row>
    <row r="481" spans="1:13" hidden="1">
      <c r="A481" t="s">
        <v>91</v>
      </c>
      <c r="B481" t="s">
        <v>92</v>
      </c>
      <c r="C481" t="s">
        <v>103</v>
      </c>
      <c r="D481">
        <v>2030</v>
      </c>
      <c r="E481" t="s">
        <v>111</v>
      </c>
      <c r="F481">
        <v>0</v>
      </c>
      <c r="G481">
        <v>0</v>
      </c>
      <c r="H481">
        <v>0</v>
      </c>
      <c r="I481">
        <v>0</v>
      </c>
      <c r="J481">
        <v>250.50307489999901</v>
      </c>
      <c r="K481">
        <v>406.19321880000001</v>
      </c>
      <c r="L481">
        <v>29.512324699999901</v>
      </c>
      <c r="M481">
        <v>0</v>
      </c>
    </row>
    <row r="482" spans="1:13" hidden="1">
      <c r="A482" t="s">
        <v>91</v>
      </c>
      <c r="B482" t="s">
        <v>92</v>
      </c>
      <c r="C482" t="s">
        <v>103</v>
      </c>
      <c r="D482">
        <v>2035</v>
      </c>
      <c r="E482" t="s">
        <v>111</v>
      </c>
      <c r="F482">
        <v>0</v>
      </c>
      <c r="G482">
        <v>0</v>
      </c>
      <c r="H482">
        <v>0</v>
      </c>
      <c r="I482">
        <v>0</v>
      </c>
      <c r="J482">
        <v>282.417807199999</v>
      </c>
      <c r="K482">
        <v>319.873992399999</v>
      </c>
      <c r="L482">
        <v>23.240725569999999</v>
      </c>
      <c r="M482">
        <v>0</v>
      </c>
    </row>
    <row r="483" spans="1:13" hidden="1">
      <c r="A483" t="s">
        <v>91</v>
      </c>
      <c r="B483" t="s">
        <v>92</v>
      </c>
      <c r="C483" t="s">
        <v>103</v>
      </c>
      <c r="D483">
        <v>2040</v>
      </c>
      <c r="E483" t="s">
        <v>111</v>
      </c>
      <c r="F483">
        <v>0</v>
      </c>
      <c r="G483">
        <v>0</v>
      </c>
      <c r="H483">
        <v>0</v>
      </c>
      <c r="I483">
        <v>0</v>
      </c>
      <c r="J483">
        <v>346.49293749999998</v>
      </c>
      <c r="K483">
        <v>322.25674350000003</v>
      </c>
      <c r="L483">
        <v>23.41384644</v>
      </c>
      <c r="M483">
        <v>0</v>
      </c>
    </row>
    <row r="484" spans="1:13" hidden="1">
      <c r="A484" t="s">
        <v>91</v>
      </c>
      <c r="B484" t="s">
        <v>92</v>
      </c>
      <c r="C484" t="s">
        <v>103</v>
      </c>
      <c r="D484">
        <v>2045</v>
      </c>
      <c r="E484" t="s">
        <v>111</v>
      </c>
      <c r="F484">
        <v>0</v>
      </c>
      <c r="G484">
        <v>0</v>
      </c>
      <c r="H484">
        <v>0</v>
      </c>
      <c r="I484">
        <v>0</v>
      </c>
      <c r="J484">
        <v>414.891708399999</v>
      </c>
      <c r="K484">
        <v>341.71862199999998</v>
      </c>
      <c r="L484">
        <v>24.8278663</v>
      </c>
      <c r="M484">
        <v>0</v>
      </c>
    </row>
    <row r="485" spans="1:13" hidden="1">
      <c r="A485" t="s">
        <v>91</v>
      </c>
      <c r="B485" t="s">
        <v>92</v>
      </c>
      <c r="C485" t="s">
        <v>103</v>
      </c>
      <c r="D485">
        <v>2050</v>
      </c>
      <c r="E485" t="s">
        <v>111</v>
      </c>
      <c r="F485">
        <v>0</v>
      </c>
      <c r="G485">
        <v>0</v>
      </c>
      <c r="H485">
        <v>0</v>
      </c>
      <c r="I485">
        <v>0</v>
      </c>
      <c r="J485">
        <v>482.01266399999997</v>
      </c>
      <c r="K485">
        <v>366.690408399999</v>
      </c>
      <c r="L485">
        <v>26.642213349999999</v>
      </c>
      <c r="M485">
        <v>0</v>
      </c>
    </row>
    <row r="486" spans="1:13" hidden="1">
      <c r="A486" t="s">
        <v>91</v>
      </c>
      <c r="B486" t="s">
        <v>92</v>
      </c>
      <c r="C486" t="s">
        <v>104</v>
      </c>
      <c r="D486">
        <v>2000</v>
      </c>
      <c r="E486" t="s">
        <v>111</v>
      </c>
      <c r="F486">
        <v>0</v>
      </c>
      <c r="G486">
        <v>0</v>
      </c>
      <c r="H486">
        <v>0</v>
      </c>
      <c r="I486">
        <v>0</v>
      </c>
      <c r="J486">
        <v>104.3702097</v>
      </c>
      <c r="K486">
        <v>269.38804439999899</v>
      </c>
      <c r="L486">
        <v>19.572624730000001</v>
      </c>
      <c r="M486">
        <v>0</v>
      </c>
    </row>
    <row r="487" spans="1:13" hidden="1">
      <c r="A487" t="s">
        <v>91</v>
      </c>
      <c r="B487" t="s">
        <v>92</v>
      </c>
      <c r="C487" t="s">
        <v>104</v>
      </c>
      <c r="D487">
        <v>2005</v>
      </c>
      <c r="E487" t="s">
        <v>111</v>
      </c>
      <c r="F487">
        <v>0</v>
      </c>
      <c r="G487">
        <v>0</v>
      </c>
      <c r="H487">
        <v>0</v>
      </c>
      <c r="I487">
        <v>0</v>
      </c>
      <c r="J487">
        <v>128.88888889999899</v>
      </c>
      <c r="K487">
        <v>290.03015699999997</v>
      </c>
      <c r="L487">
        <v>21.072395530000001</v>
      </c>
      <c r="M487">
        <v>0</v>
      </c>
    </row>
    <row r="488" spans="1:13" hidden="1">
      <c r="A488" t="s">
        <v>91</v>
      </c>
      <c r="B488" t="s">
        <v>92</v>
      </c>
      <c r="C488" t="s">
        <v>104</v>
      </c>
      <c r="D488">
        <v>2010</v>
      </c>
      <c r="E488" t="s">
        <v>111</v>
      </c>
      <c r="F488">
        <v>0</v>
      </c>
      <c r="G488">
        <v>0</v>
      </c>
      <c r="H488">
        <v>0</v>
      </c>
      <c r="I488">
        <v>0</v>
      </c>
      <c r="J488">
        <v>115.0636367</v>
      </c>
      <c r="K488">
        <v>258.92010479999999</v>
      </c>
      <c r="L488">
        <v>18.812067389999999</v>
      </c>
      <c r="M488">
        <v>0</v>
      </c>
    </row>
    <row r="489" spans="1:13" hidden="1">
      <c r="A489" t="s">
        <v>91</v>
      </c>
      <c r="B489" t="s">
        <v>92</v>
      </c>
      <c r="C489" t="s">
        <v>104</v>
      </c>
      <c r="D489">
        <v>2015</v>
      </c>
      <c r="E489" t="s">
        <v>111</v>
      </c>
      <c r="F489">
        <v>0</v>
      </c>
      <c r="G489">
        <v>0</v>
      </c>
      <c r="H489">
        <v>0</v>
      </c>
      <c r="I489">
        <v>0</v>
      </c>
      <c r="J489">
        <v>145.37797409999999</v>
      </c>
      <c r="K489">
        <v>339.13116689999998</v>
      </c>
      <c r="L489">
        <v>24.639872480000001</v>
      </c>
      <c r="M489">
        <v>0</v>
      </c>
    </row>
    <row r="490" spans="1:13" hidden="1">
      <c r="A490" t="s">
        <v>91</v>
      </c>
      <c r="B490" t="s">
        <v>92</v>
      </c>
      <c r="C490" t="s">
        <v>104</v>
      </c>
      <c r="D490">
        <v>2020</v>
      </c>
      <c r="E490" t="s">
        <v>111</v>
      </c>
      <c r="F490">
        <v>0</v>
      </c>
      <c r="G490">
        <v>0</v>
      </c>
      <c r="H490">
        <v>0</v>
      </c>
      <c r="I490">
        <v>0</v>
      </c>
      <c r="J490">
        <v>181.20992319999999</v>
      </c>
      <c r="K490">
        <v>431.04550289999997</v>
      </c>
      <c r="L490">
        <v>31.31798921</v>
      </c>
      <c r="M490">
        <v>0</v>
      </c>
    </row>
    <row r="491" spans="1:13" hidden="1">
      <c r="A491" t="s">
        <v>91</v>
      </c>
      <c r="B491" t="s">
        <v>92</v>
      </c>
      <c r="C491" t="s">
        <v>104</v>
      </c>
      <c r="D491">
        <v>2025</v>
      </c>
      <c r="E491" t="s">
        <v>111</v>
      </c>
      <c r="F491">
        <v>0</v>
      </c>
      <c r="G491">
        <v>0</v>
      </c>
      <c r="H491">
        <v>0</v>
      </c>
      <c r="I491">
        <v>0</v>
      </c>
      <c r="J491">
        <v>231.11589669999901</v>
      </c>
      <c r="K491">
        <v>557.69382900000005</v>
      </c>
      <c r="L491">
        <v>40.519734460000002</v>
      </c>
      <c r="M491">
        <v>0</v>
      </c>
    </row>
    <row r="492" spans="1:13" hidden="1">
      <c r="A492" t="s">
        <v>91</v>
      </c>
      <c r="B492" t="s">
        <v>92</v>
      </c>
      <c r="C492" t="s">
        <v>104</v>
      </c>
      <c r="D492">
        <v>2030</v>
      </c>
      <c r="E492" t="s">
        <v>111</v>
      </c>
      <c r="F492">
        <v>0</v>
      </c>
      <c r="G492">
        <v>0</v>
      </c>
      <c r="H492">
        <v>0</v>
      </c>
      <c r="I492">
        <v>0</v>
      </c>
      <c r="J492">
        <v>305.82983139999999</v>
      </c>
      <c r="K492">
        <v>567.13748820000001</v>
      </c>
      <c r="L492">
        <v>41.205871809999998</v>
      </c>
      <c r="M492">
        <v>0</v>
      </c>
    </row>
    <row r="493" spans="1:13" hidden="1">
      <c r="A493" t="s">
        <v>91</v>
      </c>
      <c r="B493" t="s">
        <v>92</v>
      </c>
      <c r="C493" t="s">
        <v>104</v>
      </c>
      <c r="D493">
        <v>2035</v>
      </c>
      <c r="E493" t="s">
        <v>111</v>
      </c>
      <c r="F493">
        <v>0</v>
      </c>
      <c r="G493">
        <v>0</v>
      </c>
      <c r="H493">
        <v>0</v>
      </c>
      <c r="I493">
        <v>0</v>
      </c>
      <c r="J493">
        <v>391.23938049999998</v>
      </c>
      <c r="K493">
        <v>515.74041380000006</v>
      </c>
      <c r="L493">
        <v>37.471572270000003</v>
      </c>
      <c r="M493">
        <v>0</v>
      </c>
    </row>
    <row r="494" spans="1:13" hidden="1">
      <c r="A494" t="s">
        <v>91</v>
      </c>
      <c r="B494" t="s">
        <v>92</v>
      </c>
      <c r="C494" t="s">
        <v>104</v>
      </c>
      <c r="D494">
        <v>2040</v>
      </c>
      <c r="E494" t="s">
        <v>111</v>
      </c>
      <c r="F494">
        <v>0</v>
      </c>
      <c r="G494">
        <v>0</v>
      </c>
      <c r="H494">
        <v>0</v>
      </c>
      <c r="I494">
        <v>0</v>
      </c>
      <c r="J494">
        <v>524.55588699999998</v>
      </c>
      <c r="K494">
        <v>571.99881819999996</v>
      </c>
      <c r="L494">
        <v>41.559075999999997</v>
      </c>
      <c r="M494">
        <v>0</v>
      </c>
    </row>
    <row r="495" spans="1:13" hidden="1">
      <c r="A495" t="s">
        <v>91</v>
      </c>
      <c r="B495" t="s">
        <v>92</v>
      </c>
      <c r="C495" t="s">
        <v>104</v>
      </c>
      <c r="D495">
        <v>2045</v>
      </c>
      <c r="E495" t="s">
        <v>111</v>
      </c>
      <c r="F495">
        <v>0</v>
      </c>
      <c r="G495">
        <v>0</v>
      </c>
      <c r="H495">
        <v>0</v>
      </c>
      <c r="I495">
        <v>0</v>
      </c>
      <c r="J495">
        <v>681.72871959999998</v>
      </c>
      <c r="K495">
        <v>660.88911619999999</v>
      </c>
      <c r="L495">
        <v>48.017478599999997</v>
      </c>
      <c r="M495">
        <v>0</v>
      </c>
    </row>
    <row r="496" spans="1:13" hidden="1">
      <c r="A496" t="s">
        <v>91</v>
      </c>
      <c r="B496" t="s">
        <v>92</v>
      </c>
      <c r="C496" t="s">
        <v>104</v>
      </c>
      <c r="D496">
        <v>2050</v>
      </c>
      <c r="E496" t="s">
        <v>111</v>
      </c>
      <c r="F496">
        <v>0</v>
      </c>
      <c r="G496">
        <v>0</v>
      </c>
      <c r="H496">
        <v>0</v>
      </c>
      <c r="I496">
        <v>0</v>
      </c>
      <c r="J496">
        <v>855.70137980000004</v>
      </c>
      <c r="K496">
        <v>767.97421569999995</v>
      </c>
      <c r="L496">
        <v>55.797840450000002</v>
      </c>
      <c r="M496">
        <v>0</v>
      </c>
    </row>
    <row r="497" spans="1:13" hidden="1">
      <c r="A497" t="s">
        <v>91</v>
      </c>
      <c r="B497" t="s">
        <v>92</v>
      </c>
      <c r="C497" t="s">
        <v>105</v>
      </c>
      <c r="D497">
        <v>2000</v>
      </c>
      <c r="E497" t="s">
        <v>111</v>
      </c>
      <c r="F497">
        <v>0</v>
      </c>
      <c r="G497">
        <v>0</v>
      </c>
      <c r="H497">
        <v>0</v>
      </c>
      <c r="I497">
        <v>0</v>
      </c>
      <c r="J497">
        <v>100.771237</v>
      </c>
      <c r="K497">
        <v>260.09880149999998</v>
      </c>
      <c r="L497">
        <v>18.897706629999998</v>
      </c>
      <c r="M497">
        <v>0</v>
      </c>
    </row>
    <row r="498" spans="1:13" hidden="1">
      <c r="A498" t="s">
        <v>91</v>
      </c>
      <c r="B498" t="s">
        <v>92</v>
      </c>
      <c r="C498" t="s">
        <v>105</v>
      </c>
      <c r="D498">
        <v>2005</v>
      </c>
      <c r="E498" t="s">
        <v>111</v>
      </c>
      <c r="F498">
        <v>0</v>
      </c>
      <c r="G498">
        <v>0</v>
      </c>
      <c r="H498">
        <v>0</v>
      </c>
      <c r="I498">
        <v>0</v>
      </c>
      <c r="J498">
        <v>118.1849617</v>
      </c>
      <c r="K498">
        <v>265.9438164</v>
      </c>
      <c r="L498">
        <v>19.322381320000002</v>
      </c>
      <c r="M498">
        <v>0</v>
      </c>
    </row>
    <row r="499" spans="1:13" hidden="1">
      <c r="A499" t="s">
        <v>91</v>
      </c>
      <c r="B499" t="s">
        <v>92</v>
      </c>
      <c r="C499" t="s">
        <v>105</v>
      </c>
      <c r="D499">
        <v>2010</v>
      </c>
      <c r="E499" t="s">
        <v>111</v>
      </c>
      <c r="F499">
        <v>0</v>
      </c>
      <c r="G499">
        <v>0</v>
      </c>
      <c r="H499">
        <v>0</v>
      </c>
      <c r="I499">
        <v>0</v>
      </c>
      <c r="J499">
        <v>135.59868649999899</v>
      </c>
      <c r="K499">
        <v>305.128771499999</v>
      </c>
      <c r="L499">
        <v>22.169398609999998</v>
      </c>
      <c r="M499">
        <v>0</v>
      </c>
    </row>
    <row r="500" spans="1:13" hidden="1">
      <c r="A500" t="s">
        <v>91</v>
      </c>
      <c r="B500" t="s">
        <v>92</v>
      </c>
      <c r="C500" t="s">
        <v>105</v>
      </c>
      <c r="D500">
        <v>2015</v>
      </c>
      <c r="E500" t="s">
        <v>111</v>
      </c>
      <c r="F500">
        <v>0</v>
      </c>
      <c r="G500">
        <v>0</v>
      </c>
      <c r="H500">
        <v>0</v>
      </c>
      <c r="I500">
        <v>0</v>
      </c>
      <c r="J500">
        <v>170.3246862</v>
      </c>
      <c r="K500">
        <v>370.03876319999898</v>
      </c>
      <c r="L500">
        <v>26.885491009999999</v>
      </c>
      <c r="M500">
        <v>0</v>
      </c>
    </row>
    <row r="501" spans="1:13" hidden="1">
      <c r="A501" t="s">
        <v>91</v>
      </c>
      <c r="B501" t="s">
        <v>92</v>
      </c>
      <c r="C501" t="s">
        <v>105</v>
      </c>
      <c r="D501">
        <v>2020</v>
      </c>
      <c r="E501" t="s">
        <v>111</v>
      </c>
      <c r="F501">
        <v>0</v>
      </c>
      <c r="G501">
        <v>0</v>
      </c>
      <c r="H501">
        <v>0</v>
      </c>
      <c r="I501">
        <v>0</v>
      </c>
      <c r="J501">
        <v>202.02723760000001</v>
      </c>
      <c r="K501">
        <v>424.65264489999998</v>
      </c>
      <c r="L501">
        <v>30.853510499999999</v>
      </c>
      <c r="M501">
        <v>0</v>
      </c>
    </row>
    <row r="502" spans="1:13" hidden="1">
      <c r="A502" t="s">
        <v>91</v>
      </c>
      <c r="B502" t="s">
        <v>92</v>
      </c>
      <c r="C502" t="s">
        <v>105</v>
      </c>
      <c r="D502">
        <v>2025</v>
      </c>
      <c r="E502" t="s">
        <v>111</v>
      </c>
      <c r="F502">
        <v>0</v>
      </c>
      <c r="G502">
        <v>0</v>
      </c>
      <c r="H502">
        <v>0</v>
      </c>
      <c r="I502">
        <v>0</v>
      </c>
      <c r="J502">
        <v>245.8401188</v>
      </c>
      <c r="K502">
        <v>504.8938915</v>
      </c>
      <c r="L502">
        <v>36.683508680000003</v>
      </c>
      <c r="M502">
        <v>0</v>
      </c>
    </row>
    <row r="503" spans="1:13" hidden="1">
      <c r="A503" t="s">
        <v>91</v>
      </c>
      <c r="B503" t="s">
        <v>92</v>
      </c>
      <c r="C503" t="s">
        <v>105</v>
      </c>
      <c r="D503">
        <v>2030</v>
      </c>
      <c r="E503" t="s">
        <v>111</v>
      </c>
      <c r="F503">
        <v>0</v>
      </c>
      <c r="G503">
        <v>0</v>
      </c>
      <c r="H503">
        <v>0</v>
      </c>
      <c r="I503">
        <v>0</v>
      </c>
      <c r="J503">
        <v>306.8424862</v>
      </c>
      <c r="K503">
        <v>463.4558859</v>
      </c>
      <c r="L503">
        <v>33.672794019999998</v>
      </c>
      <c r="M503">
        <v>0</v>
      </c>
    </row>
    <row r="504" spans="1:13" hidden="1">
      <c r="A504" t="s">
        <v>91</v>
      </c>
      <c r="B504" t="s">
        <v>92</v>
      </c>
      <c r="C504" t="s">
        <v>105</v>
      </c>
      <c r="D504">
        <v>2035</v>
      </c>
      <c r="E504" t="s">
        <v>111</v>
      </c>
      <c r="F504">
        <v>0</v>
      </c>
      <c r="G504">
        <v>0</v>
      </c>
      <c r="H504">
        <v>0</v>
      </c>
      <c r="I504">
        <v>0</v>
      </c>
      <c r="J504">
        <v>379.526638399999</v>
      </c>
      <c r="K504">
        <v>397.11594209999998</v>
      </c>
      <c r="L504">
        <v>28.852807199999901</v>
      </c>
      <c r="M504">
        <v>0</v>
      </c>
    </row>
    <row r="505" spans="1:13" hidden="1">
      <c r="A505" t="s">
        <v>91</v>
      </c>
      <c r="B505" t="s">
        <v>92</v>
      </c>
      <c r="C505" t="s">
        <v>105</v>
      </c>
      <c r="D505">
        <v>2040</v>
      </c>
      <c r="E505" t="s">
        <v>111</v>
      </c>
      <c r="F505">
        <v>0</v>
      </c>
      <c r="G505">
        <v>0</v>
      </c>
      <c r="H505">
        <v>0</v>
      </c>
      <c r="I505">
        <v>0</v>
      </c>
      <c r="J505">
        <v>481.05213509999999</v>
      </c>
      <c r="K505">
        <v>411.91829639999997</v>
      </c>
      <c r="L505">
        <v>29.928285240000001</v>
      </c>
      <c r="M505">
        <v>0</v>
      </c>
    </row>
    <row r="506" spans="1:13" hidden="1">
      <c r="A506" t="s">
        <v>91</v>
      </c>
      <c r="B506" t="s">
        <v>92</v>
      </c>
      <c r="C506" t="s">
        <v>105</v>
      </c>
      <c r="D506">
        <v>2045</v>
      </c>
      <c r="E506" t="s">
        <v>111</v>
      </c>
      <c r="F506">
        <v>0</v>
      </c>
      <c r="G506">
        <v>0</v>
      </c>
      <c r="H506">
        <v>0</v>
      </c>
      <c r="I506">
        <v>0</v>
      </c>
      <c r="J506">
        <v>604.52481539999997</v>
      </c>
      <c r="K506">
        <v>457.59942840000002</v>
      </c>
      <c r="L506">
        <v>33.247287960000001</v>
      </c>
      <c r="M506">
        <v>0</v>
      </c>
    </row>
    <row r="507" spans="1:13" hidden="1">
      <c r="A507" t="s">
        <v>91</v>
      </c>
      <c r="B507" t="s">
        <v>92</v>
      </c>
      <c r="C507" t="s">
        <v>105</v>
      </c>
      <c r="D507">
        <v>2050</v>
      </c>
      <c r="E507" t="s">
        <v>111</v>
      </c>
      <c r="F507">
        <v>0</v>
      </c>
      <c r="G507">
        <v>0</v>
      </c>
      <c r="H507">
        <v>0</v>
      </c>
      <c r="I507">
        <v>0</v>
      </c>
      <c r="J507">
        <v>750.73705099999995</v>
      </c>
      <c r="K507">
        <v>524.33610520000002</v>
      </c>
      <c r="L507">
        <v>38.096099770000002</v>
      </c>
      <c r="M507">
        <v>0</v>
      </c>
    </row>
    <row r="508" spans="1:13">
      <c r="A508" t="s">
        <v>91</v>
      </c>
      <c r="B508" t="s">
        <v>92</v>
      </c>
      <c r="C508" t="s">
        <v>106</v>
      </c>
      <c r="D508">
        <v>2000</v>
      </c>
      <c r="E508" t="s">
        <v>111</v>
      </c>
      <c r="F508">
        <v>0</v>
      </c>
      <c r="G508">
        <v>0</v>
      </c>
      <c r="H508">
        <v>0</v>
      </c>
      <c r="I508">
        <v>0</v>
      </c>
      <c r="J508">
        <v>91.773805089999996</v>
      </c>
      <c r="K508">
        <v>236.87569429999999</v>
      </c>
      <c r="L508">
        <v>17.210411399999899</v>
      </c>
      <c r="M508">
        <v>0</v>
      </c>
    </row>
    <row r="509" spans="1:13">
      <c r="A509" t="s">
        <v>91</v>
      </c>
      <c r="B509" t="s">
        <v>92</v>
      </c>
      <c r="C509" t="s">
        <v>106</v>
      </c>
      <c r="D509">
        <v>2005</v>
      </c>
      <c r="E509" t="s">
        <v>111</v>
      </c>
      <c r="F509">
        <v>0</v>
      </c>
      <c r="G509">
        <v>0</v>
      </c>
      <c r="H509">
        <v>0</v>
      </c>
      <c r="I509">
        <v>0</v>
      </c>
      <c r="J509">
        <v>141.5</v>
      </c>
      <c r="K509">
        <v>318.40810770000002</v>
      </c>
      <c r="L509">
        <v>23.134220429999999</v>
      </c>
      <c r="M509">
        <v>0</v>
      </c>
    </row>
    <row r="510" spans="1:13">
      <c r="A510" t="s">
        <v>91</v>
      </c>
      <c r="B510" t="s">
        <v>92</v>
      </c>
      <c r="C510" t="s">
        <v>106</v>
      </c>
      <c r="D510">
        <v>2010</v>
      </c>
      <c r="E510" t="s">
        <v>111</v>
      </c>
      <c r="F510">
        <v>0</v>
      </c>
      <c r="G510">
        <v>0</v>
      </c>
      <c r="H510">
        <v>0</v>
      </c>
      <c r="I510">
        <v>0</v>
      </c>
      <c r="J510">
        <v>182.75295729999999</v>
      </c>
      <c r="K510">
        <v>411.23691389999999</v>
      </c>
      <c r="L510">
        <v>29.878778799999999</v>
      </c>
      <c r="M510">
        <v>0</v>
      </c>
    </row>
    <row r="511" spans="1:13">
      <c r="A511" t="s">
        <v>91</v>
      </c>
      <c r="B511" t="s">
        <v>92</v>
      </c>
      <c r="C511" t="s">
        <v>106</v>
      </c>
      <c r="D511">
        <v>2015</v>
      </c>
      <c r="E511" t="s">
        <v>111</v>
      </c>
      <c r="F511">
        <v>0</v>
      </c>
      <c r="G511">
        <v>0</v>
      </c>
      <c r="H511">
        <v>0</v>
      </c>
      <c r="I511">
        <v>0</v>
      </c>
      <c r="J511">
        <v>239.4334934</v>
      </c>
      <c r="K511">
        <v>534.34534929999995</v>
      </c>
      <c r="L511">
        <v>38.823330179999999</v>
      </c>
      <c r="M511">
        <v>0</v>
      </c>
    </row>
    <row r="512" spans="1:13">
      <c r="A512" t="s">
        <v>91</v>
      </c>
      <c r="B512" t="s">
        <v>92</v>
      </c>
      <c r="C512" t="s">
        <v>106</v>
      </c>
      <c r="D512">
        <v>2020</v>
      </c>
      <c r="E512" t="s">
        <v>111</v>
      </c>
      <c r="F512">
        <v>0</v>
      </c>
      <c r="G512">
        <v>0</v>
      </c>
      <c r="H512">
        <v>0</v>
      </c>
      <c r="I512">
        <v>0</v>
      </c>
      <c r="J512">
        <v>307.19215509999998</v>
      </c>
      <c r="K512">
        <v>676.06472159999998</v>
      </c>
      <c r="L512">
        <v>49.12007552</v>
      </c>
      <c r="M512">
        <v>0</v>
      </c>
    </row>
    <row r="513" spans="1:13">
      <c r="A513" t="s">
        <v>91</v>
      </c>
      <c r="B513" t="s">
        <v>92</v>
      </c>
      <c r="C513" t="s">
        <v>106</v>
      </c>
      <c r="D513">
        <v>2025</v>
      </c>
      <c r="E513" t="s">
        <v>111</v>
      </c>
      <c r="F513">
        <v>0</v>
      </c>
      <c r="G513">
        <v>0</v>
      </c>
      <c r="H513">
        <v>0</v>
      </c>
      <c r="I513">
        <v>0</v>
      </c>
      <c r="J513">
        <v>393.08659419999998</v>
      </c>
      <c r="K513">
        <v>856.52737979999995</v>
      </c>
      <c r="L513">
        <v>62.231748289999999</v>
      </c>
      <c r="M513">
        <v>0</v>
      </c>
    </row>
    <row r="514" spans="1:13">
      <c r="A514" t="s">
        <v>91</v>
      </c>
      <c r="B514" t="s">
        <v>92</v>
      </c>
      <c r="C514" t="s">
        <v>106</v>
      </c>
      <c r="D514">
        <v>2030</v>
      </c>
      <c r="E514" t="s">
        <v>111</v>
      </c>
      <c r="F514">
        <v>0</v>
      </c>
      <c r="G514">
        <v>0</v>
      </c>
      <c r="H514">
        <v>0</v>
      </c>
      <c r="I514">
        <v>0</v>
      </c>
      <c r="J514">
        <v>515.53349319999995</v>
      </c>
      <c r="K514">
        <v>838.7191851</v>
      </c>
      <c r="L514">
        <v>60.937878269999999</v>
      </c>
      <c r="M514">
        <v>0</v>
      </c>
    </row>
    <row r="515" spans="1:13">
      <c r="A515" t="s">
        <v>91</v>
      </c>
      <c r="B515" t="s">
        <v>92</v>
      </c>
      <c r="C515" t="s">
        <v>106</v>
      </c>
      <c r="D515">
        <v>2035</v>
      </c>
      <c r="E515" t="s">
        <v>111</v>
      </c>
      <c r="F515">
        <v>0</v>
      </c>
      <c r="G515">
        <v>0</v>
      </c>
      <c r="H515">
        <v>0</v>
      </c>
      <c r="I515">
        <v>0</v>
      </c>
      <c r="J515">
        <v>651.05889720000005</v>
      </c>
      <c r="K515">
        <v>740.15342350000003</v>
      </c>
      <c r="L515">
        <v>53.776496389999998</v>
      </c>
      <c r="M515">
        <v>0</v>
      </c>
    </row>
    <row r="516" spans="1:13">
      <c r="A516" t="s">
        <v>91</v>
      </c>
      <c r="B516" t="s">
        <v>92</v>
      </c>
      <c r="C516" t="s">
        <v>106</v>
      </c>
      <c r="D516">
        <v>2040</v>
      </c>
      <c r="E516" t="s">
        <v>111</v>
      </c>
      <c r="F516">
        <v>0</v>
      </c>
      <c r="G516">
        <v>0</v>
      </c>
      <c r="H516">
        <v>0</v>
      </c>
      <c r="I516">
        <v>0</v>
      </c>
      <c r="J516">
        <v>884.17222200000003</v>
      </c>
      <c r="K516">
        <v>825.52732909999997</v>
      </c>
      <c r="L516">
        <v>59.979412410000002</v>
      </c>
      <c r="M516">
        <v>0</v>
      </c>
    </row>
    <row r="517" spans="1:13">
      <c r="A517" t="s">
        <v>91</v>
      </c>
      <c r="B517" t="s">
        <v>92</v>
      </c>
      <c r="C517" t="s">
        <v>106</v>
      </c>
      <c r="D517">
        <v>2045</v>
      </c>
      <c r="E517" t="s">
        <v>111</v>
      </c>
      <c r="F517">
        <v>0</v>
      </c>
      <c r="G517">
        <v>0</v>
      </c>
      <c r="H517">
        <v>0</v>
      </c>
      <c r="I517">
        <v>0</v>
      </c>
      <c r="J517">
        <v>1156.869342</v>
      </c>
      <c r="K517">
        <v>956.628185999999</v>
      </c>
      <c r="L517">
        <v>69.504660189999996</v>
      </c>
      <c r="M517">
        <v>0</v>
      </c>
    </row>
    <row r="518" spans="1:13">
      <c r="A518" t="s">
        <v>91</v>
      </c>
      <c r="B518" t="s">
        <v>92</v>
      </c>
      <c r="C518" t="s">
        <v>106</v>
      </c>
      <c r="D518">
        <v>2050</v>
      </c>
      <c r="E518" t="s">
        <v>111</v>
      </c>
      <c r="F518">
        <v>0</v>
      </c>
      <c r="G518">
        <v>0</v>
      </c>
      <c r="H518">
        <v>0</v>
      </c>
      <c r="I518">
        <v>0</v>
      </c>
      <c r="J518">
        <v>1450.627847</v>
      </c>
      <c r="K518">
        <v>1108.0122019999999</v>
      </c>
      <c r="L518">
        <v>80.503598659999994</v>
      </c>
      <c r="M518">
        <v>0</v>
      </c>
    </row>
    <row r="519" spans="1:13" hidden="1">
      <c r="A519" t="s">
        <v>91</v>
      </c>
      <c r="B519" t="s">
        <v>92</v>
      </c>
      <c r="C519" t="s">
        <v>107</v>
      </c>
      <c r="D519">
        <v>2000</v>
      </c>
      <c r="E519" t="s">
        <v>111</v>
      </c>
      <c r="F519">
        <v>0</v>
      </c>
      <c r="G519">
        <v>0</v>
      </c>
      <c r="H519">
        <v>0</v>
      </c>
      <c r="I519">
        <v>0</v>
      </c>
      <c r="J519">
        <v>44.087416169999997</v>
      </c>
      <c r="K519">
        <v>113.79322569999999</v>
      </c>
      <c r="L519">
        <v>8.2677466519999996</v>
      </c>
      <c r="M519">
        <v>0</v>
      </c>
    </row>
    <row r="520" spans="1:13" hidden="1">
      <c r="A520" t="s">
        <v>91</v>
      </c>
      <c r="B520" t="s">
        <v>92</v>
      </c>
      <c r="C520" t="s">
        <v>107</v>
      </c>
      <c r="D520">
        <v>2005</v>
      </c>
      <c r="E520" t="s">
        <v>111</v>
      </c>
      <c r="F520">
        <v>0</v>
      </c>
      <c r="G520">
        <v>0</v>
      </c>
      <c r="H520">
        <v>0</v>
      </c>
      <c r="I520">
        <v>0</v>
      </c>
      <c r="J520">
        <v>165.619</v>
      </c>
      <c r="K520">
        <v>372.681500999999</v>
      </c>
      <c r="L520">
        <v>27.077501439999999</v>
      </c>
      <c r="M520">
        <v>0</v>
      </c>
    </row>
    <row r="521" spans="1:13" hidden="1">
      <c r="A521" t="s">
        <v>91</v>
      </c>
      <c r="B521" t="s">
        <v>92</v>
      </c>
      <c r="C521" t="s">
        <v>107</v>
      </c>
      <c r="D521">
        <v>2010</v>
      </c>
      <c r="E521" t="s">
        <v>111</v>
      </c>
      <c r="F521">
        <v>0</v>
      </c>
      <c r="G521">
        <v>0</v>
      </c>
      <c r="H521">
        <v>0</v>
      </c>
      <c r="I521">
        <v>0</v>
      </c>
      <c r="J521">
        <v>99.606462629999996</v>
      </c>
      <c r="K521">
        <v>224.13784649999999</v>
      </c>
      <c r="L521">
        <v>16.284931889999999</v>
      </c>
      <c r="M521">
        <v>0</v>
      </c>
    </row>
    <row r="522" spans="1:13" hidden="1">
      <c r="A522" t="s">
        <v>91</v>
      </c>
      <c r="B522" t="s">
        <v>92</v>
      </c>
      <c r="C522" t="s">
        <v>107</v>
      </c>
      <c r="D522">
        <v>2015</v>
      </c>
      <c r="E522" t="s">
        <v>111</v>
      </c>
      <c r="F522">
        <v>0</v>
      </c>
      <c r="G522">
        <v>0</v>
      </c>
      <c r="H522">
        <v>0</v>
      </c>
      <c r="I522">
        <v>0</v>
      </c>
      <c r="J522">
        <v>125.934079099999</v>
      </c>
      <c r="K522">
        <v>267.00335050000001</v>
      </c>
      <c r="L522">
        <v>19.399362699999902</v>
      </c>
      <c r="M522">
        <v>0</v>
      </c>
    </row>
    <row r="523" spans="1:13" hidden="1">
      <c r="A523" t="s">
        <v>91</v>
      </c>
      <c r="B523" t="s">
        <v>92</v>
      </c>
      <c r="C523" t="s">
        <v>107</v>
      </c>
      <c r="D523">
        <v>2020</v>
      </c>
      <c r="E523" t="s">
        <v>111</v>
      </c>
      <c r="F523">
        <v>0</v>
      </c>
      <c r="G523">
        <v>0</v>
      </c>
      <c r="H523">
        <v>0</v>
      </c>
      <c r="I523">
        <v>0</v>
      </c>
      <c r="J523">
        <v>157.98642229999999</v>
      </c>
      <c r="K523">
        <v>318.74383210000002</v>
      </c>
      <c r="L523">
        <v>23.158612779999999</v>
      </c>
      <c r="M523">
        <v>0</v>
      </c>
    </row>
    <row r="524" spans="1:13" hidden="1">
      <c r="A524" t="s">
        <v>91</v>
      </c>
      <c r="B524" t="s">
        <v>92</v>
      </c>
      <c r="C524" t="s">
        <v>107</v>
      </c>
      <c r="D524">
        <v>2025</v>
      </c>
      <c r="E524" t="s">
        <v>111</v>
      </c>
      <c r="F524">
        <v>0</v>
      </c>
      <c r="G524">
        <v>0</v>
      </c>
      <c r="H524">
        <v>0</v>
      </c>
      <c r="I524">
        <v>0</v>
      </c>
      <c r="J524">
        <v>197.780043199999</v>
      </c>
      <c r="K524">
        <v>385.54480819999998</v>
      </c>
      <c r="L524">
        <v>28.01209631</v>
      </c>
      <c r="M524">
        <v>0</v>
      </c>
    </row>
    <row r="525" spans="1:13" hidden="1">
      <c r="A525" t="s">
        <v>91</v>
      </c>
      <c r="B525" t="s">
        <v>92</v>
      </c>
      <c r="C525" t="s">
        <v>107</v>
      </c>
      <c r="D525">
        <v>2030</v>
      </c>
      <c r="E525" t="s">
        <v>111</v>
      </c>
      <c r="F525">
        <v>0</v>
      </c>
      <c r="G525">
        <v>0</v>
      </c>
      <c r="H525">
        <v>0</v>
      </c>
      <c r="I525">
        <v>0</v>
      </c>
      <c r="J525">
        <v>252.7846466</v>
      </c>
      <c r="K525">
        <v>357.92682409999998</v>
      </c>
      <c r="L525">
        <v>26.00548745</v>
      </c>
      <c r="M525">
        <v>0</v>
      </c>
    </row>
    <row r="526" spans="1:13" hidden="1">
      <c r="A526" t="s">
        <v>91</v>
      </c>
      <c r="B526" t="s">
        <v>92</v>
      </c>
      <c r="C526" t="s">
        <v>107</v>
      </c>
      <c r="D526">
        <v>2035</v>
      </c>
      <c r="E526" t="s">
        <v>111</v>
      </c>
      <c r="F526">
        <v>0</v>
      </c>
      <c r="G526">
        <v>0</v>
      </c>
      <c r="H526">
        <v>0</v>
      </c>
      <c r="I526">
        <v>0</v>
      </c>
      <c r="J526">
        <v>314.02647330000002</v>
      </c>
      <c r="K526">
        <v>305.8911238</v>
      </c>
      <c r="L526">
        <v>22.224787989999999</v>
      </c>
      <c r="M526">
        <v>0</v>
      </c>
    </row>
    <row r="527" spans="1:13" hidden="1">
      <c r="A527" t="s">
        <v>91</v>
      </c>
      <c r="B527" t="s">
        <v>92</v>
      </c>
      <c r="C527" t="s">
        <v>107</v>
      </c>
      <c r="D527">
        <v>2040</v>
      </c>
      <c r="E527" t="s">
        <v>111</v>
      </c>
      <c r="F527">
        <v>0</v>
      </c>
      <c r="G527">
        <v>0</v>
      </c>
      <c r="H527">
        <v>0</v>
      </c>
      <c r="I527">
        <v>0</v>
      </c>
      <c r="J527">
        <v>406.39183739999999</v>
      </c>
      <c r="K527">
        <v>323.04019979999998</v>
      </c>
      <c r="L527">
        <v>23.470769149999999</v>
      </c>
      <c r="M527">
        <v>0</v>
      </c>
    </row>
    <row r="528" spans="1:13" hidden="1">
      <c r="A528" t="s">
        <v>91</v>
      </c>
      <c r="B528" t="s">
        <v>92</v>
      </c>
      <c r="C528" t="s">
        <v>107</v>
      </c>
      <c r="D528">
        <v>2045</v>
      </c>
      <c r="E528" t="s">
        <v>111</v>
      </c>
      <c r="F528">
        <v>0</v>
      </c>
      <c r="G528">
        <v>0</v>
      </c>
      <c r="H528">
        <v>0</v>
      </c>
      <c r="I528">
        <v>0</v>
      </c>
      <c r="J528">
        <v>514.89996450000001</v>
      </c>
      <c r="K528">
        <v>361.279992899999</v>
      </c>
      <c r="L528">
        <v>26.24911487</v>
      </c>
      <c r="M528">
        <v>0</v>
      </c>
    </row>
    <row r="529" spans="1:13" hidden="1">
      <c r="A529" t="s">
        <v>91</v>
      </c>
      <c r="B529" t="s">
        <v>92</v>
      </c>
      <c r="C529" t="s">
        <v>107</v>
      </c>
      <c r="D529">
        <v>2050</v>
      </c>
      <c r="E529" t="s">
        <v>111</v>
      </c>
      <c r="F529">
        <v>0</v>
      </c>
      <c r="G529">
        <v>0</v>
      </c>
      <c r="H529">
        <v>0</v>
      </c>
      <c r="I529">
        <v>0</v>
      </c>
      <c r="J529">
        <v>635.20970509999995</v>
      </c>
      <c r="K529">
        <v>410.87559049999999</v>
      </c>
      <c r="L529">
        <v>29.852526529999999</v>
      </c>
      <c r="M529">
        <v>0</v>
      </c>
    </row>
    <row r="530" spans="1:13" hidden="1">
      <c r="A530" t="s">
        <v>91</v>
      </c>
      <c r="B530" t="s">
        <v>92</v>
      </c>
      <c r="C530" t="s">
        <v>108</v>
      </c>
      <c r="D530">
        <v>2000</v>
      </c>
      <c r="E530" t="s">
        <v>111</v>
      </c>
      <c r="F530">
        <v>0</v>
      </c>
      <c r="G530">
        <v>0</v>
      </c>
      <c r="H530">
        <v>0</v>
      </c>
      <c r="I530">
        <v>0</v>
      </c>
      <c r="J530">
        <v>56.683820789999999</v>
      </c>
      <c r="K530">
        <v>146.30557590000001</v>
      </c>
      <c r="L530">
        <v>10.629959980000001</v>
      </c>
      <c r="M530">
        <v>0</v>
      </c>
    </row>
    <row r="531" spans="1:13" hidden="1">
      <c r="A531" t="s">
        <v>91</v>
      </c>
      <c r="B531" t="s">
        <v>92</v>
      </c>
      <c r="C531" t="s">
        <v>108</v>
      </c>
      <c r="D531">
        <v>2005</v>
      </c>
      <c r="E531" t="s">
        <v>111</v>
      </c>
      <c r="F531">
        <v>0</v>
      </c>
      <c r="G531">
        <v>0</v>
      </c>
      <c r="H531">
        <v>0</v>
      </c>
      <c r="I531">
        <v>0</v>
      </c>
      <c r="J531">
        <v>63.192</v>
      </c>
      <c r="K531">
        <v>142.19678540000001</v>
      </c>
      <c r="L531">
        <v>10.331432209999999</v>
      </c>
      <c r="M531">
        <v>0</v>
      </c>
    </row>
    <row r="532" spans="1:13" hidden="1">
      <c r="A532" t="s">
        <v>91</v>
      </c>
      <c r="B532" t="s">
        <v>92</v>
      </c>
      <c r="C532" t="s">
        <v>108</v>
      </c>
      <c r="D532">
        <v>2010</v>
      </c>
      <c r="E532" t="s">
        <v>111</v>
      </c>
      <c r="F532">
        <v>0</v>
      </c>
      <c r="G532">
        <v>0</v>
      </c>
      <c r="H532">
        <v>0</v>
      </c>
      <c r="I532">
        <v>0</v>
      </c>
      <c r="J532">
        <v>156.1687235</v>
      </c>
      <c r="K532">
        <v>351.41616769999899</v>
      </c>
      <c r="L532">
        <v>25.53244999</v>
      </c>
      <c r="M532">
        <v>0</v>
      </c>
    </row>
    <row r="533" spans="1:13" hidden="1">
      <c r="A533" t="s">
        <v>91</v>
      </c>
      <c r="B533" t="s">
        <v>92</v>
      </c>
      <c r="C533" t="s">
        <v>108</v>
      </c>
      <c r="D533">
        <v>2015</v>
      </c>
      <c r="E533" t="s">
        <v>111</v>
      </c>
      <c r="F533">
        <v>0</v>
      </c>
      <c r="G533">
        <v>0</v>
      </c>
      <c r="H533">
        <v>0</v>
      </c>
      <c r="I533">
        <v>0</v>
      </c>
      <c r="J533">
        <v>212.13299799999999</v>
      </c>
      <c r="K533">
        <v>449.76087199999898</v>
      </c>
      <c r="L533">
        <v>32.677770770000002</v>
      </c>
      <c r="M533">
        <v>0</v>
      </c>
    </row>
    <row r="534" spans="1:13" hidden="1">
      <c r="A534" t="s">
        <v>91</v>
      </c>
      <c r="B534" t="s">
        <v>92</v>
      </c>
      <c r="C534" t="s">
        <v>108</v>
      </c>
      <c r="D534">
        <v>2020</v>
      </c>
      <c r="E534" t="s">
        <v>111</v>
      </c>
      <c r="F534">
        <v>0</v>
      </c>
      <c r="G534">
        <v>0</v>
      </c>
      <c r="H534">
        <v>0</v>
      </c>
      <c r="I534">
        <v>0</v>
      </c>
      <c r="J534">
        <v>276.27178739999999</v>
      </c>
      <c r="K534">
        <v>557.3892171</v>
      </c>
      <c r="L534">
        <v>40.497602620000002</v>
      </c>
      <c r="M534">
        <v>0</v>
      </c>
    </row>
    <row r="535" spans="1:13" hidden="1">
      <c r="A535" t="s">
        <v>91</v>
      </c>
      <c r="B535" t="s">
        <v>92</v>
      </c>
      <c r="C535" t="s">
        <v>108</v>
      </c>
      <c r="D535">
        <v>2025</v>
      </c>
      <c r="E535" t="s">
        <v>111</v>
      </c>
      <c r="F535">
        <v>0</v>
      </c>
      <c r="G535">
        <v>0</v>
      </c>
      <c r="H535">
        <v>0</v>
      </c>
      <c r="I535">
        <v>0</v>
      </c>
      <c r="J535">
        <v>358.1783188</v>
      </c>
      <c r="K535">
        <v>698.21903650000002</v>
      </c>
      <c r="L535">
        <v>50.729716709999998</v>
      </c>
      <c r="M535">
        <v>0</v>
      </c>
    </row>
    <row r="536" spans="1:13" hidden="1">
      <c r="A536" t="s">
        <v>91</v>
      </c>
      <c r="B536" t="s">
        <v>92</v>
      </c>
      <c r="C536" t="s">
        <v>108</v>
      </c>
      <c r="D536">
        <v>2030</v>
      </c>
      <c r="E536" t="s">
        <v>111</v>
      </c>
      <c r="F536">
        <v>0</v>
      </c>
      <c r="G536">
        <v>0</v>
      </c>
      <c r="H536">
        <v>0</v>
      </c>
      <c r="I536">
        <v>0</v>
      </c>
      <c r="J536">
        <v>470.10062850000003</v>
      </c>
      <c r="K536">
        <v>665.63229679999995</v>
      </c>
      <c r="L536">
        <v>48.362098549999999</v>
      </c>
      <c r="M536">
        <v>0</v>
      </c>
    </row>
    <row r="537" spans="1:13" hidden="1">
      <c r="A537" t="s">
        <v>91</v>
      </c>
      <c r="B537" t="s">
        <v>92</v>
      </c>
      <c r="C537" t="s">
        <v>108</v>
      </c>
      <c r="D537">
        <v>2035</v>
      </c>
      <c r="E537" t="s">
        <v>111</v>
      </c>
      <c r="F537">
        <v>0</v>
      </c>
      <c r="G537">
        <v>0</v>
      </c>
      <c r="H537">
        <v>0</v>
      </c>
      <c r="I537">
        <v>0</v>
      </c>
      <c r="J537">
        <v>592.06215379999901</v>
      </c>
      <c r="K537">
        <v>576.72385280000003</v>
      </c>
      <c r="L537">
        <v>41.902377540000003</v>
      </c>
      <c r="M537">
        <v>0</v>
      </c>
    </row>
    <row r="538" spans="1:13" hidden="1">
      <c r="A538" t="s">
        <v>91</v>
      </c>
      <c r="B538" t="s">
        <v>92</v>
      </c>
      <c r="C538" t="s">
        <v>108</v>
      </c>
      <c r="D538">
        <v>2040</v>
      </c>
      <c r="E538" t="s">
        <v>111</v>
      </c>
      <c r="F538">
        <v>0</v>
      </c>
      <c r="G538">
        <v>0</v>
      </c>
      <c r="H538">
        <v>0</v>
      </c>
      <c r="I538">
        <v>0</v>
      </c>
      <c r="J538">
        <v>763.78913899999998</v>
      </c>
      <c r="K538">
        <v>607.13472409999997</v>
      </c>
      <c r="L538">
        <v>44.111906070000003</v>
      </c>
      <c r="M538">
        <v>0</v>
      </c>
    </row>
    <row r="539" spans="1:13" hidden="1">
      <c r="A539" t="s">
        <v>91</v>
      </c>
      <c r="B539" t="s">
        <v>92</v>
      </c>
      <c r="C539" t="s">
        <v>108</v>
      </c>
      <c r="D539">
        <v>2045</v>
      </c>
      <c r="E539" t="s">
        <v>111</v>
      </c>
      <c r="F539">
        <v>0</v>
      </c>
      <c r="G539">
        <v>0</v>
      </c>
      <c r="H539">
        <v>0</v>
      </c>
      <c r="I539">
        <v>0</v>
      </c>
      <c r="J539">
        <v>948.30628349999995</v>
      </c>
      <c r="K539">
        <v>665.37990079999997</v>
      </c>
      <c r="L539">
        <v>48.343760490000001</v>
      </c>
      <c r="M539">
        <v>0</v>
      </c>
    </row>
    <row r="540" spans="1:13" hidden="1">
      <c r="A540" t="s">
        <v>91</v>
      </c>
      <c r="B540" t="s">
        <v>92</v>
      </c>
      <c r="C540" t="s">
        <v>108</v>
      </c>
      <c r="D540">
        <v>2050</v>
      </c>
      <c r="E540" t="s">
        <v>111</v>
      </c>
      <c r="F540">
        <v>0</v>
      </c>
      <c r="G540">
        <v>0</v>
      </c>
      <c r="H540">
        <v>0</v>
      </c>
      <c r="I540">
        <v>0</v>
      </c>
      <c r="J540">
        <v>1133.8917119999901</v>
      </c>
      <c r="K540">
        <v>733.44034739999995</v>
      </c>
      <c r="L540">
        <v>53.288751959999999</v>
      </c>
      <c r="M540">
        <v>0</v>
      </c>
    </row>
    <row r="541" spans="1:13" hidden="1">
      <c r="A541" t="s">
        <v>91</v>
      </c>
      <c r="B541" t="s">
        <v>92</v>
      </c>
      <c r="C541" t="s">
        <v>109</v>
      </c>
      <c r="D541">
        <v>2000</v>
      </c>
      <c r="E541" t="s">
        <v>111</v>
      </c>
      <c r="F541">
        <v>0</v>
      </c>
      <c r="G541">
        <v>0</v>
      </c>
      <c r="H541">
        <v>0</v>
      </c>
      <c r="I541">
        <v>0</v>
      </c>
      <c r="J541">
        <v>72.879198160000001</v>
      </c>
      <c r="K541">
        <v>188.107169</v>
      </c>
      <c r="L541">
        <v>13.667091399999901</v>
      </c>
      <c r="M541">
        <v>0</v>
      </c>
    </row>
    <row r="542" spans="1:13" hidden="1">
      <c r="A542" t="s">
        <v>91</v>
      </c>
      <c r="B542" t="s">
        <v>92</v>
      </c>
      <c r="C542" t="s">
        <v>109</v>
      </c>
      <c r="D542">
        <v>2005</v>
      </c>
      <c r="E542" t="s">
        <v>111</v>
      </c>
      <c r="F542">
        <v>0</v>
      </c>
      <c r="G542">
        <v>0</v>
      </c>
      <c r="H542">
        <v>0</v>
      </c>
      <c r="I542">
        <v>0</v>
      </c>
      <c r="J542">
        <v>69.292000000000002</v>
      </c>
      <c r="K542">
        <v>155.92321269999999</v>
      </c>
      <c r="L542">
        <v>11.328737820000001</v>
      </c>
      <c r="M542">
        <v>0</v>
      </c>
    </row>
    <row r="543" spans="1:13" hidden="1">
      <c r="A543" t="s">
        <v>91</v>
      </c>
      <c r="B543" t="s">
        <v>92</v>
      </c>
      <c r="C543" t="s">
        <v>109</v>
      </c>
      <c r="D543">
        <v>2010</v>
      </c>
      <c r="E543" t="s">
        <v>111</v>
      </c>
      <c r="F543">
        <v>0</v>
      </c>
      <c r="G543">
        <v>0</v>
      </c>
      <c r="H543">
        <v>0</v>
      </c>
      <c r="I543">
        <v>0</v>
      </c>
      <c r="J543">
        <v>66.819512230000001</v>
      </c>
      <c r="K543">
        <v>150.35953669999901</v>
      </c>
      <c r="L543">
        <v>10.92450406</v>
      </c>
      <c r="M543">
        <v>0</v>
      </c>
    </row>
    <row r="544" spans="1:13" hidden="1">
      <c r="A544" t="s">
        <v>91</v>
      </c>
      <c r="B544" t="s">
        <v>92</v>
      </c>
      <c r="C544" t="s">
        <v>109</v>
      </c>
      <c r="D544">
        <v>2015</v>
      </c>
      <c r="E544" t="s">
        <v>111</v>
      </c>
      <c r="F544">
        <v>0</v>
      </c>
      <c r="G544">
        <v>0</v>
      </c>
      <c r="H544">
        <v>0</v>
      </c>
      <c r="I544">
        <v>0</v>
      </c>
      <c r="J544">
        <v>80.357004250000003</v>
      </c>
      <c r="K544">
        <v>179.12322609999899</v>
      </c>
      <c r="L544">
        <v>13.014355159999999</v>
      </c>
      <c r="M544">
        <v>0</v>
      </c>
    </row>
    <row r="545" spans="1:13" hidden="1">
      <c r="A545" t="s">
        <v>91</v>
      </c>
      <c r="B545" t="s">
        <v>92</v>
      </c>
      <c r="C545" t="s">
        <v>109</v>
      </c>
      <c r="D545">
        <v>2020</v>
      </c>
      <c r="E545" t="s">
        <v>111</v>
      </c>
      <c r="F545">
        <v>0</v>
      </c>
      <c r="G545">
        <v>0</v>
      </c>
      <c r="H545">
        <v>0</v>
      </c>
      <c r="I545">
        <v>0</v>
      </c>
      <c r="J545">
        <v>91.832059779999994</v>
      </c>
      <c r="K545">
        <v>201.69447510000001</v>
      </c>
      <c r="L545">
        <v>14.654289049999999</v>
      </c>
      <c r="M545">
        <v>0</v>
      </c>
    </row>
    <row r="546" spans="1:13" hidden="1">
      <c r="A546" t="s">
        <v>91</v>
      </c>
      <c r="B546" t="s">
        <v>92</v>
      </c>
      <c r="C546" t="s">
        <v>109</v>
      </c>
      <c r="D546">
        <v>2025</v>
      </c>
      <c r="E546" t="s">
        <v>111</v>
      </c>
      <c r="F546">
        <v>0</v>
      </c>
      <c r="G546">
        <v>0</v>
      </c>
      <c r="H546">
        <v>0</v>
      </c>
      <c r="I546">
        <v>0</v>
      </c>
      <c r="J546">
        <v>107.68661179999999</v>
      </c>
      <c r="K546">
        <v>234.03230319999901</v>
      </c>
      <c r="L546">
        <v>17.003822320000001</v>
      </c>
      <c r="M546">
        <v>0</v>
      </c>
    </row>
    <row r="547" spans="1:13" hidden="1">
      <c r="A547" t="s">
        <v>91</v>
      </c>
      <c r="B547" t="s">
        <v>92</v>
      </c>
      <c r="C547" t="s">
        <v>109</v>
      </c>
      <c r="D547">
        <v>2030</v>
      </c>
      <c r="E547" t="s">
        <v>111</v>
      </c>
      <c r="F547">
        <v>0</v>
      </c>
      <c r="G547">
        <v>0</v>
      </c>
      <c r="H547">
        <v>0</v>
      </c>
      <c r="I547">
        <v>0</v>
      </c>
      <c r="J547">
        <v>133.68385049999901</v>
      </c>
      <c r="K547">
        <v>216.76968859999999</v>
      </c>
      <c r="L547">
        <v>15.74959192</v>
      </c>
      <c r="M547">
        <v>0</v>
      </c>
    </row>
    <row r="548" spans="1:13" hidden="1">
      <c r="A548" t="s">
        <v>91</v>
      </c>
      <c r="B548" t="s">
        <v>92</v>
      </c>
      <c r="C548" t="s">
        <v>109</v>
      </c>
      <c r="D548">
        <v>2035</v>
      </c>
      <c r="E548" t="s">
        <v>111</v>
      </c>
      <c r="F548">
        <v>0</v>
      </c>
      <c r="G548">
        <v>0</v>
      </c>
      <c r="H548">
        <v>0</v>
      </c>
      <c r="I548">
        <v>0</v>
      </c>
      <c r="J548">
        <v>161.19097339999999</v>
      </c>
      <c r="K548">
        <v>182.56922499999999</v>
      </c>
      <c r="L548">
        <v>13.26472723</v>
      </c>
      <c r="M548">
        <v>0</v>
      </c>
    </row>
    <row r="549" spans="1:13" hidden="1">
      <c r="A549" t="s">
        <v>91</v>
      </c>
      <c r="B549" t="s">
        <v>92</v>
      </c>
      <c r="C549" t="s">
        <v>109</v>
      </c>
      <c r="D549">
        <v>2040</v>
      </c>
      <c r="E549" t="s">
        <v>111</v>
      </c>
      <c r="F549">
        <v>0</v>
      </c>
      <c r="G549">
        <v>0</v>
      </c>
      <c r="H549">
        <v>0</v>
      </c>
      <c r="I549">
        <v>0</v>
      </c>
      <c r="J549">
        <v>208.86715149999901</v>
      </c>
      <c r="K549">
        <v>194.25748909999999</v>
      </c>
      <c r="L549">
        <v>14.11394831</v>
      </c>
      <c r="M549">
        <v>0</v>
      </c>
    </row>
    <row r="550" spans="1:13" hidden="1">
      <c r="A550" t="s">
        <v>91</v>
      </c>
      <c r="B550" t="s">
        <v>92</v>
      </c>
      <c r="C550" t="s">
        <v>109</v>
      </c>
      <c r="D550">
        <v>2045</v>
      </c>
      <c r="E550" t="s">
        <v>111</v>
      </c>
      <c r="F550">
        <v>0</v>
      </c>
      <c r="G550">
        <v>0</v>
      </c>
      <c r="H550">
        <v>0</v>
      </c>
      <c r="I550">
        <v>0</v>
      </c>
      <c r="J550">
        <v>259.90556340000001</v>
      </c>
      <c r="K550">
        <v>214.0668738</v>
      </c>
      <c r="L550">
        <v>15.553216539999999</v>
      </c>
      <c r="M550">
        <v>0</v>
      </c>
    </row>
    <row r="551" spans="1:13" hidden="1">
      <c r="A551" t="s">
        <v>91</v>
      </c>
      <c r="B551" t="s">
        <v>92</v>
      </c>
      <c r="C551" t="s">
        <v>109</v>
      </c>
      <c r="D551">
        <v>2050</v>
      </c>
      <c r="E551" t="s">
        <v>111</v>
      </c>
      <c r="F551">
        <v>0</v>
      </c>
      <c r="G551">
        <v>0</v>
      </c>
      <c r="H551">
        <v>0</v>
      </c>
      <c r="I551">
        <v>0</v>
      </c>
      <c r="J551">
        <v>310.07825989999998</v>
      </c>
      <c r="K551">
        <v>235.89156929999999</v>
      </c>
      <c r="L551">
        <v>17.13890894</v>
      </c>
      <c r="M551">
        <v>0</v>
      </c>
    </row>
    <row r="552" spans="1:13" hidden="1">
      <c r="A552" t="s">
        <v>91</v>
      </c>
      <c r="B552" t="s">
        <v>92</v>
      </c>
      <c r="C552" t="s">
        <v>110</v>
      </c>
      <c r="D552">
        <v>2000</v>
      </c>
      <c r="E552" t="s">
        <v>111</v>
      </c>
      <c r="F552">
        <v>0</v>
      </c>
      <c r="G552">
        <v>0</v>
      </c>
      <c r="H552">
        <v>0</v>
      </c>
      <c r="I552">
        <v>0</v>
      </c>
      <c r="J552">
        <v>961.82546709999997</v>
      </c>
      <c r="K552">
        <v>2482.5501679999902</v>
      </c>
      <c r="L552">
        <v>180.37186059999999</v>
      </c>
      <c r="M552">
        <v>0</v>
      </c>
    </row>
    <row r="553" spans="1:13" hidden="1">
      <c r="A553" t="s">
        <v>91</v>
      </c>
      <c r="B553" t="s">
        <v>92</v>
      </c>
      <c r="C553" t="s">
        <v>110</v>
      </c>
      <c r="D553">
        <v>2005</v>
      </c>
      <c r="E553" t="s">
        <v>111</v>
      </c>
      <c r="F553">
        <v>0</v>
      </c>
      <c r="G553">
        <v>0</v>
      </c>
      <c r="H553">
        <v>0</v>
      </c>
      <c r="I553">
        <v>0</v>
      </c>
      <c r="J553">
        <v>1244.7</v>
      </c>
      <c r="K553">
        <v>2800.866231</v>
      </c>
      <c r="L553">
        <v>203.4993934</v>
      </c>
      <c r="M553">
        <v>0</v>
      </c>
    </row>
    <row r="554" spans="1:13" hidden="1">
      <c r="A554" t="s">
        <v>91</v>
      </c>
      <c r="B554" t="s">
        <v>92</v>
      </c>
      <c r="C554" t="s">
        <v>110</v>
      </c>
      <c r="D554">
        <v>2010</v>
      </c>
      <c r="E554" t="s">
        <v>111</v>
      </c>
      <c r="F554">
        <v>0</v>
      </c>
      <c r="G554">
        <v>0</v>
      </c>
      <c r="H554">
        <v>0</v>
      </c>
      <c r="I554">
        <v>0</v>
      </c>
      <c r="J554">
        <v>1303.44019</v>
      </c>
      <c r="K554">
        <v>2933.0454009999999</v>
      </c>
      <c r="L554">
        <v>213.10298709999901</v>
      </c>
      <c r="M554">
        <v>0</v>
      </c>
    </row>
    <row r="555" spans="1:13" hidden="1">
      <c r="A555" t="s">
        <v>91</v>
      </c>
      <c r="B555" t="s">
        <v>92</v>
      </c>
      <c r="C555" t="s">
        <v>110</v>
      </c>
      <c r="D555">
        <v>2015</v>
      </c>
      <c r="E555" t="s">
        <v>111</v>
      </c>
      <c r="F555">
        <v>0</v>
      </c>
      <c r="G555">
        <v>0</v>
      </c>
      <c r="H555">
        <v>0</v>
      </c>
      <c r="I555">
        <v>0</v>
      </c>
      <c r="J555">
        <v>1500.5970380000001</v>
      </c>
      <c r="K555">
        <v>3260.1209170000002</v>
      </c>
      <c r="L555">
        <v>236.86694559999901</v>
      </c>
      <c r="M555">
        <v>0</v>
      </c>
    </row>
    <row r="556" spans="1:13" hidden="1">
      <c r="A556" t="s">
        <v>91</v>
      </c>
      <c r="B556" t="s">
        <v>92</v>
      </c>
      <c r="C556" t="s">
        <v>110</v>
      </c>
      <c r="D556">
        <v>2020</v>
      </c>
      <c r="E556" t="s">
        <v>111</v>
      </c>
      <c r="F556">
        <v>0</v>
      </c>
      <c r="G556">
        <v>0</v>
      </c>
      <c r="H556">
        <v>0</v>
      </c>
      <c r="I556">
        <v>0</v>
      </c>
      <c r="J556">
        <v>1745.64873299999</v>
      </c>
      <c r="K556">
        <v>3669.2792519999998</v>
      </c>
      <c r="L556">
        <v>266.59470349999998</v>
      </c>
      <c r="M556">
        <v>0</v>
      </c>
    </row>
    <row r="557" spans="1:13" hidden="1">
      <c r="A557" t="s">
        <v>91</v>
      </c>
      <c r="B557" t="s">
        <v>92</v>
      </c>
      <c r="C557" t="s">
        <v>110</v>
      </c>
      <c r="D557">
        <v>2025</v>
      </c>
      <c r="E557" t="s">
        <v>111</v>
      </c>
      <c r="F557">
        <v>0</v>
      </c>
      <c r="G557">
        <v>0</v>
      </c>
      <c r="H557">
        <v>0</v>
      </c>
      <c r="I557">
        <v>0</v>
      </c>
      <c r="J557">
        <v>2036.904927</v>
      </c>
      <c r="K557">
        <v>4183.2914019999998</v>
      </c>
      <c r="L557">
        <v>303.940707199999</v>
      </c>
      <c r="M557">
        <v>0</v>
      </c>
    </row>
    <row r="558" spans="1:13" hidden="1">
      <c r="A558" t="s">
        <v>91</v>
      </c>
      <c r="B558" t="s">
        <v>92</v>
      </c>
      <c r="C558" t="s">
        <v>110</v>
      </c>
      <c r="D558">
        <v>2030</v>
      </c>
      <c r="E558" t="s">
        <v>111</v>
      </c>
      <c r="F558">
        <v>0</v>
      </c>
      <c r="G558">
        <v>0</v>
      </c>
      <c r="H558">
        <v>0</v>
      </c>
      <c r="I558">
        <v>0</v>
      </c>
      <c r="J558">
        <v>2411.069994</v>
      </c>
      <c r="K558">
        <v>3641.6879349999999</v>
      </c>
      <c r="L558">
        <v>264.59003209999997</v>
      </c>
      <c r="M558">
        <v>0</v>
      </c>
    </row>
    <row r="559" spans="1:13" hidden="1">
      <c r="A559" t="s">
        <v>91</v>
      </c>
      <c r="B559" t="s">
        <v>92</v>
      </c>
      <c r="C559" t="s">
        <v>110</v>
      </c>
      <c r="D559">
        <v>2035</v>
      </c>
      <c r="E559" t="s">
        <v>111</v>
      </c>
      <c r="F559">
        <v>0</v>
      </c>
      <c r="G559">
        <v>0</v>
      </c>
      <c r="H559">
        <v>0</v>
      </c>
      <c r="I559">
        <v>0</v>
      </c>
      <c r="J559">
        <v>2814.5333249999999</v>
      </c>
      <c r="K559">
        <v>2944.9739219999901</v>
      </c>
      <c r="L559">
        <v>213.96966420000001</v>
      </c>
      <c r="M559">
        <v>0</v>
      </c>
    </row>
    <row r="560" spans="1:13" hidden="1">
      <c r="A560" t="s">
        <v>91</v>
      </c>
      <c r="B560" t="s">
        <v>92</v>
      </c>
      <c r="C560" t="s">
        <v>110</v>
      </c>
      <c r="D560">
        <v>2040</v>
      </c>
      <c r="E560" t="s">
        <v>111</v>
      </c>
      <c r="F560">
        <v>0</v>
      </c>
      <c r="G560">
        <v>0</v>
      </c>
      <c r="H560">
        <v>0</v>
      </c>
      <c r="I560">
        <v>0</v>
      </c>
      <c r="J560">
        <v>3367.4019149999999</v>
      </c>
      <c r="K560">
        <v>2883.4597309999999</v>
      </c>
      <c r="L560">
        <v>209.50029670000001</v>
      </c>
      <c r="M560">
        <v>0</v>
      </c>
    </row>
    <row r="561" spans="1:13" hidden="1">
      <c r="A561" t="s">
        <v>91</v>
      </c>
      <c r="B561" t="s">
        <v>92</v>
      </c>
      <c r="C561" t="s">
        <v>110</v>
      </c>
      <c r="D561">
        <v>2045</v>
      </c>
      <c r="E561" t="s">
        <v>111</v>
      </c>
      <c r="F561">
        <v>0</v>
      </c>
      <c r="G561">
        <v>0</v>
      </c>
      <c r="H561">
        <v>0</v>
      </c>
      <c r="I561">
        <v>0</v>
      </c>
      <c r="J561">
        <v>3984.3637869999998</v>
      </c>
      <c r="K561">
        <v>3015.9929670000001</v>
      </c>
      <c r="L561">
        <v>219.12961519999999</v>
      </c>
      <c r="M561">
        <v>0</v>
      </c>
    </row>
    <row r="562" spans="1:13" hidden="1">
      <c r="A562" t="s">
        <v>91</v>
      </c>
      <c r="B562" t="s">
        <v>92</v>
      </c>
      <c r="C562" t="s">
        <v>110</v>
      </c>
      <c r="D562">
        <v>2050</v>
      </c>
      <c r="E562" t="s">
        <v>111</v>
      </c>
      <c r="F562">
        <v>0</v>
      </c>
      <c r="G562">
        <v>0</v>
      </c>
      <c r="H562">
        <v>0</v>
      </c>
      <c r="I562">
        <v>0</v>
      </c>
      <c r="J562">
        <v>4637.0613860000003</v>
      </c>
      <c r="K562">
        <v>3238.6555370000001</v>
      </c>
      <c r="L562">
        <v>235.30735959999899</v>
      </c>
      <c r="M562">
        <v>0</v>
      </c>
    </row>
    <row r="563" spans="1:13" hidden="1">
      <c r="A563" t="s">
        <v>91</v>
      </c>
      <c r="B563" t="s">
        <v>92</v>
      </c>
      <c r="C563" t="s">
        <v>93</v>
      </c>
      <c r="D563">
        <v>2000</v>
      </c>
      <c r="E563" t="s">
        <v>14</v>
      </c>
      <c r="F563">
        <v>2.0960000000000001</v>
      </c>
      <c r="G563">
        <v>5.2999999999999999E-2</v>
      </c>
      <c r="H563">
        <v>39</v>
      </c>
      <c r="I563">
        <v>0</v>
      </c>
      <c r="J563">
        <v>836</v>
      </c>
      <c r="K563">
        <v>237.174306999999</v>
      </c>
      <c r="L563">
        <v>17.488316180000002</v>
      </c>
      <c r="M563">
        <v>31.93118089</v>
      </c>
    </row>
    <row r="564" spans="1:13" hidden="1">
      <c r="A564" t="s">
        <v>91</v>
      </c>
      <c r="B564" t="s">
        <v>92</v>
      </c>
      <c r="C564" t="s">
        <v>93</v>
      </c>
      <c r="D564">
        <v>2005</v>
      </c>
      <c r="E564" t="s">
        <v>14</v>
      </c>
      <c r="F564">
        <v>2.6760000000000002</v>
      </c>
      <c r="G564">
        <v>9.7500000000000003E-2</v>
      </c>
      <c r="H564">
        <v>48</v>
      </c>
      <c r="I564">
        <v>0</v>
      </c>
      <c r="J564">
        <v>1009</v>
      </c>
      <c r="K564">
        <v>270.3008835</v>
      </c>
      <c r="L564">
        <v>19.814547510000001</v>
      </c>
      <c r="M564">
        <v>21.060290819999999</v>
      </c>
    </row>
    <row r="565" spans="1:13" hidden="1">
      <c r="A565" t="s">
        <v>91</v>
      </c>
      <c r="B565" t="s">
        <v>92</v>
      </c>
      <c r="C565" t="s">
        <v>93</v>
      </c>
      <c r="D565">
        <v>2010</v>
      </c>
      <c r="E565" t="s">
        <v>14</v>
      </c>
      <c r="F565">
        <v>3.7360000000000002</v>
      </c>
      <c r="G565">
        <v>0.27607161199999902</v>
      </c>
      <c r="H565">
        <v>67</v>
      </c>
      <c r="I565">
        <v>0</v>
      </c>
      <c r="J565">
        <v>1371</v>
      </c>
      <c r="K565">
        <v>360.21005960000002</v>
      </c>
      <c r="L565">
        <v>26.378332579999999</v>
      </c>
      <c r="M565">
        <v>20.342441659999999</v>
      </c>
    </row>
    <row r="566" spans="1:13" hidden="1">
      <c r="A566" t="s">
        <v>91</v>
      </c>
      <c r="B566" t="s">
        <v>92</v>
      </c>
      <c r="C566" t="s">
        <v>93</v>
      </c>
      <c r="D566">
        <v>2015</v>
      </c>
      <c r="E566" t="s">
        <v>14</v>
      </c>
      <c r="F566">
        <v>4.8979999999999997</v>
      </c>
      <c r="G566">
        <v>0.40351040700000002</v>
      </c>
      <c r="H566">
        <v>89</v>
      </c>
      <c r="I566">
        <v>0</v>
      </c>
      <c r="J566">
        <v>1795</v>
      </c>
      <c r="K566">
        <v>468.314146399999</v>
      </c>
      <c r="L566">
        <v>34.291921739999999</v>
      </c>
      <c r="M566">
        <v>23.169428280000002</v>
      </c>
    </row>
    <row r="567" spans="1:13" hidden="1">
      <c r="A567" t="s">
        <v>91</v>
      </c>
      <c r="B567" t="s">
        <v>92</v>
      </c>
      <c r="C567" t="s">
        <v>93</v>
      </c>
      <c r="D567">
        <v>2020</v>
      </c>
      <c r="E567" t="s">
        <v>14</v>
      </c>
      <c r="F567">
        <v>6.2738426970000001</v>
      </c>
      <c r="G567">
        <v>0.49404310799999901</v>
      </c>
      <c r="H567">
        <v>114</v>
      </c>
      <c r="I567">
        <v>0</v>
      </c>
      <c r="J567">
        <v>2291</v>
      </c>
      <c r="K567">
        <v>596.68036689999997</v>
      </c>
      <c r="L567">
        <v>43.674873550000001</v>
      </c>
      <c r="M567">
        <v>25.461906209999999</v>
      </c>
    </row>
    <row r="568" spans="1:13" hidden="1">
      <c r="A568" t="s">
        <v>91</v>
      </c>
      <c r="B568" t="s">
        <v>92</v>
      </c>
      <c r="C568" t="s">
        <v>93</v>
      </c>
      <c r="D568">
        <v>2025</v>
      </c>
      <c r="E568" t="s">
        <v>14</v>
      </c>
      <c r="F568">
        <v>7.5396179779999999</v>
      </c>
      <c r="G568">
        <v>0.62034211799999905</v>
      </c>
      <c r="H568">
        <v>137</v>
      </c>
      <c r="I568">
        <v>0</v>
      </c>
      <c r="J568">
        <v>2742</v>
      </c>
      <c r="K568">
        <v>715.58055339999999</v>
      </c>
      <c r="L568">
        <v>52.370302070000001</v>
      </c>
      <c r="M568">
        <v>21.754587170000001</v>
      </c>
    </row>
    <row r="569" spans="1:13" hidden="1">
      <c r="A569" t="s">
        <v>91</v>
      </c>
      <c r="B569" t="s">
        <v>92</v>
      </c>
      <c r="C569" t="s">
        <v>93</v>
      </c>
      <c r="D569">
        <v>2030</v>
      </c>
      <c r="E569" t="s">
        <v>14</v>
      </c>
      <c r="F569">
        <v>8.970494382</v>
      </c>
      <c r="G569">
        <v>0.73111707099999901</v>
      </c>
      <c r="H569">
        <v>163</v>
      </c>
      <c r="I569">
        <v>0</v>
      </c>
      <c r="J569">
        <v>3247</v>
      </c>
      <c r="K569">
        <v>850.70349509999903</v>
      </c>
      <c r="L569">
        <v>62.255881590000001</v>
      </c>
      <c r="M569">
        <v>16.06758241</v>
      </c>
    </row>
    <row r="570" spans="1:13" hidden="1">
      <c r="A570" t="s">
        <v>91</v>
      </c>
      <c r="B570" t="s">
        <v>92</v>
      </c>
      <c r="C570" t="s">
        <v>93</v>
      </c>
      <c r="D570">
        <v>2035</v>
      </c>
      <c r="E570" t="s">
        <v>14</v>
      </c>
      <c r="F570">
        <v>10.511438200000001</v>
      </c>
      <c r="G570">
        <v>0.81862075899999998</v>
      </c>
      <c r="H570">
        <v>191</v>
      </c>
      <c r="I570">
        <v>0</v>
      </c>
      <c r="J570">
        <v>3806</v>
      </c>
      <c r="K570">
        <v>996.52940460000002</v>
      </c>
      <c r="L570">
        <v>72.926086549999994</v>
      </c>
      <c r="M570">
        <v>14.454077099999999</v>
      </c>
    </row>
    <row r="571" spans="1:13" hidden="1">
      <c r="A571" t="s">
        <v>91</v>
      </c>
      <c r="B571" t="s">
        <v>92</v>
      </c>
      <c r="C571" t="s">
        <v>93</v>
      </c>
      <c r="D571">
        <v>2040</v>
      </c>
      <c r="E571" t="s">
        <v>14</v>
      </c>
      <c r="F571">
        <v>12.272516850000001</v>
      </c>
      <c r="G571">
        <v>0.938826359</v>
      </c>
      <c r="H571">
        <v>223</v>
      </c>
      <c r="I571">
        <v>0</v>
      </c>
      <c r="J571">
        <v>4400</v>
      </c>
      <c r="K571">
        <v>1163.3491550000001</v>
      </c>
      <c r="L571">
        <v>85.13325931</v>
      </c>
      <c r="M571">
        <v>15.11682528</v>
      </c>
    </row>
    <row r="572" spans="1:13" hidden="1">
      <c r="A572" t="s">
        <v>91</v>
      </c>
      <c r="B572" t="s">
        <v>92</v>
      </c>
      <c r="C572" t="s">
        <v>93</v>
      </c>
      <c r="D572">
        <v>2045</v>
      </c>
      <c r="E572" t="s">
        <v>14</v>
      </c>
      <c r="F572">
        <v>14.088629210000001</v>
      </c>
      <c r="G572">
        <v>0.98590227900000005</v>
      </c>
      <c r="H572">
        <v>256</v>
      </c>
      <c r="I572">
        <v>0</v>
      </c>
      <c r="J572">
        <v>5018</v>
      </c>
      <c r="K572">
        <v>1335.4429749999999</v>
      </c>
      <c r="L572">
        <v>97.726679160000003</v>
      </c>
      <c r="M572">
        <v>16.723412379999999</v>
      </c>
    </row>
    <row r="573" spans="1:13" hidden="1">
      <c r="A573" t="s">
        <v>91</v>
      </c>
      <c r="B573" t="s">
        <v>92</v>
      </c>
      <c r="C573" t="s">
        <v>93</v>
      </c>
      <c r="D573">
        <v>2050</v>
      </c>
      <c r="E573" t="s">
        <v>14</v>
      </c>
      <c r="F573">
        <v>16.014808989999999</v>
      </c>
      <c r="G573">
        <v>1.1636050959999999</v>
      </c>
      <c r="H573">
        <v>291</v>
      </c>
      <c r="I573">
        <v>0</v>
      </c>
      <c r="J573">
        <v>5663</v>
      </c>
      <c r="K573">
        <v>1517.9964009999901</v>
      </c>
      <c r="L573">
        <v>111.08566039999999</v>
      </c>
      <c r="M573">
        <v>18.807421250000001</v>
      </c>
    </row>
    <row r="574" spans="1:13" hidden="1">
      <c r="A574" t="s">
        <v>91</v>
      </c>
      <c r="B574" t="s">
        <v>92</v>
      </c>
      <c r="C574" t="s">
        <v>95</v>
      </c>
      <c r="D574">
        <v>2000</v>
      </c>
      <c r="E574" t="s">
        <v>14</v>
      </c>
      <c r="F574">
        <v>0.96</v>
      </c>
      <c r="G574">
        <v>7.4999999999999997E-2</v>
      </c>
      <c r="H574">
        <v>27</v>
      </c>
      <c r="I574">
        <v>0</v>
      </c>
      <c r="J574">
        <v>646</v>
      </c>
      <c r="K574">
        <v>216.37723080000001</v>
      </c>
      <c r="L574">
        <v>15.919781459999999</v>
      </c>
      <c r="M574">
        <v>19.65882689</v>
      </c>
    </row>
    <row r="575" spans="1:13" hidden="1">
      <c r="A575" t="s">
        <v>91</v>
      </c>
      <c r="B575" t="s">
        <v>92</v>
      </c>
      <c r="C575" t="s">
        <v>95</v>
      </c>
      <c r="D575">
        <v>2005</v>
      </c>
      <c r="E575" t="s">
        <v>14</v>
      </c>
      <c r="F575">
        <v>1.1859999999999999</v>
      </c>
      <c r="G575">
        <v>8.5500000000000007E-2</v>
      </c>
      <c r="H575">
        <v>35</v>
      </c>
      <c r="I575">
        <v>0</v>
      </c>
      <c r="J575">
        <v>793</v>
      </c>
      <c r="K575">
        <v>252.8357613</v>
      </c>
      <c r="L575">
        <v>18.512895629999999</v>
      </c>
      <c r="M575">
        <v>16.076464680000001</v>
      </c>
    </row>
    <row r="576" spans="1:13" hidden="1">
      <c r="A576" t="s">
        <v>91</v>
      </c>
      <c r="B576" t="s">
        <v>92</v>
      </c>
      <c r="C576" t="s">
        <v>95</v>
      </c>
      <c r="D576">
        <v>2010</v>
      </c>
      <c r="E576" t="s">
        <v>14</v>
      </c>
      <c r="F576">
        <v>1.3779999999999999</v>
      </c>
      <c r="G576">
        <v>0.101593788</v>
      </c>
      <c r="H576">
        <v>42</v>
      </c>
      <c r="I576">
        <v>0</v>
      </c>
      <c r="J576">
        <v>914</v>
      </c>
      <c r="K576">
        <v>290.5308268</v>
      </c>
      <c r="L576">
        <v>21.11507035</v>
      </c>
      <c r="M576">
        <v>13.102092799999999</v>
      </c>
    </row>
    <row r="577" spans="1:13" hidden="1">
      <c r="A577" t="s">
        <v>91</v>
      </c>
      <c r="B577" t="s">
        <v>92</v>
      </c>
      <c r="C577" t="s">
        <v>95</v>
      </c>
      <c r="D577">
        <v>2015</v>
      </c>
      <c r="E577" t="s">
        <v>14</v>
      </c>
      <c r="F577">
        <v>1.4690000000000001</v>
      </c>
      <c r="G577">
        <v>0.113233309</v>
      </c>
      <c r="H577">
        <v>47</v>
      </c>
      <c r="I577">
        <v>0</v>
      </c>
      <c r="J577">
        <v>995</v>
      </c>
      <c r="K577">
        <v>316.48984280000002</v>
      </c>
      <c r="L577">
        <v>22.979498169999999</v>
      </c>
      <c r="M577">
        <v>10.04240751</v>
      </c>
    </row>
    <row r="578" spans="1:13" hidden="1">
      <c r="A578" t="s">
        <v>91</v>
      </c>
      <c r="B578" t="s">
        <v>92</v>
      </c>
      <c r="C578" t="s">
        <v>95</v>
      </c>
      <c r="D578">
        <v>2020</v>
      </c>
      <c r="E578" t="s">
        <v>14</v>
      </c>
      <c r="F578">
        <v>2.2191276599999998</v>
      </c>
      <c r="G578">
        <v>0.18921211299999999</v>
      </c>
      <c r="H578">
        <v>71</v>
      </c>
      <c r="I578">
        <v>0</v>
      </c>
      <c r="J578">
        <v>1507</v>
      </c>
      <c r="K578">
        <v>470.70916089999997</v>
      </c>
      <c r="L578">
        <v>34.238281890000003</v>
      </c>
      <c r="M578">
        <v>11.11768517</v>
      </c>
    </row>
    <row r="579" spans="1:13" hidden="1">
      <c r="A579" t="s">
        <v>91</v>
      </c>
      <c r="B579" t="s">
        <v>92</v>
      </c>
      <c r="C579" t="s">
        <v>95</v>
      </c>
      <c r="D579">
        <v>2025</v>
      </c>
      <c r="E579" t="s">
        <v>14</v>
      </c>
      <c r="F579">
        <v>2.4066595739999999</v>
      </c>
      <c r="G579">
        <v>0.15346095000000001</v>
      </c>
      <c r="H579">
        <v>77</v>
      </c>
      <c r="I579">
        <v>0</v>
      </c>
      <c r="J579">
        <v>1653</v>
      </c>
      <c r="K579">
        <v>507.42448130000002</v>
      </c>
      <c r="L579">
        <v>36.93430171</v>
      </c>
      <c r="M579">
        <v>8.9986778619999992</v>
      </c>
    </row>
    <row r="580" spans="1:13" hidden="1">
      <c r="A580" t="s">
        <v>91</v>
      </c>
      <c r="B580" t="s">
        <v>92</v>
      </c>
      <c r="C580" t="s">
        <v>95</v>
      </c>
      <c r="D580">
        <v>2030</v>
      </c>
      <c r="E580" t="s">
        <v>14</v>
      </c>
      <c r="F580">
        <v>2.625446809</v>
      </c>
      <c r="G580">
        <v>0.20194817000000001</v>
      </c>
      <c r="H580">
        <v>84</v>
      </c>
      <c r="I580">
        <v>0</v>
      </c>
      <c r="J580">
        <v>1808</v>
      </c>
      <c r="K580">
        <v>552.27191619999996</v>
      </c>
      <c r="L580">
        <v>40.209296889999997</v>
      </c>
      <c r="M580">
        <v>4.900582344</v>
      </c>
    </row>
    <row r="581" spans="1:13" hidden="1">
      <c r="A581" t="s">
        <v>91</v>
      </c>
      <c r="B581" t="s">
        <v>92</v>
      </c>
      <c r="C581" t="s">
        <v>95</v>
      </c>
      <c r="D581">
        <v>2035</v>
      </c>
      <c r="E581" t="s">
        <v>14</v>
      </c>
      <c r="F581">
        <v>2.9380000000000002</v>
      </c>
      <c r="G581">
        <v>0.19337604999999999</v>
      </c>
      <c r="H581">
        <v>94</v>
      </c>
      <c r="I581">
        <v>0</v>
      </c>
      <c r="J581">
        <v>2005</v>
      </c>
      <c r="K581">
        <v>617.46717579999995</v>
      </c>
      <c r="L581">
        <v>44.960553439999998</v>
      </c>
      <c r="M581">
        <v>3.341335623</v>
      </c>
    </row>
    <row r="582" spans="1:13" hidden="1">
      <c r="A582" t="s">
        <v>91</v>
      </c>
      <c r="B582" t="s">
        <v>92</v>
      </c>
      <c r="C582" t="s">
        <v>95</v>
      </c>
      <c r="D582">
        <v>2040</v>
      </c>
      <c r="E582" t="s">
        <v>14</v>
      </c>
      <c r="F582">
        <v>3.2192978719999998</v>
      </c>
      <c r="G582">
        <v>0.204294851</v>
      </c>
      <c r="H582">
        <v>103</v>
      </c>
      <c r="I582">
        <v>0</v>
      </c>
      <c r="J582">
        <v>2160</v>
      </c>
      <c r="K582">
        <v>676.35401609999997</v>
      </c>
      <c r="L582">
        <v>49.250298890000003</v>
      </c>
      <c r="M582">
        <v>2.8420876000000002</v>
      </c>
    </row>
    <row r="583" spans="1:13" hidden="1">
      <c r="A583" t="s">
        <v>91</v>
      </c>
      <c r="B583" t="s">
        <v>92</v>
      </c>
      <c r="C583" t="s">
        <v>95</v>
      </c>
      <c r="D583">
        <v>2045</v>
      </c>
      <c r="E583" t="s">
        <v>14</v>
      </c>
      <c r="F583">
        <v>3.3755744679999999</v>
      </c>
      <c r="G583">
        <v>0.203784521</v>
      </c>
      <c r="H583">
        <v>108</v>
      </c>
      <c r="I583">
        <v>0</v>
      </c>
      <c r="J583">
        <v>2253</v>
      </c>
      <c r="K583">
        <v>709.09302160000004</v>
      </c>
      <c r="L583">
        <v>51.635044829999998</v>
      </c>
      <c r="M583">
        <v>2.7095353800000002</v>
      </c>
    </row>
    <row r="584" spans="1:13" hidden="1">
      <c r="A584" t="s">
        <v>91</v>
      </c>
      <c r="B584" t="s">
        <v>92</v>
      </c>
      <c r="C584" t="s">
        <v>95</v>
      </c>
      <c r="D584">
        <v>2050</v>
      </c>
      <c r="E584" t="s">
        <v>14</v>
      </c>
      <c r="F584">
        <v>3.5318510639999898</v>
      </c>
      <c r="G584">
        <v>0.211029617</v>
      </c>
      <c r="H584">
        <v>113</v>
      </c>
      <c r="I584">
        <v>0</v>
      </c>
      <c r="J584">
        <v>2322</v>
      </c>
      <c r="K584">
        <v>741.8836761</v>
      </c>
      <c r="L584">
        <v>54.023122469999997</v>
      </c>
      <c r="M584">
        <v>2.7523988259999999</v>
      </c>
    </row>
    <row r="585" spans="1:13" hidden="1">
      <c r="A585" t="s">
        <v>91</v>
      </c>
      <c r="B585" t="s">
        <v>92</v>
      </c>
      <c r="C585" t="s">
        <v>96</v>
      </c>
      <c r="D585">
        <v>2000</v>
      </c>
      <c r="E585" t="s">
        <v>14</v>
      </c>
      <c r="F585">
        <v>7.0000000000000007E-2</v>
      </c>
      <c r="G585">
        <v>6.9999999999999897E-3</v>
      </c>
      <c r="H585">
        <v>4</v>
      </c>
      <c r="I585">
        <v>0</v>
      </c>
      <c r="J585">
        <v>63</v>
      </c>
      <c r="K585">
        <v>42.033037219999997</v>
      </c>
      <c r="L585">
        <v>3.102756893</v>
      </c>
      <c r="M585">
        <v>2.079352391</v>
      </c>
    </row>
    <row r="586" spans="1:13" hidden="1">
      <c r="A586" t="s">
        <v>91</v>
      </c>
      <c r="B586" t="s">
        <v>92</v>
      </c>
      <c r="C586" t="s">
        <v>96</v>
      </c>
      <c r="D586">
        <v>2005</v>
      </c>
      <c r="E586" t="s">
        <v>14</v>
      </c>
      <c r="F586">
        <v>0.09</v>
      </c>
      <c r="G586">
        <v>6.4999999999999997E-3</v>
      </c>
      <c r="H586">
        <v>5</v>
      </c>
      <c r="I586">
        <v>0</v>
      </c>
      <c r="J586">
        <v>78</v>
      </c>
      <c r="K586">
        <v>53.745483299999997</v>
      </c>
      <c r="L586">
        <v>3.9560655699999998</v>
      </c>
      <c r="M586">
        <v>1.6751442999999999</v>
      </c>
    </row>
    <row r="587" spans="1:13" hidden="1">
      <c r="A587" t="s">
        <v>91</v>
      </c>
      <c r="B587" t="s">
        <v>92</v>
      </c>
      <c r="C587" t="s">
        <v>96</v>
      </c>
      <c r="D587">
        <v>2010</v>
      </c>
      <c r="E587" t="s">
        <v>14</v>
      </c>
      <c r="F587">
        <v>0.1</v>
      </c>
      <c r="G587">
        <v>3.8917600000000002E-3</v>
      </c>
      <c r="H587">
        <v>6</v>
      </c>
      <c r="I587">
        <v>0</v>
      </c>
      <c r="J587">
        <v>92</v>
      </c>
      <c r="K587">
        <v>64.493149540000005</v>
      </c>
      <c r="L587">
        <v>4.7700346549999999</v>
      </c>
      <c r="M587">
        <v>0.994180917</v>
      </c>
    </row>
    <row r="588" spans="1:13" hidden="1">
      <c r="A588" t="s">
        <v>91</v>
      </c>
      <c r="B588" t="s">
        <v>92</v>
      </c>
      <c r="C588" t="s">
        <v>96</v>
      </c>
      <c r="D588">
        <v>2015</v>
      </c>
      <c r="E588" t="s">
        <v>14</v>
      </c>
      <c r="F588">
        <v>0.08</v>
      </c>
      <c r="G588">
        <v>3.1865229999999902E-3</v>
      </c>
      <c r="H588">
        <v>5</v>
      </c>
      <c r="I588">
        <v>0</v>
      </c>
      <c r="J588">
        <v>75</v>
      </c>
      <c r="K588">
        <v>53.192320770000002</v>
      </c>
      <c r="L588">
        <v>3.9058406939999899</v>
      </c>
      <c r="M588">
        <v>0.44290267</v>
      </c>
    </row>
    <row r="589" spans="1:13" hidden="1">
      <c r="A589" t="s">
        <v>91</v>
      </c>
      <c r="B589" t="s">
        <v>92</v>
      </c>
      <c r="C589" t="s">
        <v>96</v>
      </c>
      <c r="D589">
        <v>2020</v>
      </c>
      <c r="E589" t="s">
        <v>14</v>
      </c>
      <c r="F589">
        <v>0.08</v>
      </c>
      <c r="G589">
        <v>5.522351E-3</v>
      </c>
      <c r="H589">
        <v>5</v>
      </c>
      <c r="I589">
        <v>0</v>
      </c>
      <c r="J589">
        <v>77</v>
      </c>
      <c r="K589">
        <v>52.719013670000002</v>
      </c>
      <c r="L589">
        <v>3.8776029599999999</v>
      </c>
      <c r="M589">
        <v>0.28755356999999998</v>
      </c>
    </row>
    <row r="590" spans="1:13" hidden="1">
      <c r="A590" t="s">
        <v>91</v>
      </c>
      <c r="B590" t="s">
        <v>92</v>
      </c>
      <c r="C590" t="s">
        <v>96</v>
      </c>
      <c r="D590">
        <v>2025</v>
      </c>
      <c r="E590" t="s">
        <v>14</v>
      </c>
      <c r="F590">
        <v>0.08</v>
      </c>
      <c r="G590">
        <v>3.5391239999999998E-3</v>
      </c>
      <c r="H590">
        <v>5</v>
      </c>
      <c r="I590">
        <v>0</v>
      </c>
      <c r="J590">
        <v>81</v>
      </c>
      <c r="K590">
        <v>52.536858870000003</v>
      </c>
      <c r="L590">
        <v>3.8667035489999999</v>
      </c>
      <c r="M590">
        <v>0.23033987</v>
      </c>
    </row>
    <row r="591" spans="1:13" hidden="1">
      <c r="A591" t="s">
        <v>91</v>
      </c>
      <c r="B591" t="s">
        <v>92</v>
      </c>
      <c r="C591" t="s">
        <v>96</v>
      </c>
      <c r="D591">
        <v>2030</v>
      </c>
      <c r="E591" t="s">
        <v>14</v>
      </c>
      <c r="F591">
        <v>9.6000000000000002E-2</v>
      </c>
      <c r="G591">
        <v>6.1641269999999897E-3</v>
      </c>
      <c r="H591">
        <v>6</v>
      </c>
      <c r="I591">
        <v>0</v>
      </c>
      <c r="J591">
        <v>85</v>
      </c>
      <c r="K591">
        <v>62.960122980000001</v>
      </c>
      <c r="L591">
        <v>4.6350059159999999</v>
      </c>
      <c r="M591">
        <v>0.25418045699999903</v>
      </c>
    </row>
    <row r="592" spans="1:13" hidden="1">
      <c r="A592" t="s">
        <v>91</v>
      </c>
      <c r="B592" t="s">
        <v>92</v>
      </c>
      <c r="C592" t="s">
        <v>96</v>
      </c>
      <c r="D592">
        <v>2035</v>
      </c>
      <c r="E592" t="s">
        <v>14</v>
      </c>
      <c r="F592">
        <v>9.6000000000000002E-2</v>
      </c>
      <c r="G592">
        <v>4.8059130000000002E-3</v>
      </c>
      <c r="H592">
        <v>6</v>
      </c>
      <c r="I592">
        <v>0</v>
      </c>
      <c r="J592">
        <v>88</v>
      </c>
      <c r="K592">
        <v>62.927762360000003</v>
      </c>
      <c r="L592">
        <v>4.6330665609999997</v>
      </c>
      <c r="M592">
        <v>0.247596177</v>
      </c>
    </row>
    <row r="593" spans="1:13" hidden="1">
      <c r="A593" t="s">
        <v>91</v>
      </c>
      <c r="B593" t="s">
        <v>92</v>
      </c>
      <c r="C593" t="s">
        <v>96</v>
      </c>
      <c r="D593">
        <v>2040</v>
      </c>
      <c r="E593" t="s">
        <v>14</v>
      </c>
      <c r="F593">
        <v>9.6000000000000002E-2</v>
      </c>
      <c r="G593">
        <v>5.6939729999999997E-3</v>
      </c>
      <c r="H593">
        <v>6</v>
      </c>
      <c r="I593">
        <v>0</v>
      </c>
      <c r="J593">
        <v>91</v>
      </c>
      <c r="K593">
        <v>62.915311879999997</v>
      </c>
      <c r="L593">
        <v>4.6323202859999997</v>
      </c>
      <c r="M593">
        <v>0.24584171199999999</v>
      </c>
    </row>
    <row r="594" spans="1:13" hidden="1">
      <c r="A594" t="s">
        <v>91</v>
      </c>
      <c r="B594" t="s">
        <v>92</v>
      </c>
      <c r="C594" t="s">
        <v>96</v>
      </c>
      <c r="D594">
        <v>2045</v>
      </c>
      <c r="E594" t="s">
        <v>14</v>
      </c>
      <c r="F594">
        <v>9.6000000000000002E-2</v>
      </c>
      <c r="G594">
        <v>5.0148659999999998E-3</v>
      </c>
      <c r="H594">
        <v>6</v>
      </c>
      <c r="I594">
        <v>0</v>
      </c>
      <c r="J594">
        <v>86</v>
      </c>
      <c r="K594">
        <v>62.910521719999998</v>
      </c>
      <c r="L594">
        <v>4.6320331479999997</v>
      </c>
      <c r="M594">
        <v>0.24536270800000001</v>
      </c>
    </row>
    <row r="595" spans="1:13" hidden="1">
      <c r="A595" t="s">
        <v>91</v>
      </c>
      <c r="B595" t="s">
        <v>92</v>
      </c>
      <c r="C595" t="s">
        <v>96</v>
      </c>
      <c r="D595">
        <v>2050</v>
      </c>
      <c r="E595" t="s">
        <v>14</v>
      </c>
      <c r="F595">
        <v>9.6000000000000002E-2</v>
      </c>
      <c r="G595">
        <v>5.0148659999999998E-3</v>
      </c>
      <c r="H595">
        <v>6</v>
      </c>
      <c r="I595">
        <v>0</v>
      </c>
      <c r="J595">
        <v>96</v>
      </c>
      <c r="K595">
        <v>62.908678780000002</v>
      </c>
      <c r="L595">
        <v>4.631922673</v>
      </c>
      <c r="M595">
        <v>0.245213073999999</v>
      </c>
    </row>
    <row r="596" spans="1:13" hidden="1">
      <c r="A596" t="s">
        <v>91</v>
      </c>
      <c r="B596" t="s">
        <v>92</v>
      </c>
      <c r="C596" t="s">
        <v>97</v>
      </c>
      <c r="D596">
        <v>2000</v>
      </c>
      <c r="E596" t="s">
        <v>14</v>
      </c>
      <c r="F596">
        <v>0.20513413999999999</v>
      </c>
      <c r="G596">
        <v>1.6628E-2</v>
      </c>
      <c r="H596">
        <v>12.6998298</v>
      </c>
      <c r="I596">
        <v>0</v>
      </c>
      <c r="J596">
        <v>290.16056559999998</v>
      </c>
      <c r="K596">
        <v>197.3643194</v>
      </c>
      <c r="L596">
        <v>13.42865349</v>
      </c>
      <c r="M596">
        <v>7.882402226</v>
      </c>
    </row>
    <row r="597" spans="1:13" hidden="1">
      <c r="A597" t="s">
        <v>91</v>
      </c>
      <c r="B597" t="s">
        <v>92</v>
      </c>
      <c r="C597" t="s">
        <v>97</v>
      </c>
      <c r="D597">
        <v>2005</v>
      </c>
      <c r="E597" t="s">
        <v>14</v>
      </c>
      <c r="F597">
        <v>0.24020069699999999</v>
      </c>
      <c r="G597">
        <v>2.2478000000000001E-2</v>
      </c>
      <c r="H597">
        <v>14.818984970000001</v>
      </c>
      <c r="I597">
        <v>0</v>
      </c>
      <c r="J597">
        <v>328.13424439999898</v>
      </c>
      <c r="K597">
        <v>209.13376099999999</v>
      </c>
      <c r="L597">
        <v>14.638935480000001</v>
      </c>
      <c r="M597">
        <v>7.956626204</v>
      </c>
    </row>
    <row r="598" spans="1:13" hidden="1">
      <c r="A598" t="s">
        <v>91</v>
      </c>
      <c r="B598" t="s">
        <v>92</v>
      </c>
      <c r="C598" t="s">
        <v>97</v>
      </c>
      <c r="D598">
        <v>2010</v>
      </c>
      <c r="E598" t="s">
        <v>14</v>
      </c>
      <c r="F598">
        <v>0.299120565</v>
      </c>
      <c r="G598">
        <v>2.0872827E-2</v>
      </c>
      <c r="H598">
        <v>18.065798709999999</v>
      </c>
      <c r="I598">
        <v>0</v>
      </c>
      <c r="J598">
        <v>396.43300539999899</v>
      </c>
      <c r="K598">
        <v>239.4294538</v>
      </c>
      <c r="L598">
        <v>16.207883199999898</v>
      </c>
      <c r="M598">
        <v>6.0025602119999997</v>
      </c>
    </row>
    <row r="599" spans="1:13" hidden="1">
      <c r="A599" t="s">
        <v>91</v>
      </c>
      <c r="B599" t="s">
        <v>92</v>
      </c>
      <c r="C599" t="s">
        <v>97</v>
      </c>
      <c r="D599">
        <v>2015</v>
      </c>
      <c r="E599" t="s">
        <v>14</v>
      </c>
      <c r="F599">
        <v>0.36468969000000001</v>
      </c>
      <c r="G599">
        <v>1.9604046999999999E-2</v>
      </c>
      <c r="H599">
        <v>19.55393917</v>
      </c>
      <c r="I599">
        <v>0</v>
      </c>
      <c r="J599">
        <v>431.1442055</v>
      </c>
      <c r="K599">
        <v>248.95653680000001</v>
      </c>
      <c r="L599">
        <v>16.7563569</v>
      </c>
      <c r="M599">
        <v>3.849106388</v>
      </c>
    </row>
    <row r="600" spans="1:13" hidden="1">
      <c r="A600" t="s">
        <v>91</v>
      </c>
      <c r="B600" t="s">
        <v>92</v>
      </c>
      <c r="C600" t="s">
        <v>97</v>
      </c>
      <c r="D600">
        <v>2020</v>
      </c>
      <c r="E600" t="s">
        <v>14</v>
      </c>
      <c r="F600">
        <v>0.34257427299999998</v>
      </c>
      <c r="G600">
        <v>1.6476332E-2</v>
      </c>
      <c r="H600">
        <v>18.368154310000001</v>
      </c>
      <c r="I600">
        <v>0</v>
      </c>
      <c r="J600">
        <v>407.04525949999999</v>
      </c>
      <c r="K600">
        <v>228.01803859999899</v>
      </c>
      <c r="L600">
        <v>15.484767570000001</v>
      </c>
      <c r="M600">
        <v>2.6109143210000001</v>
      </c>
    </row>
    <row r="601" spans="1:13" hidden="1">
      <c r="A601" t="s">
        <v>91</v>
      </c>
      <c r="B601" t="s">
        <v>92</v>
      </c>
      <c r="C601" t="s">
        <v>97</v>
      </c>
      <c r="D601">
        <v>2025</v>
      </c>
      <c r="E601" t="s">
        <v>14</v>
      </c>
      <c r="F601">
        <v>0.32493265100000002</v>
      </c>
      <c r="G601">
        <v>1.6024340000000001E-2</v>
      </c>
      <c r="H601">
        <v>17.422245419999999</v>
      </c>
      <c r="I601">
        <v>0</v>
      </c>
      <c r="J601">
        <v>387.907790699999</v>
      </c>
      <c r="K601">
        <v>212.88537719999999</v>
      </c>
      <c r="L601">
        <v>14.536198280000001</v>
      </c>
      <c r="M601">
        <v>1.856536449</v>
      </c>
    </row>
    <row r="602" spans="1:13" hidden="1">
      <c r="A602" t="s">
        <v>91</v>
      </c>
      <c r="B602" t="s">
        <v>92</v>
      </c>
      <c r="C602" t="s">
        <v>97</v>
      </c>
      <c r="D602">
        <v>2030</v>
      </c>
      <c r="E602" t="s">
        <v>14</v>
      </c>
      <c r="F602">
        <v>0.34345381200000002</v>
      </c>
      <c r="G602">
        <v>1.5491774999999999E-2</v>
      </c>
      <c r="H602">
        <v>18.41531341</v>
      </c>
      <c r="I602">
        <v>0</v>
      </c>
      <c r="J602">
        <v>410.01853469999998</v>
      </c>
      <c r="K602">
        <v>222.82245349999999</v>
      </c>
      <c r="L602">
        <v>15.26564975</v>
      </c>
      <c r="M602">
        <v>1.632817366</v>
      </c>
    </row>
    <row r="603" spans="1:13" hidden="1">
      <c r="A603" t="s">
        <v>91</v>
      </c>
      <c r="B603" t="s">
        <v>92</v>
      </c>
      <c r="C603" t="s">
        <v>97</v>
      </c>
      <c r="D603">
        <v>2035</v>
      </c>
      <c r="E603" t="s">
        <v>14</v>
      </c>
      <c r="F603">
        <v>0.35807578099999998</v>
      </c>
      <c r="G603">
        <v>1.5530936E-2</v>
      </c>
      <c r="H603">
        <v>19.19931446</v>
      </c>
      <c r="I603">
        <v>0</v>
      </c>
      <c r="J603">
        <v>427.47438529999999</v>
      </c>
      <c r="K603">
        <v>230.90222749999899</v>
      </c>
      <c r="L603">
        <v>15.851666440000001</v>
      </c>
      <c r="M603">
        <v>1.54734450699999</v>
      </c>
    </row>
    <row r="604" spans="1:13" hidden="1">
      <c r="A604" t="s">
        <v>91</v>
      </c>
      <c r="B604" t="s">
        <v>92</v>
      </c>
      <c r="C604" t="s">
        <v>97</v>
      </c>
      <c r="D604">
        <v>2040</v>
      </c>
      <c r="E604" t="s">
        <v>14</v>
      </c>
      <c r="F604">
        <v>0.369773356</v>
      </c>
      <c r="G604">
        <v>1.7245684000000001E-2</v>
      </c>
      <c r="H604">
        <v>19.82651529</v>
      </c>
      <c r="I604">
        <v>0</v>
      </c>
      <c r="J604">
        <v>441.43906579999998</v>
      </c>
      <c r="K604">
        <v>237.55287909999899</v>
      </c>
      <c r="L604">
        <v>16.328790179999999</v>
      </c>
      <c r="M604">
        <v>1.538318938</v>
      </c>
    </row>
    <row r="605" spans="1:13" hidden="1">
      <c r="A605" t="s">
        <v>91</v>
      </c>
      <c r="B605" t="s">
        <v>92</v>
      </c>
      <c r="C605" t="s">
        <v>97</v>
      </c>
      <c r="D605">
        <v>2045</v>
      </c>
      <c r="E605" t="s">
        <v>14</v>
      </c>
      <c r="F605">
        <v>0.38049613399999999</v>
      </c>
      <c r="G605">
        <v>1.7406216999999901E-2</v>
      </c>
      <c r="H605">
        <v>20.40144939</v>
      </c>
      <c r="I605">
        <v>0</v>
      </c>
      <c r="J605">
        <v>454.24002289999902</v>
      </c>
      <c r="K605">
        <v>243.8769776</v>
      </c>
      <c r="L605">
        <v>16.77647176</v>
      </c>
      <c r="M605">
        <v>1.566722733</v>
      </c>
    </row>
    <row r="606" spans="1:13" hidden="1">
      <c r="A606" t="s">
        <v>91</v>
      </c>
      <c r="B606" t="s">
        <v>92</v>
      </c>
      <c r="C606" t="s">
        <v>97</v>
      </c>
      <c r="D606">
        <v>2050</v>
      </c>
      <c r="E606" t="s">
        <v>14</v>
      </c>
      <c r="F606">
        <v>0.38829451700000001</v>
      </c>
      <c r="G606">
        <v>1.7268144999999999E-2</v>
      </c>
      <c r="H606">
        <v>20.81958328</v>
      </c>
      <c r="I606">
        <v>0</v>
      </c>
      <c r="J606">
        <v>463.54980979999999</v>
      </c>
      <c r="K606">
        <v>248.52106659999899</v>
      </c>
      <c r="L606">
        <v>17.10407863</v>
      </c>
      <c r="M606">
        <v>1.5967585909999999</v>
      </c>
    </row>
    <row r="607" spans="1:13" hidden="1">
      <c r="A607" t="s">
        <v>91</v>
      </c>
      <c r="B607" t="s">
        <v>92</v>
      </c>
      <c r="C607" t="s">
        <v>98</v>
      </c>
      <c r="D607">
        <v>2000</v>
      </c>
      <c r="E607" t="s">
        <v>14</v>
      </c>
      <c r="F607">
        <v>7.7299999999999994E-2</v>
      </c>
      <c r="G607">
        <v>0.01</v>
      </c>
      <c r="H607">
        <v>4</v>
      </c>
      <c r="I607">
        <v>0</v>
      </c>
      <c r="J607">
        <v>34</v>
      </c>
      <c r="K607">
        <v>65.189635120000005</v>
      </c>
      <c r="L607">
        <v>4.6029693949999997</v>
      </c>
      <c r="M607">
        <v>1.0475731109999999</v>
      </c>
    </row>
    <row r="608" spans="1:13" hidden="1">
      <c r="A608" t="s">
        <v>91</v>
      </c>
      <c r="B608" t="s">
        <v>92</v>
      </c>
      <c r="C608" t="s">
        <v>98</v>
      </c>
      <c r="D608">
        <v>2005</v>
      </c>
      <c r="E608" t="s">
        <v>14</v>
      </c>
      <c r="F608">
        <v>7.9000000000000001E-2</v>
      </c>
      <c r="G608">
        <v>0.01</v>
      </c>
      <c r="H608">
        <v>4</v>
      </c>
      <c r="I608">
        <v>0</v>
      </c>
      <c r="J608">
        <v>32</v>
      </c>
      <c r="K608">
        <v>67.767604969999994</v>
      </c>
      <c r="L608">
        <v>4.8768115999999901</v>
      </c>
      <c r="M608">
        <v>0.65212641799999904</v>
      </c>
    </row>
    <row r="609" spans="1:13" hidden="1">
      <c r="A609" t="s">
        <v>91</v>
      </c>
      <c r="B609" t="s">
        <v>92</v>
      </c>
      <c r="C609" t="s">
        <v>98</v>
      </c>
      <c r="D609">
        <v>2010</v>
      </c>
      <c r="E609" t="s">
        <v>14</v>
      </c>
      <c r="F609">
        <v>8.7400000000000005E-2</v>
      </c>
      <c r="G609">
        <v>7.5714279999999998E-3</v>
      </c>
      <c r="H609">
        <v>4</v>
      </c>
      <c r="I609">
        <v>0</v>
      </c>
      <c r="J609">
        <v>37</v>
      </c>
      <c r="K609">
        <v>67.057371160000002</v>
      </c>
      <c r="L609">
        <v>4.7692166589999996</v>
      </c>
      <c r="M609">
        <v>0.24431788300000001</v>
      </c>
    </row>
    <row r="610" spans="1:13" hidden="1">
      <c r="A610" t="s">
        <v>91</v>
      </c>
      <c r="B610" t="s">
        <v>92</v>
      </c>
      <c r="C610" t="s">
        <v>98</v>
      </c>
      <c r="D610">
        <v>2015</v>
      </c>
      <c r="E610" t="s">
        <v>14</v>
      </c>
      <c r="F610">
        <v>0.09</v>
      </c>
      <c r="G610">
        <v>6.2467869999999898E-3</v>
      </c>
      <c r="H610">
        <v>4</v>
      </c>
      <c r="I610">
        <v>0</v>
      </c>
      <c r="J610">
        <v>37</v>
      </c>
      <c r="K610">
        <v>64.988265190000007</v>
      </c>
      <c r="L610">
        <v>4.6399834760000003</v>
      </c>
      <c r="M610">
        <v>9.9879526999999996E-2</v>
      </c>
    </row>
    <row r="611" spans="1:13" hidden="1">
      <c r="A611" t="s">
        <v>91</v>
      </c>
      <c r="B611" t="s">
        <v>92</v>
      </c>
      <c r="C611" t="s">
        <v>98</v>
      </c>
      <c r="D611">
        <v>2020</v>
      </c>
      <c r="E611" t="s">
        <v>14</v>
      </c>
      <c r="F611">
        <v>0.09</v>
      </c>
      <c r="G611">
        <v>7.2749109999999898E-3</v>
      </c>
      <c r="H611">
        <v>4</v>
      </c>
      <c r="I611">
        <v>0</v>
      </c>
      <c r="J611">
        <v>41</v>
      </c>
      <c r="K611">
        <v>61.862402160000002</v>
      </c>
      <c r="L611">
        <v>4.3933723430000002</v>
      </c>
      <c r="M611">
        <v>4.6947279000000001E-2</v>
      </c>
    </row>
    <row r="612" spans="1:13" hidden="1">
      <c r="A612" t="s">
        <v>91</v>
      </c>
      <c r="B612" t="s">
        <v>92</v>
      </c>
      <c r="C612" t="s">
        <v>98</v>
      </c>
      <c r="D612">
        <v>2025</v>
      </c>
      <c r="E612" t="s">
        <v>14</v>
      </c>
      <c r="F612">
        <v>0.09</v>
      </c>
      <c r="G612">
        <v>5.1056309999999898E-3</v>
      </c>
      <c r="H612">
        <v>4</v>
      </c>
      <c r="I612">
        <v>0</v>
      </c>
      <c r="J612">
        <v>42</v>
      </c>
      <c r="K612">
        <v>59.69440255</v>
      </c>
      <c r="L612">
        <v>4.1991182169999997</v>
      </c>
      <c r="M612">
        <v>2.88133379999999E-2</v>
      </c>
    </row>
    <row r="613" spans="1:13" hidden="1">
      <c r="A613" t="s">
        <v>91</v>
      </c>
      <c r="B613" t="s">
        <v>92</v>
      </c>
      <c r="C613" t="s">
        <v>98</v>
      </c>
      <c r="D613">
        <v>2030</v>
      </c>
      <c r="E613" t="s">
        <v>14</v>
      </c>
      <c r="F613">
        <v>0.1125</v>
      </c>
      <c r="G613">
        <v>7.4929439999999996E-3</v>
      </c>
      <c r="H613">
        <v>5</v>
      </c>
      <c r="I613">
        <v>0</v>
      </c>
      <c r="J613">
        <v>43</v>
      </c>
      <c r="K613">
        <v>73.591362989999993</v>
      </c>
      <c r="L613">
        <v>5.1569547179999997</v>
      </c>
      <c r="M613">
        <v>2.8800181000000001E-2</v>
      </c>
    </row>
    <row r="614" spans="1:13" hidden="1">
      <c r="A614" t="s">
        <v>91</v>
      </c>
      <c r="B614" t="s">
        <v>92</v>
      </c>
      <c r="C614" t="s">
        <v>98</v>
      </c>
      <c r="D614">
        <v>2035</v>
      </c>
      <c r="E614" t="s">
        <v>14</v>
      </c>
      <c r="F614">
        <v>0.1125</v>
      </c>
      <c r="G614">
        <v>5.582956E-3</v>
      </c>
      <c r="H614">
        <v>5</v>
      </c>
      <c r="I614">
        <v>0</v>
      </c>
      <c r="J614">
        <v>44</v>
      </c>
      <c r="K614">
        <v>73.19874591</v>
      </c>
      <c r="L614">
        <v>5.1217997549999996</v>
      </c>
      <c r="M614">
        <v>2.6923078999999999E-2</v>
      </c>
    </row>
    <row r="615" spans="1:13" hidden="1">
      <c r="A615" t="s">
        <v>91</v>
      </c>
      <c r="B615" t="s">
        <v>92</v>
      </c>
      <c r="C615" t="s">
        <v>98</v>
      </c>
      <c r="D615">
        <v>2040</v>
      </c>
      <c r="E615" t="s">
        <v>14</v>
      </c>
      <c r="F615">
        <v>0.1125</v>
      </c>
      <c r="G615">
        <v>6.8317899999999999E-3</v>
      </c>
      <c r="H615">
        <v>5</v>
      </c>
      <c r="I615">
        <v>0</v>
      </c>
      <c r="J615">
        <v>45</v>
      </c>
      <c r="K615">
        <v>73.048042899999999</v>
      </c>
      <c r="L615">
        <v>5.1083068019999898</v>
      </c>
      <c r="M615">
        <v>2.6365986000000001E-2</v>
      </c>
    </row>
    <row r="616" spans="1:13" hidden="1">
      <c r="A616" t="s">
        <v>91</v>
      </c>
      <c r="B616" t="s">
        <v>92</v>
      </c>
      <c r="C616" t="s">
        <v>98</v>
      </c>
      <c r="D616">
        <v>2045</v>
      </c>
      <c r="E616" t="s">
        <v>14</v>
      </c>
      <c r="F616">
        <v>0.1125</v>
      </c>
      <c r="G616">
        <v>5.8767960000000001E-3</v>
      </c>
      <c r="H616">
        <v>5</v>
      </c>
      <c r="I616">
        <v>0</v>
      </c>
      <c r="J616">
        <v>46</v>
      </c>
      <c r="K616">
        <v>72.9901141</v>
      </c>
      <c r="L616">
        <v>5.1031203889999999</v>
      </c>
      <c r="M616">
        <v>2.6137031000000002E-2</v>
      </c>
    </row>
    <row r="617" spans="1:13" hidden="1">
      <c r="A617" t="s">
        <v>91</v>
      </c>
      <c r="B617" t="s">
        <v>92</v>
      </c>
      <c r="C617" t="s">
        <v>98</v>
      </c>
      <c r="D617">
        <v>2050</v>
      </c>
      <c r="E617" t="s">
        <v>14</v>
      </c>
      <c r="F617">
        <v>0.1125</v>
      </c>
      <c r="G617">
        <v>5.8767960000000001E-3</v>
      </c>
      <c r="H617">
        <v>5</v>
      </c>
      <c r="I617">
        <v>0</v>
      </c>
      <c r="J617">
        <v>46</v>
      </c>
      <c r="K617">
        <v>72.967834569999994</v>
      </c>
      <c r="L617">
        <v>5.1011257060000004</v>
      </c>
      <c r="M617">
        <v>2.6130937999999999E-2</v>
      </c>
    </row>
    <row r="618" spans="1:13" hidden="1">
      <c r="A618" t="s">
        <v>91</v>
      </c>
      <c r="B618" t="s">
        <v>92</v>
      </c>
      <c r="C618" t="s">
        <v>99</v>
      </c>
      <c r="D618">
        <v>2000</v>
      </c>
      <c r="E618" t="s">
        <v>14</v>
      </c>
      <c r="F618">
        <v>1.76</v>
      </c>
      <c r="G618">
        <v>0.23135656399999999</v>
      </c>
      <c r="H618">
        <v>55.201501010000001</v>
      </c>
      <c r="I618">
        <v>0</v>
      </c>
      <c r="J618">
        <v>1380.037525</v>
      </c>
      <c r="K618">
        <v>529.45802389999994</v>
      </c>
      <c r="L618">
        <v>38.555831619999999</v>
      </c>
      <c r="M618">
        <v>25.825083150000001</v>
      </c>
    </row>
    <row r="619" spans="1:13" hidden="1">
      <c r="A619" t="s">
        <v>91</v>
      </c>
      <c r="B619" t="s">
        <v>92</v>
      </c>
      <c r="C619" t="s">
        <v>99</v>
      </c>
      <c r="D619">
        <v>2005</v>
      </c>
      <c r="E619" t="s">
        <v>14</v>
      </c>
      <c r="F619">
        <v>2.1379000000000001</v>
      </c>
      <c r="G619">
        <v>0.19332254199999899</v>
      </c>
      <c r="H619">
        <v>82.07802375</v>
      </c>
      <c r="I619">
        <v>0</v>
      </c>
      <c r="J619">
        <v>2001.0622189999999</v>
      </c>
      <c r="K619">
        <v>786.22908710000002</v>
      </c>
      <c r="L619">
        <v>57.250599559999998</v>
      </c>
      <c r="M619">
        <v>25.63966885</v>
      </c>
    </row>
    <row r="620" spans="1:13" hidden="1">
      <c r="A620" t="s">
        <v>91</v>
      </c>
      <c r="B620" t="s">
        <v>92</v>
      </c>
      <c r="C620" t="s">
        <v>99</v>
      </c>
      <c r="D620">
        <v>2010</v>
      </c>
      <c r="E620" t="s">
        <v>14</v>
      </c>
      <c r="F620">
        <v>2.63</v>
      </c>
      <c r="G620">
        <v>0.16650562599999999</v>
      </c>
      <c r="H620">
        <v>96.055451039999994</v>
      </c>
      <c r="I620">
        <v>0</v>
      </c>
      <c r="J620">
        <v>2341.8318960000001</v>
      </c>
      <c r="K620">
        <v>910.62106359999996</v>
      </c>
      <c r="L620">
        <v>65.676470420000001</v>
      </c>
      <c r="M620">
        <v>19.989334490000001</v>
      </c>
    </row>
    <row r="621" spans="1:13" hidden="1">
      <c r="A621" t="s">
        <v>91</v>
      </c>
      <c r="B621" t="s">
        <v>92</v>
      </c>
      <c r="C621" t="s">
        <v>99</v>
      </c>
      <c r="D621">
        <v>2015</v>
      </c>
      <c r="E621" t="s">
        <v>14</v>
      </c>
      <c r="F621">
        <v>2.2972364249999999</v>
      </c>
      <c r="G621">
        <v>0.20046683399999901</v>
      </c>
      <c r="H621">
        <v>83.01123776</v>
      </c>
      <c r="I621">
        <v>0</v>
      </c>
      <c r="J621">
        <v>2023.813977</v>
      </c>
      <c r="K621">
        <v>765.54823209999995</v>
      </c>
      <c r="L621">
        <v>55.13608009</v>
      </c>
      <c r="M621">
        <v>8.4394201979999899</v>
      </c>
    </row>
    <row r="622" spans="1:13" hidden="1">
      <c r="A622" t="s">
        <v>91</v>
      </c>
      <c r="B622" t="s">
        <v>92</v>
      </c>
      <c r="C622" t="s">
        <v>99</v>
      </c>
      <c r="D622">
        <v>2020</v>
      </c>
      <c r="E622" t="s">
        <v>14</v>
      </c>
      <c r="F622">
        <v>3.1537968670000001</v>
      </c>
      <c r="G622">
        <v>0.32566756600000002</v>
      </c>
      <c r="H622">
        <v>113.96327290000001</v>
      </c>
      <c r="I622">
        <v>0</v>
      </c>
      <c r="J622">
        <v>2778.4245930000002</v>
      </c>
      <c r="K622">
        <v>1025.5587619999999</v>
      </c>
      <c r="L622">
        <v>73.337351819999995</v>
      </c>
      <c r="M622">
        <v>6.6381893300000003</v>
      </c>
    </row>
    <row r="623" spans="1:13" hidden="1">
      <c r="A623" t="s">
        <v>91</v>
      </c>
      <c r="B623" t="s">
        <v>92</v>
      </c>
      <c r="C623" t="s">
        <v>99</v>
      </c>
      <c r="D623">
        <v>2025</v>
      </c>
      <c r="E623" t="s">
        <v>14</v>
      </c>
      <c r="F623">
        <v>3.791759554</v>
      </c>
      <c r="G623">
        <v>0.31909433599999998</v>
      </c>
      <c r="H623">
        <v>137.0162211</v>
      </c>
      <c r="I623">
        <v>0</v>
      </c>
      <c r="J623">
        <v>3340.4554699999999</v>
      </c>
      <c r="K623">
        <v>1221.56745</v>
      </c>
      <c r="L623">
        <v>87.630561729999997</v>
      </c>
      <c r="M623">
        <v>5.3023898799999998</v>
      </c>
    </row>
    <row r="624" spans="1:13" hidden="1">
      <c r="A624" t="s">
        <v>91</v>
      </c>
      <c r="B624" t="s">
        <v>92</v>
      </c>
      <c r="C624" t="s">
        <v>99</v>
      </c>
      <c r="D624">
        <v>2030</v>
      </c>
      <c r="E624" t="s">
        <v>14</v>
      </c>
      <c r="F624">
        <v>4.5580598630000004</v>
      </c>
      <c r="G624">
        <v>0.42977498600000003</v>
      </c>
      <c r="H624">
        <v>164.70668269999999</v>
      </c>
      <c r="I624">
        <v>0</v>
      </c>
      <c r="J624">
        <v>4015.5489250000001</v>
      </c>
      <c r="K624">
        <v>1463.292328</v>
      </c>
      <c r="L624">
        <v>105.2707214</v>
      </c>
      <c r="M624">
        <v>5.2332479039999997</v>
      </c>
    </row>
    <row r="625" spans="1:13" hidden="1">
      <c r="A625" t="s">
        <v>91</v>
      </c>
      <c r="B625" t="s">
        <v>92</v>
      </c>
      <c r="C625" t="s">
        <v>99</v>
      </c>
      <c r="D625">
        <v>2035</v>
      </c>
      <c r="E625" t="s">
        <v>14</v>
      </c>
      <c r="F625">
        <v>5.1215132969999999</v>
      </c>
      <c r="G625">
        <v>0.443781221</v>
      </c>
      <c r="H625">
        <v>185.06721959999999</v>
      </c>
      <c r="I625">
        <v>0</v>
      </c>
      <c r="J625">
        <v>4511.9388149999904</v>
      </c>
      <c r="K625">
        <v>1642.0146359999901</v>
      </c>
      <c r="L625">
        <v>118.40775009999901</v>
      </c>
      <c r="M625">
        <v>5.6782246429999903</v>
      </c>
    </row>
    <row r="626" spans="1:13" hidden="1">
      <c r="A626" t="s">
        <v>91</v>
      </c>
      <c r="B626" t="s">
        <v>92</v>
      </c>
      <c r="C626" t="s">
        <v>99</v>
      </c>
      <c r="D626">
        <v>2040</v>
      </c>
      <c r="E626" t="s">
        <v>14</v>
      </c>
      <c r="F626">
        <v>5.7150951329999904</v>
      </c>
      <c r="G626">
        <v>0.48929962999999999</v>
      </c>
      <c r="H626">
        <v>206.5164542</v>
      </c>
      <c r="I626">
        <v>0</v>
      </c>
      <c r="J626">
        <v>5034.871153</v>
      </c>
      <c r="K626">
        <v>1831.419271</v>
      </c>
      <c r="L626">
        <v>132.30921190000001</v>
      </c>
      <c r="M626">
        <v>6.3321654970000001</v>
      </c>
    </row>
    <row r="627" spans="1:13" hidden="1">
      <c r="A627" t="s">
        <v>91</v>
      </c>
      <c r="B627" t="s">
        <v>92</v>
      </c>
      <c r="C627" t="s">
        <v>99</v>
      </c>
      <c r="D627">
        <v>2045</v>
      </c>
      <c r="E627" t="s">
        <v>14</v>
      </c>
      <c r="F627">
        <v>6.2810821560000001</v>
      </c>
      <c r="G627">
        <v>0.503891898</v>
      </c>
      <c r="H627">
        <v>226.96854300000001</v>
      </c>
      <c r="I627">
        <v>0</v>
      </c>
      <c r="J627">
        <v>5533.4930780000004</v>
      </c>
      <c r="K627">
        <v>2012.4195119999999</v>
      </c>
      <c r="L627">
        <v>145.58058359999899</v>
      </c>
      <c r="M627">
        <v>6.9592626910000002</v>
      </c>
    </row>
    <row r="628" spans="1:13" hidden="1">
      <c r="A628" t="s">
        <v>91</v>
      </c>
      <c r="B628" t="s">
        <v>92</v>
      </c>
      <c r="C628" t="s">
        <v>99</v>
      </c>
      <c r="D628">
        <v>2050</v>
      </c>
      <c r="E628" t="s">
        <v>14</v>
      </c>
      <c r="F628">
        <v>6.7515221129999903</v>
      </c>
      <c r="G628">
        <v>0.54107487099999996</v>
      </c>
      <c r="H628">
        <v>243.96801360000001</v>
      </c>
      <c r="I628">
        <v>0</v>
      </c>
      <c r="J628">
        <v>5947.9401719999996</v>
      </c>
      <c r="K628">
        <v>2162.9958889999998</v>
      </c>
      <c r="L628">
        <v>156.59942759999899</v>
      </c>
      <c r="M628">
        <v>7.4804969739999896</v>
      </c>
    </row>
    <row r="629" spans="1:13" hidden="1">
      <c r="A629" t="s">
        <v>91</v>
      </c>
      <c r="B629" t="s">
        <v>92</v>
      </c>
      <c r="C629" t="s">
        <v>100</v>
      </c>
      <c r="D629">
        <v>2000</v>
      </c>
      <c r="E629" t="s">
        <v>14</v>
      </c>
      <c r="F629">
        <v>0.95</v>
      </c>
      <c r="G629">
        <v>7.0000000000000007E-2</v>
      </c>
      <c r="H629">
        <v>21.367903439999999</v>
      </c>
      <c r="I629">
        <v>0</v>
      </c>
      <c r="J629">
        <v>478</v>
      </c>
      <c r="K629">
        <v>368.456171699999</v>
      </c>
      <c r="L629">
        <v>27.19836591</v>
      </c>
      <c r="M629">
        <v>6.020547455</v>
      </c>
    </row>
    <row r="630" spans="1:13" hidden="1">
      <c r="A630" t="s">
        <v>91</v>
      </c>
      <c r="B630" t="s">
        <v>92</v>
      </c>
      <c r="C630" t="s">
        <v>100</v>
      </c>
      <c r="D630">
        <v>2005</v>
      </c>
      <c r="E630" t="s">
        <v>14</v>
      </c>
      <c r="F630">
        <v>0.89</v>
      </c>
      <c r="G630">
        <v>0.06</v>
      </c>
      <c r="H630">
        <v>23.879040669999998</v>
      </c>
      <c r="I630">
        <v>0</v>
      </c>
      <c r="J630">
        <v>458</v>
      </c>
      <c r="K630">
        <v>363.9541155</v>
      </c>
      <c r="L630">
        <v>27.127273290000002</v>
      </c>
      <c r="M630">
        <v>4.7914280969999998</v>
      </c>
    </row>
    <row r="631" spans="1:13" hidden="1">
      <c r="A631" t="s">
        <v>91</v>
      </c>
      <c r="B631" t="s">
        <v>92</v>
      </c>
      <c r="C631" t="s">
        <v>100</v>
      </c>
      <c r="D631">
        <v>2010</v>
      </c>
      <c r="E631" t="s">
        <v>14</v>
      </c>
      <c r="F631">
        <v>0.82</v>
      </c>
      <c r="G631">
        <v>4.3647131999999998E-2</v>
      </c>
      <c r="H631">
        <v>25.642523359999998</v>
      </c>
      <c r="I631">
        <v>0</v>
      </c>
      <c r="J631">
        <v>439</v>
      </c>
      <c r="K631">
        <v>371.13118309999999</v>
      </c>
      <c r="L631">
        <v>26.209973139999999</v>
      </c>
      <c r="M631">
        <v>3.5059499980000002</v>
      </c>
    </row>
    <row r="632" spans="1:13" hidden="1">
      <c r="A632" t="s">
        <v>91</v>
      </c>
      <c r="B632" t="s">
        <v>92</v>
      </c>
      <c r="C632" t="s">
        <v>100</v>
      </c>
      <c r="D632">
        <v>2015</v>
      </c>
      <c r="E632" t="s">
        <v>14</v>
      </c>
      <c r="F632">
        <v>0.75</v>
      </c>
      <c r="G632">
        <v>4.1348766000000002E-2</v>
      </c>
      <c r="H632">
        <v>26.666666670000001</v>
      </c>
      <c r="I632">
        <v>0</v>
      </c>
      <c r="J632">
        <v>424</v>
      </c>
      <c r="K632">
        <v>377.75232579999999</v>
      </c>
      <c r="L632">
        <v>26.66276504</v>
      </c>
      <c r="M632">
        <v>1.7515006849999999</v>
      </c>
    </row>
    <row r="633" spans="1:13" hidden="1">
      <c r="A633" t="s">
        <v>91</v>
      </c>
      <c r="B633" t="s">
        <v>92</v>
      </c>
      <c r="C633" t="s">
        <v>100</v>
      </c>
      <c r="D633">
        <v>2020</v>
      </c>
      <c r="E633" t="s">
        <v>14</v>
      </c>
      <c r="F633">
        <v>0.81070266800000002</v>
      </c>
      <c r="G633">
        <v>4.9924979000000001E-2</v>
      </c>
      <c r="H633">
        <v>28.82498373</v>
      </c>
      <c r="I633">
        <v>0</v>
      </c>
      <c r="J633">
        <v>443.04</v>
      </c>
      <c r="K633">
        <v>404.62480489999899</v>
      </c>
      <c r="L633">
        <v>28.55439668</v>
      </c>
      <c r="M633">
        <v>0.75959088699999999</v>
      </c>
    </row>
    <row r="634" spans="1:13" hidden="1">
      <c r="A634" t="s">
        <v>91</v>
      </c>
      <c r="B634" t="s">
        <v>92</v>
      </c>
      <c r="C634" t="s">
        <v>100</v>
      </c>
      <c r="D634">
        <v>2025</v>
      </c>
      <c r="E634" t="s">
        <v>14</v>
      </c>
      <c r="F634">
        <v>0.84879425900000005</v>
      </c>
      <c r="G634">
        <v>4.5195364000000002E-2</v>
      </c>
      <c r="H634">
        <v>30.17935142</v>
      </c>
      <c r="I634">
        <v>0</v>
      </c>
      <c r="J634">
        <v>456.01</v>
      </c>
      <c r="K634">
        <v>422.21974</v>
      </c>
      <c r="L634">
        <v>29.80118938</v>
      </c>
      <c r="M634">
        <v>0.36287735799999998</v>
      </c>
    </row>
    <row r="635" spans="1:13" hidden="1">
      <c r="A635" t="s">
        <v>91</v>
      </c>
      <c r="B635" t="s">
        <v>92</v>
      </c>
      <c r="C635" t="s">
        <v>100</v>
      </c>
      <c r="D635">
        <v>2030</v>
      </c>
      <c r="E635" t="s">
        <v>14</v>
      </c>
      <c r="F635">
        <v>0.84901665099999901</v>
      </c>
      <c r="G635">
        <v>4.8522297999999998E-2</v>
      </c>
      <c r="H635">
        <v>30.18725869</v>
      </c>
      <c r="I635">
        <v>0</v>
      </c>
      <c r="J635">
        <v>469.11</v>
      </c>
      <c r="K635">
        <v>421.79616549999997</v>
      </c>
      <c r="L635">
        <v>29.773259299999999</v>
      </c>
      <c r="M635">
        <v>0.219289388</v>
      </c>
    </row>
    <row r="636" spans="1:13" hidden="1">
      <c r="A636" t="s">
        <v>91</v>
      </c>
      <c r="B636" t="s">
        <v>92</v>
      </c>
      <c r="C636" t="s">
        <v>100</v>
      </c>
      <c r="D636">
        <v>2035</v>
      </c>
      <c r="E636" t="s">
        <v>14</v>
      </c>
      <c r="F636">
        <v>0.88290190199999996</v>
      </c>
      <c r="G636">
        <v>5.0630207999999899E-2</v>
      </c>
      <c r="H636">
        <v>31.392067619999999</v>
      </c>
      <c r="I636">
        <v>0</v>
      </c>
      <c r="J636">
        <v>482.81</v>
      </c>
      <c r="K636">
        <v>438.41851169999899</v>
      </c>
      <c r="L636">
        <v>30.94736473</v>
      </c>
      <c r="M636">
        <v>0.183689291</v>
      </c>
    </row>
    <row r="637" spans="1:13" hidden="1">
      <c r="A637" t="s">
        <v>91</v>
      </c>
      <c r="B637" t="s">
        <v>92</v>
      </c>
      <c r="C637" t="s">
        <v>100</v>
      </c>
      <c r="D637">
        <v>2040</v>
      </c>
      <c r="E637" t="s">
        <v>14</v>
      </c>
      <c r="F637">
        <v>0.91233584999999995</v>
      </c>
      <c r="G637">
        <v>5.0866419000000003E-2</v>
      </c>
      <c r="H637">
        <v>32.438608010000003</v>
      </c>
      <c r="I637">
        <v>0</v>
      </c>
      <c r="J637">
        <v>494.04</v>
      </c>
      <c r="K637">
        <v>452.95035410000003</v>
      </c>
      <c r="L637">
        <v>31.973460280000001</v>
      </c>
      <c r="M637">
        <v>0.177610766</v>
      </c>
    </row>
    <row r="638" spans="1:13" hidden="1">
      <c r="A638" t="s">
        <v>91</v>
      </c>
      <c r="B638" t="s">
        <v>92</v>
      </c>
      <c r="C638" t="s">
        <v>100</v>
      </c>
      <c r="D638">
        <v>2045</v>
      </c>
      <c r="E638" t="s">
        <v>14</v>
      </c>
      <c r="F638">
        <v>0.913719952</v>
      </c>
      <c r="G638">
        <v>4.8943072999999997E-2</v>
      </c>
      <c r="H638">
        <v>32.487820509999999</v>
      </c>
      <c r="I638">
        <v>0</v>
      </c>
      <c r="J638">
        <v>506.81</v>
      </c>
      <c r="K638">
        <v>453.60518080000003</v>
      </c>
      <c r="L638">
        <v>32.01980451</v>
      </c>
      <c r="M638">
        <v>0.173894823999999</v>
      </c>
    </row>
    <row r="639" spans="1:13" hidden="1">
      <c r="A639" t="s">
        <v>91</v>
      </c>
      <c r="B639" t="s">
        <v>92</v>
      </c>
      <c r="C639" t="s">
        <v>100</v>
      </c>
      <c r="D639">
        <v>2050</v>
      </c>
      <c r="E639" t="s">
        <v>14</v>
      </c>
      <c r="F639">
        <v>0.94089752900000001</v>
      </c>
      <c r="G639">
        <v>5.3764897999999998E-2</v>
      </c>
      <c r="H639">
        <v>33.454134369999998</v>
      </c>
      <c r="I639">
        <v>0</v>
      </c>
      <c r="J639">
        <v>517.87</v>
      </c>
      <c r="K639">
        <v>467.08435159999999</v>
      </c>
      <c r="L639">
        <v>32.971341379999998</v>
      </c>
      <c r="M639">
        <v>0.17788056099999999</v>
      </c>
    </row>
    <row r="640" spans="1:13" hidden="1">
      <c r="A640" t="s">
        <v>91</v>
      </c>
      <c r="B640" t="s">
        <v>92</v>
      </c>
      <c r="C640" t="s">
        <v>101</v>
      </c>
      <c r="D640">
        <v>2000</v>
      </c>
      <c r="E640" t="s">
        <v>14</v>
      </c>
      <c r="F640">
        <v>11.60066673</v>
      </c>
      <c r="G640">
        <v>0.91067233400000003</v>
      </c>
      <c r="H640">
        <v>419.77609569999902</v>
      </c>
      <c r="I640">
        <v>0</v>
      </c>
      <c r="J640">
        <v>7310.9746640000003</v>
      </c>
      <c r="K640">
        <v>3976.5140939999901</v>
      </c>
      <c r="L640">
        <v>291.35993339999999</v>
      </c>
      <c r="M640">
        <v>215.16024429999999</v>
      </c>
    </row>
    <row r="641" spans="1:13" hidden="1">
      <c r="A641" t="s">
        <v>91</v>
      </c>
      <c r="B641" t="s">
        <v>92</v>
      </c>
      <c r="C641" t="s">
        <v>101</v>
      </c>
      <c r="D641">
        <v>2005</v>
      </c>
      <c r="E641" t="s">
        <v>14</v>
      </c>
      <c r="F641">
        <v>13.5289603999999</v>
      </c>
      <c r="G641">
        <v>0.97877895199999998</v>
      </c>
      <c r="H641">
        <v>507.55529969999998</v>
      </c>
      <c r="I641">
        <v>0</v>
      </c>
      <c r="J641">
        <v>8804.4961599999897</v>
      </c>
      <c r="K641">
        <v>4439.4266349999998</v>
      </c>
      <c r="L641">
        <v>324.0029159</v>
      </c>
      <c r="M641">
        <v>166.68669840000001</v>
      </c>
    </row>
    <row r="642" spans="1:13" hidden="1">
      <c r="A642" t="s">
        <v>91</v>
      </c>
      <c r="B642" t="s">
        <v>92</v>
      </c>
      <c r="C642" t="s">
        <v>101</v>
      </c>
      <c r="D642">
        <v>2010</v>
      </c>
      <c r="E642" t="s">
        <v>14</v>
      </c>
      <c r="F642">
        <v>15.93956968</v>
      </c>
      <c r="G642">
        <v>1.204615837</v>
      </c>
      <c r="H642">
        <v>583.26831149999998</v>
      </c>
      <c r="I642">
        <v>0</v>
      </c>
      <c r="J642">
        <v>10526.773069999999</v>
      </c>
      <c r="K642">
        <v>4851.4345030000004</v>
      </c>
      <c r="L642">
        <v>349.68991939999898</v>
      </c>
      <c r="M642">
        <v>128.67436240000001</v>
      </c>
    </row>
    <row r="643" spans="1:13" hidden="1">
      <c r="A643" t="s">
        <v>91</v>
      </c>
      <c r="B643" t="s">
        <v>92</v>
      </c>
      <c r="C643" t="s">
        <v>101</v>
      </c>
      <c r="D643">
        <v>2015</v>
      </c>
      <c r="E643" t="s">
        <v>14</v>
      </c>
      <c r="F643">
        <v>18.277190650000001</v>
      </c>
      <c r="G643">
        <v>1.4110683819999901</v>
      </c>
      <c r="H643">
        <v>635.84683789999997</v>
      </c>
      <c r="I643">
        <v>0</v>
      </c>
      <c r="J643">
        <v>11839.624239999999</v>
      </c>
      <c r="K643">
        <v>5049.6214950000003</v>
      </c>
      <c r="L643">
        <v>361.29624769999998</v>
      </c>
      <c r="M643">
        <v>101.521342</v>
      </c>
    </row>
    <row r="644" spans="1:13" hidden="1">
      <c r="A644" t="s">
        <v>91</v>
      </c>
      <c r="B644" t="s">
        <v>92</v>
      </c>
      <c r="C644" t="s">
        <v>101</v>
      </c>
      <c r="D644">
        <v>2020</v>
      </c>
      <c r="E644" t="s">
        <v>14</v>
      </c>
      <c r="F644">
        <v>22.343918590000001</v>
      </c>
      <c r="G644">
        <v>1.7258495109999901</v>
      </c>
      <c r="H644">
        <v>769.47705970000004</v>
      </c>
      <c r="I644">
        <v>0</v>
      </c>
      <c r="J644">
        <v>14867.981750000001</v>
      </c>
      <c r="K644">
        <v>5932.4811250000002</v>
      </c>
      <c r="L644">
        <v>422.02081320000002</v>
      </c>
      <c r="M644">
        <v>97.882982339999998</v>
      </c>
    </row>
    <row r="645" spans="1:13" hidden="1">
      <c r="A645" t="s">
        <v>91</v>
      </c>
      <c r="B645" t="s">
        <v>92</v>
      </c>
      <c r="C645" t="s">
        <v>101</v>
      </c>
      <c r="D645">
        <v>2025</v>
      </c>
      <c r="E645" t="s">
        <v>14</v>
      </c>
      <c r="F645">
        <v>25.040032610000001</v>
      </c>
      <c r="G645">
        <v>1.815848141</v>
      </c>
      <c r="H645">
        <v>865.2134992</v>
      </c>
      <c r="I645">
        <v>0</v>
      </c>
      <c r="J645">
        <v>17374.197499999998</v>
      </c>
      <c r="K645">
        <v>6547.265472</v>
      </c>
      <c r="L645">
        <v>465.39278819999998</v>
      </c>
      <c r="M645">
        <v>87.558548720000005</v>
      </c>
    </row>
    <row r="646" spans="1:13" hidden="1">
      <c r="A646" t="s">
        <v>91</v>
      </c>
      <c r="B646" t="s">
        <v>92</v>
      </c>
      <c r="C646" t="s">
        <v>101</v>
      </c>
      <c r="D646">
        <v>2030</v>
      </c>
      <c r="E646" t="s">
        <v>14</v>
      </c>
      <c r="F646">
        <v>28.130553620000001</v>
      </c>
      <c r="G646">
        <v>2.11497015</v>
      </c>
      <c r="H646">
        <v>977.33495089999997</v>
      </c>
      <c r="I646">
        <v>0</v>
      </c>
      <c r="J646">
        <v>20250.594700000001</v>
      </c>
      <c r="K646">
        <v>7311.6030909999999</v>
      </c>
      <c r="L646">
        <v>520.79124289999902</v>
      </c>
      <c r="M646">
        <v>74.312942820000004</v>
      </c>
    </row>
    <row r="647" spans="1:13" hidden="1">
      <c r="A647" t="s">
        <v>91</v>
      </c>
      <c r="B647" t="s">
        <v>92</v>
      </c>
      <c r="C647" t="s">
        <v>101</v>
      </c>
      <c r="D647">
        <v>2035</v>
      </c>
      <c r="E647" t="s">
        <v>14</v>
      </c>
      <c r="F647">
        <v>31.116309600000001</v>
      </c>
      <c r="G647">
        <v>2.22038861099999</v>
      </c>
      <c r="H647">
        <v>1085.5621880000001</v>
      </c>
      <c r="I647">
        <v>0</v>
      </c>
      <c r="J647">
        <v>23117.179240000001</v>
      </c>
      <c r="K647">
        <v>8046.8056209999904</v>
      </c>
      <c r="L647">
        <v>574.33047710000005</v>
      </c>
      <c r="M647">
        <v>74.823560599999993</v>
      </c>
    </row>
    <row r="648" spans="1:13" hidden="1">
      <c r="A648" t="s">
        <v>91</v>
      </c>
      <c r="B648" t="s">
        <v>92</v>
      </c>
      <c r="C648" t="s">
        <v>101</v>
      </c>
      <c r="D648">
        <v>2040</v>
      </c>
      <c r="E648" t="s">
        <v>14</v>
      </c>
      <c r="F648">
        <v>34.408235070000003</v>
      </c>
      <c r="G648">
        <v>2.44864762</v>
      </c>
      <c r="H648">
        <v>1202.7954949999901</v>
      </c>
      <c r="I648">
        <v>0</v>
      </c>
      <c r="J648">
        <v>26164.389930000001</v>
      </c>
      <c r="K648">
        <v>8863.8306909999992</v>
      </c>
      <c r="L648">
        <v>633.58668620000003</v>
      </c>
      <c r="M648">
        <v>82.050903860000005</v>
      </c>
    </row>
    <row r="649" spans="1:13" hidden="1">
      <c r="A649" t="s">
        <v>91</v>
      </c>
      <c r="B649" t="s">
        <v>92</v>
      </c>
      <c r="C649" t="s">
        <v>101</v>
      </c>
      <c r="D649">
        <v>2045</v>
      </c>
      <c r="E649" t="s">
        <v>14</v>
      </c>
      <c r="F649">
        <v>37.792675019999997</v>
      </c>
      <c r="G649">
        <v>2.5354835489999998</v>
      </c>
      <c r="H649">
        <v>1323.534449</v>
      </c>
      <c r="I649">
        <v>0</v>
      </c>
      <c r="J649">
        <v>29345.469580000001</v>
      </c>
      <c r="K649">
        <v>9695.6999529999994</v>
      </c>
      <c r="L649">
        <v>694.11021410000001</v>
      </c>
      <c r="M649">
        <v>92.859575269999993</v>
      </c>
    </row>
    <row r="650" spans="1:13" hidden="1">
      <c r="A650" t="s">
        <v>91</v>
      </c>
      <c r="B650" t="s">
        <v>92</v>
      </c>
      <c r="C650" t="s">
        <v>101</v>
      </c>
      <c r="D650">
        <v>2050</v>
      </c>
      <c r="E650" t="s">
        <v>14</v>
      </c>
      <c r="F650">
        <v>41.270250480000001</v>
      </c>
      <c r="G650">
        <v>2.8504726219999998</v>
      </c>
      <c r="H650">
        <v>1453.51035</v>
      </c>
      <c r="I650">
        <v>0</v>
      </c>
      <c r="J650">
        <v>32801.905859999999</v>
      </c>
      <c r="K650">
        <v>10605.33208</v>
      </c>
      <c r="L650">
        <v>759.93665189999899</v>
      </c>
      <c r="M650">
        <v>105.6963059</v>
      </c>
    </row>
    <row r="651" spans="1:13" hidden="1">
      <c r="A651" t="s">
        <v>91</v>
      </c>
      <c r="B651" t="s">
        <v>92</v>
      </c>
      <c r="C651" t="s">
        <v>102</v>
      </c>
      <c r="D651">
        <v>2000</v>
      </c>
      <c r="E651" t="s">
        <v>14</v>
      </c>
      <c r="F651">
        <v>0.46353259299999999</v>
      </c>
      <c r="G651">
        <v>2.9352668999999901E-2</v>
      </c>
      <c r="H651">
        <v>38.506861440000002</v>
      </c>
      <c r="I651">
        <v>0</v>
      </c>
      <c r="J651">
        <v>1299.6065739999999</v>
      </c>
      <c r="K651">
        <v>346.62343839999897</v>
      </c>
      <c r="L651">
        <v>25.627719939999999</v>
      </c>
      <c r="M651">
        <v>28.816812809999998</v>
      </c>
    </row>
    <row r="652" spans="1:13" hidden="1">
      <c r="A652" t="s">
        <v>91</v>
      </c>
      <c r="B652" t="s">
        <v>92</v>
      </c>
      <c r="C652" t="s">
        <v>102</v>
      </c>
      <c r="D652">
        <v>2005</v>
      </c>
      <c r="E652" t="s">
        <v>14</v>
      </c>
      <c r="F652">
        <v>0.54755970399999998</v>
      </c>
      <c r="G652">
        <v>5.4676334E-2</v>
      </c>
      <c r="H652">
        <v>46.779250279999999</v>
      </c>
      <c r="I652">
        <v>0</v>
      </c>
      <c r="J652">
        <v>1578.7996969999999</v>
      </c>
      <c r="K652">
        <v>367.19763619999998</v>
      </c>
      <c r="L652">
        <v>27.159049939999999</v>
      </c>
      <c r="M652">
        <v>20.124615970000001</v>
      </c>
    </row>
    <row r="653" spans="1:13" hidden="1">
      <c r="A653" t="s">
        <v>91</v>
      </c>
      <c r="B653" t="s">
        <v>92</v>
      </c>
      <c r="C653" t="s">
        <v>102</v>
      </c>
      <c r="D653">
        <v>2010</v>
      </c>
      <c r="E653" t="s">
        <v>14</v>
      </c>
      <c r="F653">
        <v>0.72484911500000004</v>
      </c>
      <c r="G653">
        <v>7.5393630000000003E-2</v>
      </c>
      <c r="H653">
        <v>64.504538370000006</v>
      </c>
      <c r="I653">
        <v>0</v>
      </c>
      <c r="J653">
        <v>2177.02817</v>
      </c>
      <c r="K653">
        <v>478.92835070000001</v>
      </c>
      <c r="L653">
        <v>35.376365399999997</v>
      </c>
      <c r="M653">
        <v>17.22598533</v>
      </c>
    </row>
    <row r="654" spans="1:13" hidden="1">
      <c r="A654" t="s">
        <v>91</v>
      </c>
      <c r="B654" t="s">
        <v>92</v>
      </c>
      <c r="C654" t="s">
        <v>102</v>
      </c>
      <c r="D654">
        <v>2015</v>
      </c>
      <c r="E654" t="s">
        <v>14</v>
      </c>
      <c r="F654">
        <v>1.008264534</v>
      </c>
      <c r="G654">
        <v>0.102956084</v>
      </c>
      <c r="H654">
        <v>91.614994299999907</v>
      </c>
      <c r="I654">
        <v>0</v>
      </c>
      <c r="J654">
        <v>3092.0060579999999</v>
      </c>
      <c r="K654">
        <v>674.97274149999998</v>
      </c>
      <c r="L654">
        <v>49.32539809</v>
      </c>
      <c r="M654">
        <v>18.076274980000001</v>
      </c>
    </row>
    <row r="655" spans="1:13" hidden="1">
      <c r="A655" t="s">
        <v>91</v>
      </c>
      <c r="B655" t="s">
        <v>92</v>
      </c>
      <c r="C655" t="s">
        <v>102</v>
      </c>
      <c r="D655">
        <v>2020</v>
      </c>
      <c r="E655" t="s">
        <v>14</v>
      </c>
      <c r="F655">
        <v>1.3241832709999899</v>
      </c>
      <c r="G655">
        <v>0.13058388099999901</v>
      </c>
      <c r="H655">
        <v>120.32064879999901</v>
      </c>
      <c r="I655">
        <v>0</v>
      </c>
      <c r="J655">
        <v>4060.8218969999998</v>
      </c>
      <c r="K655">
        <v>894.64972239999997</v>
      </c>
      <c r="L655">
        <v>64.50877045</v>
      </c>
      <c r="M655">
        <v>19.699943409999999</v>
      </c>
    </row>
    <row r="656" spans="1:13" hidden="1">
      <c r="A656" t="s">
        <v>91</v>
      </c>
      <c r="B656" t="s">
        <v>92</v>
      </c>
      <c r="C656" t="s">
        <v>102</v>
      </c>
      <c r="D656">
        <v>2025</v>
      </c>
      <c r="E656" t="s">
        <v>14</v>
      </c>
      <c r="F656">
        <v>1.734411897</v>
      </c>
      <c r="G656">
        <v>0.162849455</v>
      </c>
      <c r="H656">
        <v>157.5956813</v>
      </c>
      <c r="I656">
        <v>0</v>
      </c>
      <c r="J656">
        <v>5318.8542420000003</v>
      </c>
      <c r="K656">
        <v>1174.1250580000001</v>
      </c>
      <c r="L656">
        <v>84.306121439999998</v>
      </c>
      <c r="M656">
        <v>24.27934539</v>
      </c>
    </row>
    <row r="657" spans="1:13" hidden="1">
      <c r="A657" t="s">
        <v>91</v>
      </c>
      <c r="B657" t="s">
        <v>92</v>
      </c>
      <c r="C657" t="s">
        <v>102</v>
      </c>
      <c r="D657">
        <v>2030</v>
      </c>
      <c r="E657" t="s">
        <v>14</v>
      </c>
      <c r="F657">
        <v>2.2123788929999999</v>
      </c>
      <c r="G657">
        <v>0.19591199300000001</v>
      </c>
      <c r="H657">
        <v>201.02569599999899</v>
      </c>
      <c r="I657">
        <v>0</v>
      </c>
      <c r="J657">
        <v>6784.6172409999999</v>
      </c>
      <c r="K657">
        <v>1497.3626279999901</v>
      </c>
      <c r="L657">
        <v>107.41906179999999</v>
      </c>
      <c r="M657">
        <v>30.500725939999999</v>
      </c>
    </row>
    <row r="658" spans="1:13" hidden="1">
      <c r="A658" t="s">
        <v>91</v>
      </c>
      <c r="B658" t="s">
        <v>92</v>
      </c>
      <c r="C658" t="s">
        <v>102</v>
      </c>
      <c r="D658">
        <v>2035</v>
      </c>
      <c r="E658" t="s">
        <v>14</v>
      </c>
      <c r="F658">
        <v>2.728291322</v>
      </c>
      <c r="G658">
        <v>0.23331697000000001</v>
      </c>
      <c r="H658">
        <v>247.90358639999999</v>
      </c>
      <c r="I658">
        <v>0</v>
      </c>
      <c r="J658">
        <v>8366.7460389999997</v>
      </c>
      <c r="K658">
        <v>1846.067391</v>
      </c>
      <c r="L658">
        <v>132.40581829999999</v>
      </c>
      <c r="M658">
        <v>37.454076720000003</v>
      </c>
    </row>
    <row r="659" spans="1:13" hidden="1">
      <c r="A659" t="s">
        <v>91</v>
      </c>
      <c r="B659" t="s">
        <v>92</v>
      </c>
      <c r="C659" t="s">
        <v>102</v>
      </c>
      <c r="D659">
        <v>2040</v>
      </c>
      <c r="E659" t="s">
        <v>14</v>
      </c>
      <c r="F659">
        <v>3.2907836779999999</v>
      </c>
      <c r="G659">
        <v>0.27421117299999997</v>
      </c>
      <c r="H659">
        <v>299.013917399999</v>
      </c>
      <c r="I659">
        <v>0</v>
      </c>
      <c r="J659">
        <v>10091.719709999999</v>
      </c>
      <c r="K659">
        <v>2226.2872429999902</v>
      </c>
      <c r="L659">
        <v>159.67194079999999</v>
      </c>
      <c r="M659">
        <v>45.126945460000002</v>
      </c>
    </row>
    <row r="660" spans="1:13" hidden="1">
      <c r="A660" t="s">
        <v>91</v>
      </c>
      <c r="B660" t="s">
        <v>92</v>
      </c>
      <c r="C660" t="s">
        <v>102</v>
      </c>
      <c r="D660">
        <v>2045</v>
      </c>
      <c r="E660" t="s">
        <v>14</v>
      </c>
      <c r="F660">
        <v>3.9253880350000001</v>
      </c>
      <c r="G660">
        <v>0.29212489199999903</v>
      </c>
      <c r="H660">
        <v>356.67663639999898</v>
      </c>
      <c r="I660">
        <v>0</v>
      </c>
      <c r="J660">
        <v>12037.83648</v>
      </c>
      <c r="K660">
        <v>2655.2781019999902</v>
      </c>
      <c r="L660">
        <v>190.4461068</v>
      </c>
      <c r="M660">
        <v>53.835752290000002</v>
      </c>
    </row>
    <row r="661" spans="1:13" hidden="1">
      <c r="A661" t="s">
        <v>91</v>
      </c>
      <c r="B661" t="s">
        <v>92</v>
      </c>
      <c r="C661" t="s">
        <v>102</v>
      </c>
      <c r="D661">
        <v>2050</v>
      </c>
      <c r="E661" t="s">
        <v>14</v>
      </c>
      <c r="F661">
        <v>4.6472575279999999</v>
      </c>
      <c r="G661">
        <v>0.36532095799999997</v>
      </c>
      <c r="H661">
        <v>422.26861869999999</v>
      </c>
      <c r="I661">
        <v>0</v>
      </c>
      <c r="J661">
        <v>14251.56588</v>
      </c>
      <c r="K661">
        <v>3143.5135149999901</v>
      </c>
      <c r="L661">
        <v>225.46228809999999</v>
      </c>
      <c r="M661">
        <v>63.732642740000003</v>
      </c>
    </row>
    <row r="662" spans="1:13" hidden="1">
      <c r="A662" t="s">
        <v>91</v>
      </c>
      <c r="B662" t="s">
        <v>92</v>
      </c>
      <c r="C662" t="s">
        <v>103</v>
      </c>
      <c r="D662">
        <v>2000</v>
      </c>
      <c r="E662" t="s">
        <v>14</v>
      </c>
      <c r="F662">
        <v>0.21</v>
      </c>
      <c r="G662">
        <v>1.7000000000000001E-2</v>
      </c>
      <c r="H662">
        <v>9</v>
      </c>
      <c r="I662">
        <v>0</v>
      </c>
      <c r="J662">
        <v>70</v>
      </c>
      <c r="K662">
        <v>80.957540089999995</v>
      </c>
      <c r="L662">
        <v>5.995295907</v>
      </c>
      <c r="M662">
        <v>3.2792523679999999</v>
      </c>
    </row>
    <row r="663" spans="1:13" hidden="1">
      <c r="A663" t="s">
        <v>91</v>
      </c>
      <c r="B663" t="s">
        <v>92</v>
      </c>
      <c r="C663" t="s">
        <v>103</v>
      </c>
      <c r="D663">
        <v>2005</v>
      </c>
      <c r="E663" t="s">
        <v>14</v>
      </c>
      <c r="F663">
        <v>0.19</v>
      </c>
      <c r="G663">
        <v>1.4999999999999999E-2</v>
      </c>
      <c r="H663">
        <v>9</v>
      </c>
      <c r="I663">
        <v>0</v>
      </c>
      <c r="J663">
        <v>61</v>
      </c>
      <c r="K663">
        <v>71.717925440000002</v>
      </c>
      <c r="L663">
        <v>5.3557480220000002</v>
      </c>
      <c r="M663">
        <v>1.9297206579999999</v>
      </c>
    </row>
    <row r="664" spans="1:13" hidden="1">
      <c r="A664" t="s">
        <v>91</v>
      </c>
      <c r="B664" t="s">
        <v>92</v>
      </c>
      <c r="C664" t="s">
        <v>103</v>
      </c>
      <c r="D664">
        <v>2010</v>
      </c>
      <c r="E664" t="s">
        <v>14</v>
      </c>
      <c r="F664">
        <v>0.19</v>
      </c>
      <c r="G664">
        <v>1.0632403E-2</v>
      </c>
      <c r="H664">
        <v>8</v>
      </c>
      <c r="I664">
        <v>0</v>
      </c>
      <c r="J664">
        <v>57</v>
      </c>
      <c r="K664">
        <v>60.06111696</v>
      </c>
      <c r="L664">
        <v>4.4830231390000002</v>
      </c>
      <c r="M664">
        <v>1.147967001</v>
      </c>
    </row>
    <row r="665" spans="1:13" hidden="1">
      <c r="A665" t="s">
        <v>91</v>
      </c>
      <c r="B665" t="s">
        <v>92</v>
      </c>
      <c r="C665" t="s">
        <v>103</v>
      </c>
      <c r="D665">
        <v>2015</v>
      </c>
      <c r="E665" t="s">
        <v>14</v>
      </c>
      <c r="F665">
        <v>0.16</v>
      </c>
      <c r="G665">
        <v>8.2219300000000006E-3</v>
      </c>
      <c r="H665">
        <v>7</v>
      </c>
      <c r="I665">
        <v>0</v>
      </c>
      <c r="J665">
        <v>51</v>
      </c>
      <c r="K665">
        <v>49.052518679999999</v>
      </c>
      <c r="L665">
        <v>3.6585417439999999</v>
      </c>
      <c r="M665">
        <v>0.38286055000000002</v>
      </c>
    </row>
    <row r="666" spans="1:13" hidden="1">
      <c r="A666" t="s">
        <v>91</v>
      </c>
      <c r="B666" t="s">
        <v>92</v>
      </c>
      <c r="C666" t="s">
        <v>103</v>
      </c>
      <c r="D666">
        <v>2020</v>
      </c>
      <c r="E666" t="s">
        <v>14</v>
      </c>
      <c r="F666">
        <v>0.16</v>
      </c>
      <c r="G666">
        <v>8.249925E-3</v>
      </c>
      <c r="H666">
        <v>7</v>
      </c>
      <c r="I666">
        <v>0</v>
      </c>
      <c r="J666">
        <v>49</v>
      </c>
      <c r="K666">
        <v>46.065351489999998</v>
      </c>
      <c r="L666">
        <v>3.4346017450000002</v>
      </c>
      <c r="M666">
        <v>0.15140513899999999</v>
      </c>
    </row>
    <row r="667" spans="1:13" hidden="1">
      <c r="A667" t="s">
        <v>91</v>
      </c>
      <c r="B667" t="s">
        <v>92</v>
      </c>
      <c r="C667" t="s">
        <v>103</v>
      </c>
      <c r="D667">
        <v>2025</v>
      </c>
      <c r="E667" t="s">
        <v>14</v>
      </c>
      <c r="F667">
        <v>0.16</v>
      </c>
      <c r="G667">
        <v>6.7862799999999996E-3</v>
      </c>
      <c r="H667">
        <v>7</v>
      </c>
      <c r="I667">
        <v>0</v>
      </c>
      <c r="J667">
        <v>46</v>
      </c>
      <c r="K667">
        <v>44.912466379999998</v>
      </c>
      <c r="L667">
        <v>3.3482140610000002</v>
      </c>
      <c r="M667">
        <v>7.2431140999999893E-2</v>
      </c>
    </row>
    <row r="668" spans="1:13" hidden="1">
      <c r="A668" t="s">
        <v>91</v>
      </c>
      <c r="B668" t="s">
        <v>92</v>
      </c>
      <c r="C668" t="s">
        <v>103</v>
      </c>
      <c r="D668">
        <v>2030</v>
      </c>
      <c r="E668" t="s">
        <v>14</v>
      </c>
      <c r="F668">
        <v>0.13714285699999901</v>
      </c>
      <c r="G668">
        <v>4.2536350000000004E-3</v>
      </c>
      <c r="H668">
        <v>6</v>
      </c>
      <c r="I668">
        <v>0</v>
      </c>
      <c r="J668">
        <v>42</v>
      </c>
      <c r="K668">
        <v>38.115750859999999</v>
      </c>
      <c r="L668">
        <v>2.84138029199999</v>
      </c>
      <c r="M668">
        <v>4.0411699000000002E-2</v>
      </c>
    </row>
    <row r="669" spans="1:13" hidden="1">
      <c r="A669" t="s">
        <v>91</v>
      </c>
      <c r="B669" t="s">
        <v>92</v>
      </c>
      <c r="C669" t="s">
        <v>103</v>
      </c>
      <c r="D669">
        <v>2035</v>
      </c>
      <c r="E669" t="s">
        <v>14</v>
      </c>
      <c r="F669">
        <v>0.13714285699999901</v>
      </c>
      <c r="G669">
        <v>7.1640940000000002E-3</v>
      </c>
      <c r="H669">
        <v>6</v>
      </c>
      <c r="I669">
        <v>0</v>
      </c>
      <c r="J669">
        <v>39</v>
      </c>
      <c r="K669">
        <v>37.969234110000002</v>
      </c>
      <c r="L669">
        <v>2.8304043139999999</v>
      </c>
      <c r="M669">
        <v>3.4089331E-2</v>
      </c>
    </row>
    <row r="670" spans="1:13" hidden="1">
      <c r="A670" t="s">
        <v>91</v>
      </c>
      <c r="B670" t="s">
        <v>92</v>
      </c>
      <c r="C670" t="s">
        <v>103</v>
      </c>
      <c r="D670">
        <v>2040</v>
      </c>
      <c r="E670" t="s">
        <v>14</v>
      </c>
      <c r="F670">
        <v>0.114285714</v>
      </c>
      <c r="G670">
        <v>2.0894659999999999E-3</v>
      </c>
      <c r="H670">
        <v>5</v>
      </c>
      <c r="I670">
        <v>0</v>
      </c>
      <c r="J670">
        <v>36</v>
      </c>
      <c r="K670">
        <v>31.59404499</v>
      </c>
      <c r="L670">
        <v>2.355150697</v>
      </c>
      <c r="M670">
        <v>2.7120116999999999E-2</v>
      </c>
    </row>
    <row r="671" spans="1:13" hidden="1">
      <c r="A671" t="s">
        <v>91</v>
      </c>
      <c r="B671" t="s">
        <v>92</v>
      </c>
      <c r="C671" t="s">
        <v>103</v>
      </c>
      <c r="D671">
        <v>2045</v>
      </c>
      <c r="E671" t="s">
        <v>14</v>
      </c>
      <c r="F671">
        <v>0.114285714</v>
      </c>
      <c r="G671">
        <v>6.2685819999999904E-3</v>
      </c>
      <c r="H671">
        <v>5</v>
      </c>
      <c r="I671">
        <v>0</v>
      </c>
      <c r="J671">
        <v>33</v>
      </c>
      <c r="K671">
        <v>31.575967599999998</v>
      </c>
      <c r="L671">
        <v>2.3537965199999999</v>
      </c>
      <c r="M671">
        <v>2.6651959999999999E-2</v>
      </c>
    </row>
    <row r="672" spans="1:13" hidden="1">
      <c r="A672" t="s">
        <v>91</v>
      </c>
      <c r="B672" t="s">
        <v>92</v>
      </c>
      <c r="C672" t="s">
        <v>103</v>
      </c>
      <c r="D672">
        <v>2050</v>
      </c>
      <c r="E672" t="s">
        <v>14</v>
      </c>
      <c r="F672">
        <v>9.1428571E-2</v>
      </c>
      <c r="G672">
        <v>8.9545100000000002E-4</v>
      </c>
      <c r="H672">
        <v>4</v>
      </c>
      <c r="I672">
        <v>0</v>
      </c>
      <c r="J672">
        <v>31</v>
      </c>
      <c r="K672">
        <v>25.25520994</v>
      </c>
      <c r="L672">
        <v>1.882620408</v>
      </c>
      <c r="M672">
        <v>2.1214877E-2</v>
      </c>
    </row>
    <row r="673" spans="1:13" hidden="1">
      <c r="A673" t="s">
        <v>91</v>
      </c>
      <c r="B673" t="s">
        <v>92</v>
      </c>
      <c r="C673" t="s">
        <v>104</v>
      </c>
      <c r="D673">
        <v>2000</v>
      </c>
      <c r="E673" t="s">
        <v>14</v>
      </c>
      <c r="F673">
        <v>0.92299999999999904</v>
      </c>
      <c r="G673">
        <v>3.5000000000000003E-2</v>
      </c>
      <c r="H673">
        <v>30</v>
      </c>
      <c r="I673">
        <v>0</v>
      </c>
      <c r="J673">
        <v>435</v>
      </c>
      <c r="K673">
        <v>230.89651480000001</v>
      </c>
      <c r="L673">
        <v>17.025416069999999</v>
      </c>
      <c r="M673">
        <v>23.16610974</v>
      </c>
    </row>
    <row r="674" spans="1:13" hidden="1">
      <c r="A674" t="s">
        <v>91</v>
      </c>
      <c r="B674" t="s">
        <v>92</v>
      </c>
      <c r="C674" t="s">
        <v>104</v>
      </c>
      <c r="D674">
        <v>2005</v>
      </c>
      <c r="E674" t="s">
        <v>14</v>
      </c>
      <c r="F674">
        <v>1.052</v>
      </c>
      <c r="G674">
        <v>5.7999999999999899E-2</v>
      </c>
      <c r="H674">
        <v>36</v>
      </c>
      <c r="I674">
        <v>0</v>
      </c>
      <c r="J674">
        <v>497</v>
      </c>
      <c r="K674">
        <v>244.02133179999899</v>
      </c>
      <c r="L674">
        <v>17.98514192</v>
      </c>
      <c r="M674">
        <v>16.600568169999999</v>
      </c>
    </row>
    <row r="675" spans="1:13" hidden="1">
      <c r="A675" t="s">
        <v>91</v>
      </c>
      <c r="B675" t="s">
        <v>92</v>
      </c>
      <c r="C675" t="s">
        <v>104</v>
      </c>
      <c r="D675">
        <v>2010</v>
      </c>
      <c r="E675" t="s">
        <v>14</v>
      </c>
      <c r="F675">
        <v>1.276</v>
      </c>
      <c r="G675">
        <v>0.102235614</v>
      </c>
      <c r="H675">
        <v>45</v>
      </c>
      <c r="I675">
        <v>0</v>
      </c>
      <c r="J675">
        <v>588</v>
      </c>
      <c r="K675">
        <v>289.69236439999997</v>
      </c>
      <c r="L675">
        <v>21.328901049999999</v>
      </c>
      <c r="M675">
        <v>13.40572914</v>
      </c>
    </row>
    <row r="676" spans="1:13" hidden="1">
      <c r="A676" t="s">
        <v>91</v>
      </c>
      <c r="B676" t="s">
        <v>92</v>
      </c>
      <c r="C676" t="s">
        <v>104</v>
      </c>
      <c r="D676">
        <v>2015</v>
      </c>
      <c r="E676" t="s">
        <v>14</v>
      </c>
      <c r="F676">
        <v>1.631</v>
      </c>
      <c r="G676">
        <v>0.117966894</v>
      </c>
      <c r="H676">
        <v>58</v>
      </c>
      <c r="I676">
        <v>0</v>
      </c>
      <c r="J676">
        <v>712</v>
      </c>
      <c r="K676">
        <v>364.64770859999999</v>
      </c>
      <c r="L676">
        <v>26.84285891</v>
      </c>
      <c r="M676">
        <v>11.992042379999999</v>
      </c>
    </row>
    <row r="677" spans="1:13" hidden="1">
      <c r="A677" t="s">
        <v>91</v>
      </c>
      <c r="B677" t="s">
        <v>92</v>
      </c>
      <c r="C677" t="s">
        <v>104</v>
      </c>
      <c r="D677">
        <v>2020</v>
      </c>
      <c r="E677" t="s">
        <v>14</v>
      </c>
      <c r="F677">
        <v>1.85596551699999</v>
      </c>
      <c r="G677">
        <v>0.116651739</v>
      </c>
      <c r="H677">
        <v>66</v>
      </c>
      <c r="I677">
        <v>0</v>
      </c>
      <c r="J677">
        <v>793</v>
      </c>
      <c r="K677">
        <v>411.5811994</v>
      </c>
      <c r="L677">
        <v>30.309099549999999</v>
      </c>
      <c r="M677">
        <v>11.310539759999999</v>
      </c>
    </row>
    <row r="678" spans="1:13" hidden="1">
      <c r="A678" t="s">
        <v>91</v>
      </c>
      <c r="B678" t="s">
        <v>92</v>
      </c>
      <c r="C678" t="s">
        <v>104</v>
      </c>
      <c r="D678">
        <v>2025</v>
      </c>
      <c r="E678" t="s">
        <v>14</v>
      </c>
      <c r="F678">
        <v>1.9684482759999999</v>
      </c>
      <c r="G678">
        <v>0.12533269799999999</v>
      </c>
      <c r="H678">
        <v>70</v>
      </c>
      <c r="I678">
        <v>0</v>
      </c>
      <c r="J678">
        <v>837</v>
      </c>
      <c r="K678">
        <v>435.15412400000002</v>
      </c>
      <c r="L678">
        <v>32.131084119999997</v>
      </c>
      <c r="M678">
        <v>9.1792384009999992</v>
      </c>
    </row>
    <row r="679" spans="1:13" hidden="1">
      <c r="A679" t="s">
        <v>91</v>
      </c>
      <c r="B679" t="s">
        <v>92</v>
      </c>
      <c r="C679" t="s">
        <v>104</v>
      </c>
      <c r="D679">
        <v>2030</v>
      </c>
      <c r="E679" t="s">
        <v>14</v>
      </c>
      <c r="F679">
        <v>2.024689655</v>
      </c>
      <c r="G679">
        <v>0.11825260999999999</v>
      </c>
      <c r="H679">
        <v>72</v>
      </c>
      <c r="I679">
        <v>0</v>
      </c>
      <c r="J679">
        <v>858</v>
      </c>
      <c r="K679">
        <v>447.0445163</v>
      </c>
      <c r="L679">
        <v>33.010828050000001</v>
      </c>
      <c r="M679">
        <v>4.5168694150000004</v>
      </c>
    </row>
    <row r="680" spans="1:13" hidden="1">
      <c r="A680" t="s">
        <v>91</v>
      </c>
      <c r="B680" t="s">
        <v>92</v>
      </c>
      <c r="C680" t="s">
        <v>104</v>
      </c>
      <c r="D680">
        <v>2035</v>
      </c>
      <c r="E680" t="s">
        <v>14</v>
      </c>
      <c r="F680">
        <v>2.0528103450000001</v>
      </c>
      <c r="G680">
        <v>0.116416318</v>
      </c>
      <c r="H680">
        <v>73</v>
      </c>
      <c r="I680">
        <v>0</v>
      </c>
      <c r="J680">
        <v>854</v>
      </c>
      <c r="K680">
        <v>453.04183260000002</v>
      </c>
      <c r="L680">
        <v>33.454376740000001</v>
      </c>
      <c r="M680">
        <v>2.61640724199999</v>
      </c>
    </row>
    <row r="681" spans="1:13" hidden="1">
      <c r="A681" t="s">
        <v>91</v>
      </c>
      <c r="B681" t="s">
        <v>92</v>
      </c>
      <c r="C681" t="s">
        <v>104</v>
      </c>
      <c r="D681">
        <v>2040</v>
      </c>
      <c r="E681" t="s">
        <v>14</v>
      </c>
      <c r="F681">
        <v>2.0528103450000001</v>
      </c>
      <c r="G681">
        <v>0.113111051999999</v>
      </c>
      <c r="H681">
        <v>73</v>
      </c>
      <c r="I681">
        <v>0</v>
      </c>
      <c r="J681">
        <v>852</v>
      </c>
      <c r="K681">
        <v>452.9604205</v>
      </c>
      <c r="L681">
        <v>33.448631370000001</v>
      </c>
      <c r="M681">
        <v>1.9276715639999999</v>
      </c>
    </row>
    <row r="682" spans="1:13" hidden="1">
      <c r="A682" t="s">
        <v>91</v>
      </c>
      <c r="B682" t="s">
        <v>92</v>
      </c>
      <c r="C682" t="s">
        <v>104</v>
      </c>
      <c r="D682">
        <v>2045</v>
      </c>
      <c r="E682" t="s">
        <v>14</v>
      </c>
      <c r="F682">
        <v>2.109051724</v>
      </c>
      <c r="G682">
        <v>0.117793461999999</v>
      </c>
      <c r="H682">
        <v>75</v>
      </c>
      <c r="I682">
        <v>0</v>
      </c>
      <c r="J682">
        <v>855</v>
      </c>
      <c r="K682">
        <v>465.33810870000002</v>
      </c>
      <c r="L682">
        <v>34.36276075</v>
      </c>
      <c r="M682">
        <v>1.7544414150000001</v>
      </c>
    </row>
    <row r="683" spans="1:13" hidden="1">
      <c r="A683" t="s">
        <v>91</v>
      </c>
      <c r="B683" t="s">
        <v>92</v>
      </c>
      <c r="C683" t="s">
        <v>104</v>
      </c>
      <c r="D683">
        <v>2050</v>
      </c>
      <c r="E683" t="s">
        <v>14</v>
      </c>
      <c r="F683">
        <v>2.1652931030000002</v>
      </c>
      <c r="G683">
        <v>0.122659456</v>
      </c>
      <c r="H683">
        <v>77</v>
      </c>
      <c r="I683">
        <v>0</v>
      </c>
      <c r="J683">
        <v>875</v>
      </c>
      <c r="K683">
        <v>477.73441150000002</v>
      </c>
      <c r="L683">
        <v>35.278203810000001</v>
      </c>
      <c r="M683">
        <v>1.7337363159999899</v>
      </c>
    </row>
    <row r="684" spans="1:13" hidden="1">
      <c r="A684" t="s">
        <v>91</v>
      </c>
      <c r="B684" t="s">
        <v>92</v>
      </c>
      <c r="C684" t="s">
        <v>105</v>
      </c>
      <c r="D684">
        <v>2000</v>
      </c>
      <c r="E684" t="s">
        <v>14</v>
      </c>
      <c r="F684">
        <v>0.09</v>
      </c>
      <c r="G684">
        <v>0.05</v>
      </c>
      <c r="H684">
        <v>3</v>
      </c>
      <c r="I684">
        <v>0</v>
      </c>
      <c r="J684">
        <v>55</v>
      </c>
      <c r="K684">
        <v>24.625806390000001</v>
      </c>
      <c r="L684">
        <v>1.813817856</v>
      </c>
      <c r="M684">
        <v>0.72402103399999995</v>
      </c>
    </row>
    <row r="685" spans="1:13" hidden="1">
      <c r="A685" t="s">
        <v>91</v>
      </c>
      <c r="B685" t="s">
        <v>92</v>
      </c>
      <c r="C685" t="s">
        <v>105</v>
      </c>
      <c r="D685">
        <v>2005</v>
      </c>
      <c r="E685" t="s">
        <v>14</v>
      </c>
      <c r="F685">
        <v>0.13</v>
      </c>
      <c r="G685">
        <v>5.5E-2</v>
      </c>
      <c r="H685">
        <v>5</v>
      </c>
      <c r="I685">
        <v>0</v>
      </c>
      <c r="J685">
        <v>78</v>
      </c>
      <c r="K685">
        <v>35.191415450000001</v>
      </c>
      <c r="L685">
        <v>2.5981250669999998</v>
      </c>
      <c r="M685">
        <v>1.020178762</v>
      </c>
    </row>
    <row r="686" spans="1:13" hidden="1">
      <c r="A686" t="s">
        <v>91</v>
      </c>
      <c r="B686" t="s">
        <v>92</v>
      </c>
      <c r="C686" t="s">
        <v>105</v>
      </c>
      <c r="D686">
        <v>2010</v>
      </c>
      <c r="E686" t="s">
        <v>14</v>
      </c>
      <c r="F686">
        <v>0.17</v>
      </c>
      <c r="G686">
        <v>2.2770470000000001E-2</v>
      </c>
      <c r="H686">
        <v>6</v>
      </c>
      <c r="I686">
        <v>0</v>
      </c>
      <c r="J686">
        <v>98</v>
      </c>
      <c r="K686">
        <v>39.663138619999998</v>
      </c>
      <c r="L686">
        <v>2.930088697</v>
      </c>
      <c r="M686">
        <v>1.1247980449999999</v>
      </c>
    </row>
    <row r="687" spans="1:13" hidden="1">
      <c r="A687" t="s">
        <v>91</v>
      </c>
      <c r="B687" t="s">
        <v>92</v>
      </c>
      <c r="C687" t="s">
        <v>105</v>
      </c>
      <c r="D687">
        <v>2015</v>
      </c>
      <c r="E687" t="s">
        <v>14</v>
      </c>
      <c r="F687">
        <v>0.2</v>
      </c>
      <c r="G687">
        <v>1.8535355999999999E-2</v>
      </c>
      <c r="H687">
        <v>8</v>
      </c>
      <c r="I687">
        <v>0</v>
      </c>
      <c r="J687">
        <v>118</v>
      </c>
      <c r="K687">
        <v>51.998351299999896</v>
      </c>
      <c r="L687">
        <v>3.8252486860000001</v>
      </c>
      <c r="M687">
        <v>1.4038728009999999</v>
      </c>
    </row>
    <row r="688" spans="1:13" hidden="1">
      <c r="A688" t="s">
        <v>91</v>
      </c>
      <c r="B688" t="s">
        <v>92</v>
      </c>
      <c r="C688" t="s">
        <v>105</v>
      </c>
      <c r="D688">
        <v>2020</v>
      </c>
      <c r="E688" t="s">
        <v>14</v>
      </c>
      <c r="F688">
        <v>0.25</v>
      </c>
      <c r="G688">
        <v>2.9039077999999999E-2</v>
      </c>
      <c r="H688">
        <v>10</v>
      </c>
      <c r="I688">
        <v>0</v>
      </c>
      <c r="J688">
        <v>158</v>
      </c>
      <c r="K688">
        <v>64.760804899999997</v>
      </c>
      <c r="L688">
        <v>4.8052653669999996</v>
      </c>
      <c r="M688">
        <v>1.4244389959999999</v>
      </c>
    </row>
    <row r="689" spans="1:13" hidden="1">
      <c r="A689" t="s">
        <v>91</v>
      </c>
      <c r="B689" t="s">
        <v>92</v>
      </c>
      <c r="C689" t="s">
        <v>105</v>
      </c>
      <c r="D689">
        <v>2025</v>
      </c>
      <c r="E689" t="s">
        <v>14</v>
      </c>
      <c r="F689">
        <v>0.25</v>
      </c>
      <c r="G689">
        <v>1.5067488E-2</v>
      </c>
      <c r="H689">
        <v>10</v>
      </c>
      <c r="I689">
        <v>0</v>
      </c>
      <c r="J689">
        <v>160</v>
      </c>
      <c r="K689">
        <v>64.668132569999997</v>
      </c>
      <c r="L689">
        <v>4.7981766779999999</v>
      </c>
      <c r="M689">
        <v>1.405188294</v>
      </c>
    </row>
    <row r="690" spans="1:13" hidden="1">
      <c r="A690" t="s">
        <v>91</v>
      </c>
      <c r="B690" t="s">
        <v>92</v>
      </c>
      <c r="C690" t="s">
        <v>105</v>
      </c>
      <c r="D690">
        <v>2030</v>
      </c>
      <c r="E690" t="s">
        <v>14</v>
      </c>
      <c r="F690">
        <v>0.25</v>
      </c>
      <c r="G690">
        <v>1.5508243999999999E-2</v>
      </c>
      <c r="H690">
        <v>10</v>
      </c>
      <c r="I690">
        <v>0</v>
      </c>
      <c r="J690">
        <v>163</v>
      </c>
      <c r="K690">
        <v>64.632265349999997</v>
      </c>
      <c r="L690">
        <v>4.7966507829999996</v>
      </c>
      <c r="M690">
        <v>1.39772982699999</v>
      </c>
    </row>
    <row r="691" spans="1:13" hidden="1">
      <c r="A691" t="s">
        <v>91</v>
      </c>
      <c r="B691" t="s">
        <v>92</v>
      </c>
      <c r="C691" t="s">
        <v>105</v>
      </c>
      <c r="D691">
        <v>2035</v>
      </c>
      <c r="E691" t="s">
        <v>14</v>
      </c>
      <c r="F691">
        <v>0.27500000000000002</v>
      </c>
      <c r="G691">
        <v>1.6161221E-2</v>
      </c>
      <c r="H691">
        <v>11</v>
      </c>
      <c r="I691">
        <v>0</v>
      </c>
      <c r="J691">
        <v>169</v>
      </c>
      <c r="K691">
        <v>71.080277899999999</v>
      </c>
      <c r="L691">
        <v>5.277062538</v>
      </c>
      <c r="M691">
        <v>1.5349247659999901</v>
      </c>
    </row>
    <row r="692" spans="1:13" hidden="1">
      <c r="A692" t="s">
        <v>91</v>
      </c>
      <c r="B692" t="s">
        <v>92</v>
      </c>
      <c r="C692" t="s">
        <v>105</v>
      </c>
      <c r="D692">
        <v>2040</v>
      </c>
      <c r="E692" t="s">
        <v>14</v>
      </c>
      <c r="F692">
        <v>0.27500000000000002</v>
      </c>
      <c r="G692">
        <v>1.5426604999999999E-2</v>
      </c>
      <c r="H692">
        <v>11</v>
      </c>
      <c r="I692">
        <v>0</v>
      </c>
      <c r="J692">
        <v>174</v>
      </c>
      <c r="K692">
        <v>71.074419430000006</v>
      </c>
      <c r="L692">
        <v>5.2786899759999999</v>
      </c>
      <c r="M692">
        <v>1.534069175</v>
      </c>
    </row>
    <row r="693" spans="1:13" hidden="1">
      <c r="A693" t="s">
        <v>91</v>
      </c>
      <c r="B693" t="s">
        <v>92</v>
      </c>
      <c r="C693" t="s">
        <v>105</v>
      </c>
      <c r="D693">
        <v>2045</v>
      </c>
      <c r="E693" t="s">
        <v>14</v>
      </c>
      <c r="F693">
        <v>0.27500000000000002</v>
      </c>
      <c r="G693">
        <v>1.5426604999999999E-2</v>
      </c>
      <c r="H693">
        <v>11</v>
      </c>
      <c r="I693">
        <v>0</v>
      </c>
      <c r="J693">
        <v>178</v>
      </c>
      <c r="K693">
        <v>71.072164709999996</v>
      </c>
      <c r="L693">
        <v>5.2803692529999999</v>
      </c>
      <c r="M693">
        <v>1.5337399999999899</v>
      </c>
    </row>
    <row r="694" spans="1:13" hidden="1">
      <c r="A694" t="s">
        <v>91</v>
      </c>
      <c r="B694" t="s">
        <v>92</v>
      </c>
      <c r="C694" t="s">
        <v>105</v>
      </c>
      <c r="D694">
        <v>2050</v>
      </c>
      <c r="E694" t="s">
        <v>14</v>
      </c>
      <c r="F694">
        <v>0.3</v>
      </c>
      <c r="G694">
        <v>1.9915874E-2</v>
      </c>
      <c r="H694">
        <v>12</v>
      </c>
      <c r="I694">
        <v>0</v>
      </c>
      <c r="J694">
        <v>182</v>
      </c>
      <c r="K694">
        <v>77.53232414</v>
      </c>
      <c r="L694">
        <v>5.7620589579999999</v>
      </c>
      <c r="M694">
        <v>1.67303275</v>
      </c>
    </row>
    <row r="695" spans="1:13">
      <c r="A695" t="s">
        <v>91</v>
      </c>
      <c r="B695" t="s">
        <v>92</v>
      </c>
      <c r="C695" t="s">
        <v>106</v>
      </c>
      <c r="D695">
        <v>2000</v>
      </c>
      <c r="E695" t="s">
        <v>14</v>
      </c>
      <c r="F695">
        <v>0.61399999999999999</v>
      </c>
      <c r="G695">
        <v>4.7E-2</v>
      </c>
      <c r="H695">
        <v>13</v>
      </c>
      <c r="I695">
        <v>0</v>
      </c>
      <c r="J695">
        <v>190</v>
      </c>
      <c r="K695">
        <v>94.203923040000006</v>
      </c>
      <c r="L695">
        <v>6.9309781920000004</v>
      </c>
      <c r="M695">
        <v>8.9148322140000005</v>
      </c>
    </row>
    <row r="696" spans="1:13">
      <c r="A696" t="s">
        <v>91</v>
      </c>
      <c r="B696" t="s">
        <v>92</v>
      </c>
      <c r="C696" t="s">
        <v>106</v>
      </c>
      <c r="D696">
        <v>2005</v>
      </c>
      <c r="E696" t="s">
        <v>14</v>
      </c>
      <c r="F696">
        <v>0.83399999999999996</v>
      </c>
      <c r="G696">
        <v>5.8999999999999997E-2</v>
      </c>
      <c r="H696">
        <v>19</v>
      </c>
      <c r="I696">
        <v>0</v>
      </c>
      <c r="J696">
        <v>271</v>
      </c>
      <c r="K696">
        <v>116.5858059</v>
      </c>
      <c r="L696">
        <v>8.6064372079999991</v>
      </c>
      <c r="M696">
        <v>9.6600510919999998</v>
      </c>
    </row>
    <row r="697" spans="1:13">
      <c r="A697" t="s">
        <v>91</v>
      </c>
      <c r="B697" t="s">
        <v>92</v>
      </c>
      <c r="C697" t="s">
        <v>106</v>
      </c>
      <c r="D697">
        <v>2010</v>
      </c>
      <c r="E697" t="s">
        <v>14</v>
      </c>
      <c r="F697">
        <v>1.0900000000000001</v>
      </c>
      <c r="G697">
        <v>7.9070557E-2</v>
      </c>
      <c r="H697">
        <v>26</v>
      </c>
      <c r="I697">
        <v>0</v>
      </c>
      <c r="J697">
        <v>366</v>
      </c>
      <c r="K697">
        <v>148.77032600000001</v>
      </c>
      <c r="L697">
        <v>10.993196810000001</v>
      </c>
      <c r="M697">
        <v>11.688492370000001</v>
      </c>
    </row>
    <row r="698" spans="1:13">
      <c r="A698" t="s">
        <v>91</v>
      </c>
      <c r="B698" t="s">
        <v>92</v>
      </c>
      <c r="C698" t="s">
        <v>106</v>
      </c>
      <c r="D698">
        <v>2015</v>
      </c>
      <c r="E698" t="s">
        <v>14</v>
      </c>
      <c r="F698">
        <v>1.19</v>
      </c>
      <c r="G698">
        <v>8.8848295999999993E-2</v>
      </c>
      <c r="H698">
        <v>30</v>
      </c>
      <c r="I698">
        <v>0</v>
      </c>
      <c r="J698">
        <v>420</v>
      </c>
      <c r="K698">
        <v>166.71575609999999</v>
      </c>
      <c r="L698">
        <v>12.327212940000001</v>
      </c>
      <c r="M698">
        <v>13.22001453</v>
      </c>
    </row>
    <row r="699" spans="1:13">
      <c r="A699" t="s">
        <v>91</v>
      </c>
      <c r="B699" t="s">
        <v>92</v>
      </c>
      <c r="C699" t="s">
        <v>106</v>
      </c>
      <c r="D699">
        <v>2020</v>
      </c>
      <c r="E699" t="s">
        <v>14</v>
      </c>
      <c r="F699">
        <v>1.58666666699999</v>
      </c>
      <c r="G699">
        <v>0.124464538</v>
      </c>
      <c r="H699">
        <v>40</v>
      </c>
      <c r="I699">
        <v>0</v>
      </c>
      <c r="J699">
        <v>540</v>
      </c>
      <c r="K699">
        <v>219.68597840000001</v>
      </c>
      <c r="L699">
        <v>16.251143089999999</v>
      </c>
      <c r="M699">
        <v>13.7681130999999</v>
      </c>
    </row>
    <row r="700" spans="1:13">
      <c r="A700" t="s">
        <v>91</v>
      </c>
      <c r="B700" t="s">
        <v>92</v>
      </c>
      <c r="C700" t="s">
        <v>106</v>
      </c>
      <c r="D700">
        <v>2025</v>
      </c>
      <c r="E700" t="s">
        <v>14</v>
      </c>
      <c r="F700">
        <v>1.745333333</v>
      </c>
      <c r="G700">
        <v>0.11031107599999999</v>
      </c>
      <c r="H700">
        <v>44</v>
      </c>
      <c r="I700">
        <v>0</v>
      </c>
      <c r="J700">
        <v>595</v>
      </c>
      <c r="K700">
        <v>240.55733140000001</v>
      </c>
      <c r="L700">
        <v>17.798136299999999</v>
      </c>
      <c r="M700">
        <v>11.55838621</v>
      </c>
    </row>
    <row r="701" spans="1:13">
      <c r="A701" t="s">
        <v>91</v>
      </c>
      <c r="B701" t="s">
        <v>92</v>
      </c>
      <c r="C701" t="s">
        <v>106</v>
      </c>
      <c r="D701">
        <v>2030</v>
      </c>
      <c r="E701" t="s">
        <v>14</v>
      </c>
      <c r="F701">
        <v>1.9039999999999999</v>
      </c>
      <c r="G701">
        <v>0.13157980599999999</v>
      </c>
      <c r="H701">
        <v>48</v>
      </c>
      <c r="I701">
        <v>0</v>
      </c>
      <c r="J701">
        <v>639</v>
      </c>
      <c r="K701">
        <v>261.96627840000002</v>
      </c>
      <c r="L701">
        <v>19.383398530000001</v>
      </c>
      <c r="M701">
        <v>7.6888134829999997</v>
      </c>
    </row>
    <row r="702" spans="1:13">
      <c r="A702" t="s">
        <v>91</v>
      </c>
      <c r="B702" t="s">
        <v>92</v>
      </c>
      <c r="C702" t="s">
        <v>106</v>
      </c>
      <c r="D702">
        <v>2035</v>
      </c>
      <c r="E702" t="s">
        <v>14</v>
      </c>
      <c r="F702">
        <v>2.0230000000000001</v>
      </c>
      <c r="G702">
        <v>0.12873049</v>
      </c>
      <c r="H702">
        <v>51</v>
      </c>
      <c r="I702">
        <v>0</v>
      </c>
      <c r="J702">
        <v>673</v>
      </c>
      <c r="K702">
        <v>278.15126249999997</v>
      </c>
      <c r="L702">
        <v>20.581478740000001</v>
      </c>
      <c r="M702">
        <v>6.1481008309999998</v>
      </c>
    </row>
    <row r="703" spans="1:13">
      <c r="A703" t="s">
        <v>91</v>
      </c>
      <c r="B703" t="s">
        <v>92</v>
      </c>
      <c r="C703" t="s">
        <v>106</v>
      </c>
      <c r="D703">
        <v>2040</v>
      </c>
      <c r="E703" t="s">
        <v>14</v>
      </c>
      <c r="F703">
        <v>2.1023333329999998</v>
      </c>
      <c r="G703">
        <v>0.12717629799999999</v>
      </c>
      <c r="H703">
        <v>53</v>
      </c>
      <c r="I703">
        <v>0</v>
      </c>
      <c r="J703">
        <v>708</v>
      </c>
      <c r="K703">
        <v>288.98404410000001</v>
      </c>
      <c r="L703">
        <v>21.383246249999999</v>
      </c>
      <c r="M703">
        <v>5.6638696229999903</v>
      </c>
    </row>
    <row r="704" spans="1:13">
      <c r="A704" t="s">
        <v>91</v>
      </c>
      <c r="B704" t="s">
        <v>92</v>
      </c>
      <c r="C704" t="s">
        <v>106</v>
      </c>
      <c r="D704">
        <v>2045</v>
      </c>
      <c r="E704" t="s">
        <v>14</v>
      </c>
      <c r="F704">
        <v>2.2610000000000001</v>
      </c>
      <c r="G704">
        <v>0.14025665400000001</v>
      </c>
      <c r="H704">
        <v>57</v>
      </c>
      <c r="I704">
        <v>0</v>
      </c>
      <c r="J704">
        <v>743</v>
      </c>
      <c r="K704">
        <v>310.76307989999998</v>
      </c>
      <c r="L704">
        <v>22.994862579999999</v>
      </c>
      <c r="M704">
        <v>5.84805361</v>
      </c>
    </row>
    <row r="705" spans="1:13">
      <c r="A705" t="s">
        <v>91</v>
      </c>
      <c r="B705" t="s">
        <v>92</v>
      </c>
      <c r="C705" t="s">
        <v>106</v>
      </c>
      <c r="D705">
        <v>2050</v>
      </c>
      <c r="E705" t="s">
        <v>14</v>
      </c>
      <c r="F705">
        <v>2.3403333329999998</v>
      </c>
      <c r="G705">
        <v>0.13572371699999999</v>
      </c>
      <c r="H705">
        <v>59</v>
      </c>
      <c r="I705">
        <v>0</v>
      </c>
      <c r="J705">
        <v>774</v>
      </c>
      <c r="K705">
        <v>321.65467630000001</v>
      </c>
      <c r="L705">
        <v>23.800818799999998</v>
      </c>
      <c r="M705">
        <v>5.9796058570000001</v>
      </c>
    </row>
    <row r="706" spans="1:13" hidden="1">
      <c r="A706" t="s">
        <v>91</v>
      </c>
      <c r="B706" t="s">
        <v>92</v>
      </c>
      <c r="C706" t="s">
        <v>107</v>
      </c>
      <c r="D706">
        <v>2000</v>
      </c>
      <c r="E706" t="s">
        <v>14</v>
      </c>
      <c r="F706">
        <v>0.14699999999999999</v>
      </c>
      <c r="G706">
        <v>5.0000000000000001E-3</v>
      </c>
      <c r="H706">
        <v>13</v>
      </c>
      <c r="I706">
        <v>0</v>
      </c>
      <c r="J706">
        <v>202</v>
      </c>
      <c r="K706">
        <v>137.27321040000001</v>
      </c>
      <c r="L706">
        <v>10.12199566</v>
      </c>
      <c r="M706">
        <v>7.3496342969999997</v>
      </c>
    </row>
    <row r="707" spans="1:13" hidden="1">
      <c r="A707" t="s">
        <v>91</v>
      </c>
      <c r="B707" t="s">
        <v>92</v>
      </c>
      <c r="C707" t="s">
        <v>107</v>
      </c>
      <c r="D707">
        <v>2005</v>
      </c>
      <c r="E707" t="s">
        <v>14</v>
      </c>
      <c r="F707">
        <v>0.17699999999999999</v>
      </c>
      <c r="G707">
        <v>6.9999999999999897E-3</v>
      </c>
      <c r="H707">
        <v>17</v>
      </c>
      <c r="I707">
        <v>0</v>
      </c>
      <c r="J707">
        <v>248</v>
      </c>
      <c r="K707">
        <v>161.475908</v>
      </c>
      <c r="L707">
        <v>11.60757733</v>
      </c>
      <c r="M707">
        <v>5.8545112429999904</v>
      </c>
    </row>
    <row r="708" spans="1:13" hidden="1">
      <c r="A708" t="s">
        <v>91</v>
      </c>
      <c r="B708" t="s">
        <v>92</v>
      </c>
      <c r="C708" t="s">
        <v>107</v>
      </c>
      <c r="D708">
        <v>2010</v>
      </c>
      <c r="E708" t="s">
        <v>14</v>
      </c>
      <c r="F708">
        <v>0.16899999999999901</v>
      </c>
      <c r="G708">
        <v>9.4700970000000002E-3</v>
      </c>
      <c r="H708">
        <v>20</v>
      </c>
      <c r="I708">
        <v>0</v>
      </c>
      <c r="J708">
        <v>282</v>
      </c>
      <c r="K708">
        <v>187.6536941</v>
      </c>
      <c r="L708">
        <v>12.69289041</v>
      </c>
      <c r="M708">
        <v>3.7464084339999899</v>
      </c>
    </row>
    <row r="709" spans="1:13" hidden="1">
      <c r="A709" t="s">
        <v>91</v>
      </c>
      <c r="B709" t="s">
        <v>92</v>
      </c>
      <c r="C709" t="s">
        <v>107</v>
      </c>
      <c r="D709">
        <v>2015</v>
      </c>
      <c r="E709" t="s">
        <v>14</v>
      </c>
      <c r="F709">
        <v>0.16500000000000001</v>
      </c>
      <c r="G709">
        <v>9.2853640000000008E-3</v>
      </c>
      <c r="H709">
        <v>21</v>
      </c>
      <c r="I709">
        <v>0</v>
      </c>
      <c r="J709">
        <v>314</v>
      </c>
      <c r="K709">
        <v>195.9875198</v>
      </c>
      <c r="L709">
        <v>13.08100692</v>
      </c>
      <c r="M709">
        <v>2.04227311</v>
      </c>
    </row>
    <row r="710" spans="1:13" hidden="1">
      <c r="A710" t="s">
        <v>91</v>
      </c>
      <c r="B710" t="s">
        <v>92</v>
      </c>
      <c r="C710" t="s">
        <v>107</v>
      </c>
      <c r="D710">
        <v>2020</v>
      </c>
      <c r="E710" t="s">
        <v>14</v>
      </c>
      <c r="F710">
        <v>0.196428571</v>
      </c>
      <c r="G710">
        <v>1.2613724E-2</v>
      </c>
      <c r="H710">
        <v>25</v>
      </c>
      <c r="I710">
        <v>0</v>
      </c>
      <c r="J710">
        <v>366</v>
      </c>
      <c r="K710">
        <v>232.63851609999901</v>
      </c>
      <c r="L710">
        <v>15.422590850000001</v>
      </c>
      <c r="M710">
        <v>1.5958192680000001</v>
      </c>
    </row>
    <row r="711" spans="1:13" hidden="1">
      <c r="A711" t="s">
        <v>91</v>
      </c>
      <c r="B711" t="s">
        <v>92</v>
      </c>
      <c r="C711" t="s">
        <v>107</v>
      </c>
      <c r="D711">
        <v>2025</v>
      </c>
      <c r="E711" t="s">
        <v>14</v>
      </c>
      <c r="F711">
        <v>0.196428571</v>
      </c>
      <c r="G711">
        <v>9.6808520000000002E-3</v>
      </c>
      <c r="H711">
        <v>25</v>
      </c>
      <c r="I711">
        <v>0</v>
      </c>
      <c r="J711">
        <v>368</v>
      </c>
      <c r="K711">
        <v>232.35567940000001</v>
      </c>
      <c r="L711">
        <v>15.36362568</v>
      </c>
      <c r="M711">
        <v>0.70971505199999996</v>
      </c>
    </row>
    <row r="712" spans="1:13" hidden="1">
      <c r="A712" t="s">
        <v>91</v>
      </c>
      <c r="B712" t="s">
        <v>92</v>
      </c>
      <c r="C712" t="s">
        <v>107</v>
      </c>
      <c r="D712">
        <v>2030</v>
      </c>
      <c r="E712" t="s">
        <v>14</v>
      </c>
      <c r="F712">
        <v>0.196428571</v>
      </c>
      <c r="G712">
        <v>1.1595032E-2</v>
      </c>
      <c r="H712">
        <v>25</v>
      </c>
      <c r="I712">
        <v>0</v>
      </c>
      <c r="J712">
        <v>366</v>
      </c>
      <c r="K712">
        <v>232.24371349999899</v>
      </c>
      <c r="L712">
        <v>15.340757809999999</v>
      </c>
      <c r="M712">
        <v>0.38708516700000001</v>
      </c>
    </row>
    <row r="713" spans="1:13" hidden="1">
      <c r="A713" t="s">
        <v>91</v>
      </c>
      <c r="B713" t="s">
        <v>92</v>
      </c>
      <c r="C713" t="s">
        <v>107</v>
      </c>
      <c r="D713">
        <v>2035</v>
      </c>
      <c r="E713" t="s">
        <v>14</v>
      </c>
      <c r="F713">
        <v>0.196428571</v>
      </c>
      <c r="G713">
        <v>9.3888700000000005E-3</v>
      </c>
      <c r="H713">
        <v>25</v>
      </c>
      <c r="I713">
        <v>0</v>
      </c>
      <c r="J713">
        <v>359</v>
      </c>
      <c r="K713">
        <v>232.20017189999999</v>
      </c>
      <c r="L713">
        <v>15.331933060000001</v>
      </c>
      <c r="M713">
        <v>0.27741595099999999</v>
      </c>
    </row>
    <row r="714" spans="1:13" hidden="1">
      <c r="A714" t="s">
        <v>91</v>
      </c>
      <c r="B714" t="s">
        <v>92</v>
      </c>
      <c r="C714" t="s">
        <v>107</v>
      </c>
      <c r="D714">
        <v>2040</v>
      </c>
      <c r="E714" t="s">
        <v>14</v>
      </c>
      <c r="F714">
        <v>0.196428571</v>
      </c>
      <c r="G714">
        <v>1.0491950999999999E-2</v>
      </c>
      <c r="H714">
        <v>25</v>
      </c>
      <c r="I714">
        <v>0</v>
      </c>
      <c r="J714">
        <v>351</v>
      </c>
      <c r="K714">
        <v>232.1833584</v>
      </c>
      <c r="L714">
        <v>15.32853442</v>
      </c>
      <c r="M714">
        <v>0.24320251000000001</v>
      </c>
    </row>
    <row r="715" spans="1:13" hidden="1">
      <c r="A715" t="s">
        <v>91</v>
      </c>
      <c r="B715" t="s">
        <v>92</v>
      </c>
      <c r="C715" t="s">
        <v>107</v>
      </c>
      <c r="D715">
        <v>2045</v>
      </c>
      <c r="E715" t="s">
        <v>14</v>
      </c>
      <c r="F715">
        <v>0.180714286</v>
      </c>
      <c r="G715">
        <v>7.6444669999999899E-3</v>
      </c>
      <c r="H715">
        <v>23</v>
      </c>
      <c r="I715">
        <v>0</v>
      </c>
      <c r="J715">
        <v>319</v>
      </c>
      <c r="K715">
        <v>213.6027248</v>
      </c>
      <c r="L715">
        <v>14.10104787</v>
      </c>
      <c r="M715">
        <v>0.21456806</v>
      </c>
    </row>
    <row r="716" spans="1:13" hidden="1">
      <c r="A716" t="s">
        <v>91</v>
      </c>
      <c r="B716" t="s">
        <v>92</v>
      </c>
      <c r="C716" t="s">
        <v>107</v>
      </c>
      <c r="D716">
        <v>2050</v>
      </c>
      <c r="E716" t="s">
        <v>14</v>
      </c>
      <c r="F716">
        <v>0.18857142899999901</v>
      </c>
      <c r="G716">
        <v>1.1184588999999899E-2</v>
      </c>
      <c r="H716">
        <v>24</v>
      </c>
      <c r="I716">
        <v>0</v>
      </c>
      <c r="J716">
        <v>339</v>
      </c>
      <c r="K716">
        <v>222.88740150000001</v>
      </c>
      <c r="L716">
        <v>14.7136534</v>
      </c>
      <c r="M716">
        <v>0.22130913699999999</v>
      </c>
    </row>
    <row r="717" spans="1:13" hidden="1">
      <c r="A717" t="s">
        <v>91</v>
      </c>
      <c r="B717" t="s">
        <v>92</v>
      </c>
      <c r="C717" t="s">
        <v>108</v>
      </c>
      <c r="D717">
        <v>2000</v>
      </c>
      <c r="E717" t="s">
        <v>14</v>
      </c>
      <c r="F717">
        <v>0.6</v>
      </c>
      <c r="G717">
        <v>0.05</v>
      </c>
      <c r="H717">
        <v>11</v>
      </c>
      <c r="I717">
        <v>0</v>
      </c>
      <c r="J717">
        <v>207</v>
      </c>
      <c r="K717">
        <v>104.2911386</v>
      </c>
      <c r="L717">
        <v>7.6900252409999998</v>
      </c>
      <c r="M717">
        <v>5.411455439</v>
      </c>
    </row>
    <row r="718" spans="1:13" hidden="1">
      <c r="A718" t="s">
        <v>91</v>
      </c>
      <c r="B718" t="s">
        <v>92</v>
      </c>
      <c r="C718" t="s">
        <v>108</v>
      </c>
      <c r="D718">
        <v>2005</v>
      </c>
      <c r="E718" t="s">
        <v>14</v>
      </c>
      <c r="F718">
        <v>0.75</v>
      </c>
      <c r="G718">
        <v>8.5000000000000006E-2</v>
      </c>
      <c r="H718">
        <v>15</v>
      </c>
      <c r="I718">
        <v>0</v>
      </c>
      <c r="J718">
        <v>241</v>
      </c>
      <c r="K718">
        <v>133.60779360000001</v>
      </c>
      <c r="L718">
        <v>9.77175482</v>
      </c>
      <c r="M718">
        <v>3.8148352299999999</v>
      </c>
    </row>
    <row r="719" spans="1:13" hidden="1">
      <c r="A719" t="s">
        <v>91</v>
      </c>
      <c r="B719" t="s">
        <v>92</v>
      </c>
      <c r="C719" t="s">
        <v>108</v>
      </c>
      <c r="D719">
        <v>2010</v>
      </c>
      <c r="E719" t="s">
        <v>14</v>
      </c>
      <c r="F719">
        <v>1.05</v>
      </c>
      <c r="G719">
        <v>0.101837363</v>
      </c>
      <c r="H719">
        <v>22</v>
      </c>
      <c r="I719">
        <v>0</v>
      </c>
      <c r="J719">
        <v>332</v>
      </c>
      <c r="K719">
        <v>188.89728479999999</v>
      </c>
      <c r="L719">
        <v>13.732929929999999</v>
      </c>
      <c r="M719">
        <v>3.2936166880000002</v>
      </c>
    </row>
    <row r="720" spans="1:13" hidden="1">
      <c r="A720" t="s">
        <v>91</v>
      </c>
      <c r="B720" t="s">
        <v>92</v>
      </c>
      <c r="C720" t="s">
        <v>108</v>
      </c>
      <c r="D720">
        <v>2015</v>
      </c>
      <c r="E720" t="s">
        <v>14</v>
      </c>
      <c r="F720">
        <v>1.36</v>
      </c>
      <c r="G720">
        <v>9.4840875000000005E-2</v>
      </c>
      <c r="H720">
        <v>28</v>
      </c>
      <c r="I720">
        <v>0</v>
      </c>
      <c r="J720">
        <v>395</v>
      </c>
      <c r="K720">
        <v>238.47991189999999</v>
      </c>
      <c r="L720">
        <v>17.310418729999999</v>
      </c>
      <c r="M720">
        <v>1.907898938</v>
      </c>
    </row>
    <row r="721" spans="1:13" hidden="1">
      <c r="A721" t="s">
        <v>91</v>
      </c>
      <c r="B721" t="s">
        <v>92</v>
      </c>
      <c r="C721" t="s">
        <v>108</v>
      </c>
      <c r="D721">
        <v>2020</v>
      </c>
      <c r="E721" t="s">
        <v>14</v>
      </c>
      <c r="F721">
        <v>1.408571429</v>
      </c>
      <c r="G721">
        <v>8.2648626000000003E-2</v>
      </c>
      <c r="H721">
        <v>29</v>
      </c>
      <c r="I721">
        <v>0</v>
      </c>
      <c r="J721">
        <v>392</v>
      </c>
      <c r="K721">
        <v>248.04575579999999</v>
      </c>
      <c r="L721">
        <v>17.995776859999999</v>
      </c>
      <c r="M721">
        <v>0.97531892599999903</v>
      </c>
    </row>
    <row r="722" spans="1:13" hidden="1">
      <c r="A722" t="s">
        <v>91</v>
      </c>
      <c r="B722" t="s">
        <v>92</v>
      </c>
      <c r="C722" t="s">
        <v>108</v>
      </c>
      <c r="D722">
        <v>2025</v>
      </c>
      <c r="E722" t="s">
        <v>14</v>
      </c>
      <c r="F722">
        <v>1.311428571</v>
      </c>
      <c r="G722">
        <v>6.4696035999999998E-2</v>
      </c>
      <c r="H722">
        <v>27</v>
      </c>
      <c r="I722">
        <v>0</v>
      </c>
      <c r="J722">
        <v>372</v>
      </c>
      <c r="K722">
        <v>231.30471209999999</v>
      </c>
      <c r="L722">
        <v>16.790715209999998</v>
      </c>
      <c r="M722">
        <v>0.64919357300000002</v>
      </c>
    </row>
    <row r="723" spans="1:13" hidden="1">
      <c r="A723" t="s">
        <v>91</v>
      </c>
      <c r="B723" t="s">
        <v>92</v>
      </c>
      <c r="C723" t="s">
        <v>108</v>
      </c>
      <c r="D723">
        <v>2030</v>
      </c>
      <c r="E723" t="s">
        <v>14</v>
      </c>
      <c r="F723">
        <v>1.2142857140000001</v>
      </c>
      <c r="G723">
        <v>5.5185778999999997E-2</v>
      </c>
      <c r="H723">
        <v>25</v>
      </c>
      <c r="I723">
        <v>0</v>
      </c>
      <c r="J723">
        <v>333</v>
      </c>
      <c r="K723">
        <v>214.30070919999901</v>
      </c>
      <c r="L723">
        <v>15.55976018</v>
      </c>
      <c r="M723">
        <v>0.52749805799999905</v>
      </c>
    </row>
    <row r="724" spans="1:13" hidden="1">
      <c r="A724" t="s">
        <v>91</v>
      </c>
      <c r="B724" t="s">
        <v>92</v>
      </c>
      <c r="C724" t="s">
        <v>108</v>
      </c>
      <c r="D724">
        <v>2035</v>
      </c>
      <c r="E724" t="s">
        <v>14</v>
      </c>
      <c r="F724">
        <v>1.0685714289999999</v>
      </c>
      <c r="G724">
        <v>4.1864911999999997E-2</v>
      </c>
      <c r="H724">
        <v>22</v>
      </c>
      <c r="I724">
        <v>0</v>
      </c>
      <c r="J724">
        <v>295</v>
      </c>
      <c r="K724">
        <v>188.62845809999999</v>
      </c>
      <c r="L724">
        <v>13.69691897</v>
      </c>
      <c r="M724">
        <v>0.44421121099999999</v>
      </c>
    </row>
    <row r="725" spans="1:13" hidden="1">
      <c r="A725" t="s">
        <v>91</v>
      </c>
      <c r="B725" t="s">
        <v>92</v>
      </c>
      <c r="C725" t="s">
        <v>108</v>
      </c>
      <c r="D725">
        <v>2040</v>
      </c>
      <c r="E725" t="s">
        <v>14</v>
      </c>
      <c r="F725">
        <v>1.02</v>
      </c>
      <c r="G725">
        <v>4.7573929000000001E-2</v>
      </c>
      <c r="H725">
        <v>21</v>
      </c>
      <c r="I725">
        <v>0</v>
      </c>
      <c r="J725">
        <v>277</v>
      </c>
      <c r="K725">
        <v>180.07052519999999</v>
      </c>
      <c r="L725">
        <v>13.07592133</v>
      </c>
      <c r="M725">
        <v>0.41842720899999902</v>
      </c>
    </row>
    <row r="726" spans="1:13" hidden="1">
      <c r="A726" t="s">
        <v>91</v>
      </c>
      <c r="B726" t="s">
        <v>92</v>
      </c>
      <c r="C726" t="s">
        <v>108</v>
      </c>
      <c r="D726">
        <v>2045</v>
      </c>
      <c r="E726" t="s">
        <v>14</v>
      </c>
      <c r="F726">
        <v>1.02</v>
      </c>
      <c r="G726">
        <v>4.7732542000000003E-2</v>
      </c>
      <c r="H726">
        <v>21</v>
      </c>
      <c r="I726">
        <v>0</v>
      </c>
      <c r="J726">
        <v>272</v>
      </c>
      <c r="K726">
        <v>180.0767132</v>
      </c>
      <c r="L726">
        <v>13.07653281</v>
      </c>
      <c r="M726">
        <v>0.416776227</v>
      </c>
    </row>
    <row r="727" spans="1:13" hidden="1">
      <c r="A727" t="s">
        <v>91</v>
      </c>
      <c r="B727" t="s">
        <v>92</v>
      </c>
      <c r="C727" t="s">
        <v>108</v>
      </c>
      <c r="D727">
        <v>2050</v>
      </c>
      <c r="E727" t="s">
        <v>14</v>
      </c>
      <c r="F727">
        <v>1.02</v>
      </c>
      <c r="G727">
        <v>5.3282945999999998E-2</v>
      </c>
      <c r="H727">
        <v>21</v>
      </c>
      <c r="I727">
        <v>0</v>
      </c>
      <c r="J727">
        <v>270</v>
      </c>
      <c r="K727">
        <v>180.07909380000001</v>
      </c>
      <c r="L727">
        <v>13.07676805</v>
      </c>
      <c r="M727">
        <v>0.41627518299999999</v>
      </c>
    </row>
    <row r="728" spans="1:13" hidden="1">
      <c r="A728" t="s">
        <v>91</v>
      </c>
      <c r="B728" t="s">
        <v>92</v>
      </c>
      <c r="C728" t="s">
        <v>109</v>
      </c>
      <c r="D728">
        <v>2000</v>
      </c>
      <c r="E728" t="s">
        <v>14</v>
      </c>
      <c r="F728">
        <v>1.63</v>
      </c>
      <c r="G728">
        <v>0.17599999999999999</v>
      </c>
      <c r="H728">
        <v>63</v>
      </c>
      <c r="I728">
        <v>0</v>
      </c>
      <c r="J728">
        <v>331</v>
      </c>
      <c r="K728">
        <v>505.91631960000001</v>
      </c>
      <c r="L728">
        <v>37.345275340000001</v>
      </c>
      <c r="M728">
        <v>21.992608350000001</v>
      </c>
    </row>
    <row r="729" spans="1:13" hidden="1">
      <c r="A729" t="s">
        <v>91</v>
      </c>
      <c r="B729" t="s">
        <v>92</v>
      </c>
      <c r="C729" t="s">
        <v>109</v>
      </c>
      <c r="D729">
        <v>2005</v>
      </c>
      <c r="E729" t="s">
        <v>14</v>
      </c>
      <c r="F729">
        <v>1.68</v>
      </c>
      <c r="G729">
        <v>0.1235</v>
      </c>
      <c r="H729">
        <v>69</v>
      </c>
      <c r="I729">
        <v>0</v>
      </c>
      <c r="J729">
        <v>360</v>
      </c>
      <c r="K729">
        <v>580.43924829999901</v>
      </c>
      <c r="L729">
        <v>41.333507619999999</v>
      </c>
      <c r="M729">
        <v>12.480016129999999</v>
      </c>
    </row>
    <row r="730" spans="1:13" hidden="1">
      <c r="A730" t="s">
        <v>91</v>
      </c>
      <c r="B730" t="s">
        <v>92</v>
      </c>
      <c r="C730" t="s">
        <v>109</v>
      </c>
      <c r="D730">
        <v>2010</v>
      </c>
      <c r="E730" t="s">
        <v>14</v>
      </c>
      <c r="F730">
        <v>1.31</v>
      </c>
      <c r="G730">
        <v>0.04</v>
      </c>
      <c r="H730">
        <v>57</v>
      </c>
      <c r="I730">
        <v>0</v>
      </c>
      <c r="J730">
        <v>310</v>
      </c>
      <c r="K730">
        <v>478.09102560000002</v>
      </c>
      <c r="L730">
        <v>33.683499679999997</v>
      </c>
      <c r="M730">
        <v>6.4788386179999904</v>
      </c>
    </row>
    <row r="731" spans="1:13" hidden="1">
      <c r="A731" t="s">
        <v>91</v>
      </c>
      <c r="B731" t="s">
        <v>92</v>
      </c>
      <c r="C731" t="s">
        <v>109</v>
      </c>
      <c r="D731">
        <v>2015</v>
      </c>
      <c r="E731" t="s">
        <v>14</v>
      </c>
      <c r="F731">
        <v>0.88400000000000001</v>
      </c>
      <c r="G731">
        <v>2.8225525000000001E-2</v>
      </c>
      <c r="H731">
        <v>40</v>
      </c>
      <c r="I731">
        <v>0</v>
      </c>
      <c r="J731">
        <v>228</v>
      </c>
      <c r="K731">
        <v>332.02038229999999</v>
      </c>
      <c r="L731">
        <v>23.476749819999998</v>
      </c>
      <c r="M731">
        <v>2.43382597</v>
      </c>
    </row>
    <row r="732" spans="1:13" hidden="1">
      <c r="A732" t="s">
        <v>91</v>
      </c>
      <c r="B732" t="s">
        <v>92</v>
      </c>
      <c r="C732" t="s">
        <v>109</v>
      </c>
      <c r="D732">
        <v>2020</v>
      </c>
      <c r="E732" t="s">
        <v>14</v>
      </c>
      <c r="F732">
        <v>0.81769999999999998</v>
      </c>
      <c r="G732">
        <v>4.2354406999999997E-2</v>
      </c>
      <c r="H732">
        <v>37</v>
      </c>
      <c r="I732">
        <v>0</v>
      </c>
      <c r="J732">
        <v>217</v>
      </c>
      <c r="K732">
        <v>303.08587230000001</v>
      </c>
      <c r="L732">
        <v>21.585149869999999</v>
      </c>
      <c r="M732">
        <v>0.99907838699999996</v>
      </c>
    </row>
    <row r="733" spans="1:13" hidden="1">
      <c r="A733" t="s">
        <v>91</v>
      </c>
      <c r="B733" t="s">
        <v>92</v>
      </c>
      <c r="C733" t="s">
        <v>109</v>
      </c>
      <c r="D733">
        <v>2025</v>
      </c>
      <c r="E733" t="s">
        <v>14</v>
      </c>
      <c r="F733">
        <v>0.77349999999999997</v>
      </c>
      <c r="G733">
        <v>2.3810728E-2</v>
      </c>
      <c r="H733">
        <v>35</v>
      </c>
      <c r="I733">
        <v>0</v>
      </c>
      <c r="J733">
        <v>204</v>
      </c>
      <c r="K733">
        <v>285.25213489999999</v>
      </c>
      <c r="L733">
        <v>20.370947900000001</v>
      </c>
      <c r="M733">
        <v>0.46000307299999998</v>
      </c>
    </row>
    <row r="734" spans="1:13" hidden="1">
      <c r="A734" t="s">
        <v>91</v>
      </c>
      <c r="B734" t="s">
        <v>92</v>
      </c>
      <c r="C734" t="s">
        <v>109</v>
      </c>
      <c r="D734">
        <v>2030</v>
      </c>
      <c r="E734" t="s">
        <v>14</v>
      </c>
      <c r="F734">
        <v>0.75139999999999996</v>
      </c>
      <c r="G734">
        <v>3.3623671000000001E-2</v>
      </c>
      <c r="H734">
        <v>34</v>
      </c>
      <c r="I734">
        <v>0</v>
      </c>
      <c r="J734">
        <v>196</v>
      </c>
      <c r="K734">
        <v>276.5623296</v>
      </c>
      <c r="L734">
        <v>19.771219630000001</v>
      </c>
      <c r="M734">
        <v>0.282274945</v>
      </c>
    </row>
    <row r="735" spans="1:13" hidden="1">
      <c r="A735" t="s">
        <v>91</v>
      </c>
      <c r="B735" t="s">
        <v>92</v>
      </c>
      <c r="C735" t="s">
        <v>109</v>
      </c>
      <c r="D735">
        <v>2035</v>
      </c>
      <c r="E735" t="s">
        <v>14</v>
      </c>
      <c r="F735">
        <v>0.70720000000000005</v>
      </c>
      <c r="G735">
        <v>2.943871E-2</v>
      </c>
      <c r="H735">
        <v>32</v>
      </c>
      <c r="I735">
        <v>0</v>
      </c>
      <c r="J735">
        <v>189</v>
      </c>
      <c r="K735">
        <v>260.09885550000001</v>
      </c>
      <c r="L735">
        <v>18.60180107</v>
      </c>
      <c r="M735">
        <v>0.21709705199999901</v>
      </c>
    </row>
    <row r="736" spans="1:13" hidden="1">
      <c r="A736" t="s">
        <v>91</v>
      </c>
      <c r="B736" t="s">
        <v>92</v>
      </c>
      <c r="C736" t="s">
        <v>109</v>
      </c>
      <c r="D736">
        <v>2040</v>
      </c>
      <c r="E736" t="s">
        <v>14</v>
      </c>
      <c r="F736">
        <v>0.68510000000000004</v>
      </c>
      <c r="G736">
        <v>3.2036311999999997E-2</v>
      </c>
      <c r="H736">
        <v>31</v>
      </c>
      <c r="I736">
        <v>0</v>
      </c>
      <c r="J736">
        <v>182</v>
      </c>
      <c r="K736">
        <v>251.89809849999901</v>
      </c>
      <c r="L736">
        <v>18.018107910000001</v>
      </c>
      <c r="M736">
        <v>0.19777077899999901</v>
      </c>
    </row>
    <row r="737" spans="1:13" hidden="1">
      <c r="A737" t="s">
        <v>91</v>
      </c>
      <c r="B737" t="s">
        <v>92</v>
      </c>
      <c r="C737" t="s">
        <v>109</v>
      </c>
      <c r="D737">
        <v>2045</v>
      </c>
      <c r="E737" t="s">
        <v>14</v>
      </c>
      <c r="F737">
        <v>0.64090000000000003</v>
      </c>
      <c r="G737">
        <v>2.6841166E-2</v>
      </c>
      <c r="H737">
        <v>29</v>
      </c>
      <c r="I737">
        <v>0</v>
      </c>
      <c r="J737">
        <v>167</v>
      </c>
      <c r="K737">
        <v>235.62046099999901</v>
      </c>
      <c r="L737">
        <v>16.854790349999998</v>
      </c>
      <c r="M737">
        <v>0.18139625300000001</v>
      </c>
    </row>
    <row r="738" spans="1:13" hidden="1">
      <c r="A738" t="s">
        <v>91</v>
      </c>
      <c r="B738" t="s">
        <v>92</v>
      </c>
      <c r="C738" t="s">
        <v>109</v>
      </c>
      <c r="D738">
        <v>2050</v>
      </c>
      <c r="E738" t="s">
        <v>14</v>
      </c>
      <c r="F738">
        <v>0.61880000000000002</v>
      </c>
      <c r="G738">
        <v>2.8572921000000001E-2</v>
      </c>
      <c r="H738">
        <v>28</v>
      </c>
      <c r="I738">
        <v>0</v>
      </c>
      <c r="J738">
        <v>165</v>
      </c>
      <c r="K738">
        <v>227.4859056</v>
      </c>
      <c r="L738">
        <v>16.273271609999998</v>
      </c>
      <c r="M738">
        <v>0.174013678</v>
      </c>
    </row>
    <row r="739" spans="1:13" hidden="1">
      <c r="A739" t="s">
        <v>91</v>
      </c>
      <c r="B739" t="s">
        <v>92</v>
      </c>
      <c r="C739" t="s">
        <v>110</v>
      </c>
      <c r="D739">
        <v>2000</v>
      </c>
      <c r="E739" t="s">
        <v>14</v>
      </c>
      <c r="F739">
        <v>0.80469999999999997</v>
      </c>
      <c r="G739">
        <v>3.8335101000000003E-2</v>
      </c>
      <c r="H739">
        <v>76</v>
      </c>
      <c r="I739">
        <v>0</v>
      </c>
      <c r="J739">
        <v>794.17</v>
      </c>
      <c r="K739">
        <v>795.6734778</v>
      </c>
      <c r="L739">
        <v>58.512734199999997</v>
      </c>
      <c r="M739">
        <v>21.060551929999999</v>
      </c>
    </row>
    <row r="740" spans="1:13" hidden="1">
      <c r="A740" t="s">
        <v>91</v>
      </c>
      <c r="B740" t="s">
        <v>92</v>
      </c>
      <c r="C740" t="s">
        <v>110</v>
      </c>
      <c r="D740">
        <v>2005</v>
      </c>
      <c r="E740" t="s">
        <v>14</v>
      </c>
      <c r="F740">
        <v>0.86929999999999996</v>
      </c>
      <c r="G740">
        <v>4.6302074999999998E-2</v>
      </c>
      <c r="H740">
        <v>78</v>
      </c>
      <c r="I740">
        <v>0</v>
      </c>
      <c r="J740">
        <v>770.5</v>
      </c>
      <c r="K740">
        <v>725.22287310000002</v>
      </c>
      <c r="L740">
        <v>53.408445299999997</v>
      </c>
      <c r="M740">
        <v>17.350451769999999</v>
      </c>
    </row>
    <row r="741" spans="1:13" hidden="1">
      <c r="A741" t="s">
        <v>91</v>
      </c>
      <c r="B741" t="s">
        <v>92</v>
      </c>
      <c r="C741" t="s">
        <v>110</v>
      </c>
      <c r="D741">
        <v>2010</v>
      </c>
      <c r="E741" t="s">
        <v>14</v>
      </c>
      <c r="F741">
        <v>0.90920000000000001</v>
      </c>
      <c r="G741">
        <v>0.14305153000000001</v>
      </c>
      <c r="H741">
        <v>76</v>
      </c>
      <c r="I741">
        <v>0</v>
      </c>
      <c r="J741">
        <v>725.48</v>
      </c>
      <c r="K741">
        <v>676.20409459999996</v>
      </c>
      <c r="L741">
        <v>49.342043259999997</v>
      </c>
      <c r="M741">
        <v>6.3816488089999996</v>
      </c>
    </row>
    <row r="742" spans="1:13" hidden="1">
      <c r="A742" t="s">
        <v>91</v>
      </c>
      <c r="B742" t="s">
        <v>92</v>
      </c>
      <c r="C742" t="s">
        <v>110</v>
      </c>
      <c r="D742">
        <v>2015</v>
      </c>
      <c r="E742" t="s">
        <v>14</v>
      </c>
      <c r="F742">
        <v>1.73</v>
      </c>
      <c r="G742">
        <v>0.154591383</v>
      </c>
      <c r="H742">
        <v>78</v>
      </c>
      <c r="I742">
        <v>0</v>
      </c>
      <c r="J742">
        <v>728.66</v>
      </c>
      <c r="K742">
        <v>680.50493519999998</v>
      </c>
      <c r="L742">
        <v>47.076365699999997</v>
      </c>
      <c r="M742">
        <v>2.267633467</v>
      </c>
    </row>
    <row r="743" spans="1:13" hidden="1">
      <c r="A743" t="s">
        <v>91</v>
      </c>
      <c r="B743" t="s">
        <v>92</v>
      </c>
      <c r="C743" t="s">
        <v>110</v>
      </c>
      <c r="D743">
        <v>2020</v>
      </c>
      <c r="E743" t="s">
        <v>14</v>
      </c>
      <c r="F743">
        <v>1.7743589740000001</v>
      </c>
      <c r="G743">
        <v>9.1122230999999998E-2</v>
      </c>
      <c r="H743">
        <v>80</v>
      </c>
      <c r="I743">
        <v>0</v>
      </c>
      <c r="J743">
        <v>747.65</v>
      </c>
      <c r="K743">
        <v>671.79537449999998</v>
      </c>
      <c r="L743">
        <v>44.147768620000001</v>
      </c>
      <c r="M743">
        <v>1.035538589</v>
      </c>
    </row>
    <row r="744" spans="1:13" hidden="1">
      <c r="A744" t="s">
        <v>91</v>
      </c>
      <c r="B744" t="s">
        <v>92</v>
      </c>
      <c r="C744" t="s">
        <v>110</v>
      </c>
      <c r="D744">
        <v>2025</v>
      </c>
      <c r="E744" t="s">
        <v>14</v>
      </c>
      <c r="F744">
        <v>1.8187179490000001</v>
      </c>
      <c r="G744">
        <v>0.13455166599999999</v>
      </c>
      <c r="H744">
        <v>82</v>
      </c>
      <c r="I744">
        <v>0</v>
      </c>
      <c r="J744">
        <v>770.97</v>
      </c>
      <c r="K744">
        <v>647.02696990000004</v>
      </c>
      <c r="L744">
        <v>41.147391880000001</v>
      </c>
      <c r="M744">
        <v>0.71082565599999903</v>
      </c>
    </row>
    <row r="745" spans="1:13" hidden="1">
      <c r="A745" t="s">
        <v>91</v>
      </c>
      <c r="B745" t="s">
        <v>92</v>
      </c>
      <c r="C745" t="s">
        <v>110</v>
      </c>
      <c r="D745">
        <v>2030</v>
      </c>
      <c r="E745" t="s">
        <v>14</v>
      </c>
      <c r="F745">
        <v>1.88525641</v>
      </c>
      <c r="G745">
        <v>0.108548009</v>
      </c>
      <c r="H745">
        <v>85</v>
      </c>
      <c r="I745">
        <v>0</v>
      </c>
      <c r="J745">
        <v>791.3</v>
      </c>
      <c r="K745">
        <v>631.93705549999902</v>
      </c>
      <c r="L745">
        <v>40.101416190000002</v>
      </c>
      <c r="M745">
        <v>0.635034239</v>
      </c>
    </row>
    <row r="746" spans="1:13" hidden="1">
      <c r="A746" t="s">
        <v>91</v>
      </c>
      <c r="B746" t="s">
        <v>92</v>
      </c>
      <c r="C746" t="s">
        <v>110</v>
      </c>
      <c r="D746">
        <v>2035</v>
      </c>
      <c r="E746" t="s">
        <v>14</v>
      </c>
      <c r="F746">
        <v>1.9074358969999901</v>
      </c>
      <c r="G746">
        <v>0.105578981</v>
      </c>
      <c r="H746">
        <v>86</v>
      </c>
      <c r="I746">
        <v>0</v>
      </c>
      <c r="J746">
        <v>807.21</v>
      </c>
      <c r="K746">
        <v>618.10967259999995</v>
      </c>
      <c r="L746">
        <v>39.302395830000002</v>
      </c>
      <c r="M746">
        <v>0.61804707699999994</v>
      </c>
    </row>
    <row r="747" spans="1:13" hidden="1">
      <c r="A747" t="s">
        <v>91</v>
      </c>
      <c r="B747" t="s">
        <v>92</v>
      </c>
      <c r="C747" t="s">
        <v>110</v>
      </c>
      <c r="D747">
        <v>2040</v>
      </c>
      <c r="E747" t="s">
        <v>14</v>
      </c>
      <c r="F747">
        <v>1.9739743590000001</v>
      </c>
      <c r="G747">
        <v>0.11347212800000001</v>
      </c>
      <c r="H747">
        <v>89</v>
      </c>
      <c r="I747">
        <v>0</v>
      </c>
      <c r="J747">
        <v>826.32</v>
      </c>
      <c r="K747">
        <v>631.189506399999</v>
      </c>
      <c r="L747">
        <v>40.290815739999999</v>
      </c>
      <c r="M747">
        <v>0.632611645</v>
      </c>
    </row>
    <row r="748" spans="1:13" hidden="1">
      <c r="A748" t="s">
        <v>91</v>
      </c>
      <c r="B748" t="s">
        <v>92</v>
      </c>
      <c r="C748" t="s">
        <v>110</v>
      </c>
      <c r="D748">
        <v>2045</v>
      </c>
      <c r="E748" t="s">
        <v>14</v>
      </c>
      <c r="F748">
        <v>2.0183333330000002</v>
      </c>
      <c r="G748">
        <v>0.11057552800000001</v>
      </c>
      <c r="H748">
        <v>91</v>
      </c>
      <c r="I748">
        <v>0</v>
      </c>
      <c r="J748">
        <v>843.09</v>
      </c>
      <c r="K748">
        <v>642.03432859999998</v>
      </c>
      <c r="L748">
        <v>41.166209780000003</v>
      </c>
      <c r="M748">
        <v>0.64386770399999904</v>
      </c>
    </row>
    <row r="749" spans="1:13" hidden="1">
      <c r="A749" t="s">
        <v>91</v>
      </c>
      <c r="B749" t="s">
        <v>92</v>
      </c>
      <c r="C749" t="s">
        <v>110</v>
      </c>
      <c r="D749">
        <v>2050</v>
      </c>
      <c r="E749" t="s">
        <v>14</v>
      </c>
      <c r="F749">
        <v>2.0626923079999999</v>
      </c>
      <c r="G749">
        <v>0.115282421</v>
      </c>
      <c r="H749">
        <v>93</v>
      </c>
      <c r="I749">
        <v>0</v>
      </c>
      <c r="J749">
        <v>857.98</v>
      </c>
      <c r="K749">
        <v>654.83164810000005</v>
      </c>
      <c r="L749">
        <v>42.170289869999998</v>
      </c>
      <c r="M749">
        <v>0.65817510899999998</v>
      </c>
    </row>
    <row r="750" spans="1:13" hidden="1">
      <c r="A750" t="s">
        <v>91</v>
      </c>
      <c r="B750" t="s">
        <v>92</v>
      </c>
      <c r="C750" t="s">
        <v>93</v>
      </c>
      <c r="D750">
        <v>2000</v>
      </c>
      <c r="E750" t="s">
        <v>112</v>
      </c>
      <c r="F750">
        <v>0</v>
      </c>
      <c r="G750">
        <v>0</v>
      </c>
      <c r="H750">
        <v>0</v>
      </c>
      <c r="I750">
        <v>132</v>
      </c>
      <c r="J750">
        <v>0</v>
      </c>
      <c r="K750">
        <v>21</v>
      </c>
      <c r="L750">
        <v>1.5552600000000001</v>
      </c>
      <c r="M750">
        <v>0.93291798400000003</v>
      </c>
    </row>
    <row r="751" spans="1:13" hidden="1">
      <c r="A751" t="s">
        <v>91</v>
      </c>
      <c r="B751" t="s">
        <v>92</v>
      </c>
      <c r="C751" t="s">
        <v>93</v>
      </c>
      <c r="D751">
        <v>2005</v>
      </c>
      <c r="E751" t="s">
        <v>112</v>
      </c>
      <c r="F751">
        <v>0</v>
      </c>
      <c r="G751">
        <v>0</v>
      </c>
      <c r="H751">
        <v>0</v>
      </c>
      <c r="I751">
        <v>141</v>
      </c>
      <c r="J751">
        <v>0</v>
      </c>
      <c r="K751">
        <v>20</v>
      </c>
      <c r="L751">
        <v>1.4812000000000001</v>
      </c>
      <c r="M751">
        <v>0.88849331799999998</v>
      </c>
    </row>
    <row r="752" spans="1:13" hidden="1">
      <c r="A752" t="s">
        <v>91</v>
      </c>
      <c r="B752" t="s">
        <v>92</v>
      </c>
      <c r="C752" t="s">
        <v>93</v>
      </c>
      <c r="D752">
        <v>2010</v>
      </c>
      <c r="E752" t="s">
        <v>112</v>
      </c>
      <c r="F752">
        <v>0</v>
      </c>
      <c r="G752">
        <v>0</v>
      </c>
      <c r="H752">
        <v>0</v>
      </c>
      <c r="I752">
        <v>141</v>
      </c>
      <c r="J752">
        <v>0</v>
      </c>
      <c r="K752">
        <v>16</v>
      </c>
      <c r="L752">
        <v>1.18496</v>
      </c>
      <c r="M752">
        <v>0.71079465399999997</v>
      </c>
    </row>
    <row r="753" spans="1:13" hidden="1">
      <c r="A753" t="s">
        <v>91</v>
      </c>
      <c r="B753" t="s">
        <v>92</v>
      </c>
      <c r="C753" t="s">
        <v>93</v>
      </c>
      <c r="D753">
        <v>2015</v>
      </c>
      <c r="E753" t="s">
        <v>112</v>
      </c>
      <c r="F753">
        <v>0</v>
      </c>
      <c r="G753">
        <v>0</v>
      </c>
      <c r="H753">
        <v>0</v>
      </c>
      <c r="I753">
        <v>154</v>
      </c>
      <c r="J753">
        <v>0</v>
      </c>
      <c r="K753">
        <v>17.475177299999999</v>
      </c>
      <c r="L753">
        <v>1.294211631</v>
      </c>
      <c r="M753">
        <v>0.77632891299999995</v>
      </c>
    </row>
    <row r="754" spans="1:13" hidden="1">
      <c r="A754" t="s">
        <v>91</v>
      </c>
      <c r="B754" t="s">
        <v>92</v>
      </c>
      <c r="C754" t="s">
        <v>93</v>
      </c>
      <c r="D754">
        <v>2020</v>
      </c>
      <c r="E754" t="s">
        <v>112</v>
      </c>
      <c r="F754">
        <v>0</v>
      </c>
      <c r="G754">
        <v>0</v>
      </c>
      <c r="H754">
        <v>0</v>
      </c>
      <c r="I754">
        <v>167</v>
      </c>
      <c r="J754">
        <v>0</v>
      </c>
      <c r="K754">
        <v>18.950354610000002</v>
      </c>
      <c r="L754">
        <v>1.4034632619999901</v>
      </c>
      <c r="M754">
        <v>0.84186317200000005</v>
      </c>
    </row>
    <row r="755" spans="1:13" hidden="1">
      <c r="A755" t="s">
        <v>91</v>
      </c>
      <c r="B755" t="s">
        <v>92</v>
      </c>
      <c r="C755" t="s">
        <v>93</v>
      </c>
      <c r="D755">
        <v>2025</v>
      </c>
      <c r="E755" t="s">
        <v>112</v>
      </c>
      <c r="F755">
        <v>0</v>
      </c>
      <c r="G755">
        <v>0</v>
      </c>
      <c r="H755">
        <v>0</v>
      </c>
      <c r="I755">
        <v>187</v>
      </c>
      <c r="J755">
        <v>0</v>
      </c>
      <c r="K755">
        <v>21.219858160000001</v>
      </c>
      <c r="L755">
        <v>1.571542695</v>
      </c>
      <c r="M755">
        <v>0.94268510900000002</v>
      </c>
    </row>
    <row r="756" spans="1:13" hidden="1">
      <c r="A756" t="s">
        <v>91</v>
      </c>
      <c r="B756" t="s">
        <v>92</v>
      </c>
      <c r="C756" t="s">
        <v>93</v>
      </c>
      <c r="D756">
        <v>2030</v>
      </c>
      <c r="E756" t="s">
        <v>112</v>
      </c>
      <c r="F756">
        <v>0</v>
      </c>
      <c r="G756">
        <v>0</v>
      </c>
      <c r="H756">
        <v>0</v>
      </c>
      <c r="I756">
        <v>211</v>
      </c>
      <c r="J756">
        <v>0</v>
      </c>
      <c r="K756">
        <v>23.943262409999999</v>
      </c>
      <c r="L756">
        <v>1.7732380139999999</v>
      </c>
      <c r="M756">
        <v>1.0636714329999899</v>
      </c>
    </row>
    <row r="757" spans="1:13" hidden="1">
      <c r="A757" t="s">
        <v>91</v>
      </c>
      <c r="B757" t="s">
        <v>92</v>
      </c>
      <c r="C757" t="s">
        <v>93</v>
      </c>
      <c r="D757">
        <v>2035</v>
      </c>
      <c r="E757" t="s">
        <v>112</v>
      </c>
      <c r="F757">
        <v>0</v>
      </c>
      <c r="G757">
        <v>0</v>
      </c>
      <c r="H757">
        <v>0</v>
      </c>
      <c r="I757">
        <v>238</v>
      </c>
      <c r="J757">
        <v>0</v>
      </c>
      <c r="K757">
        <v>27.007092199999999</v>
      </c>
      <c r="L757">
        <v>2.0001452479999999</v>
      </c>
      <c r="M757">
        <v>1.199781048</v>
      </c>
    </row>
    <row r="758" spans="1:13" hidden="1">
      <c r="A758" t="s">
        <v>91</v>
      </c>
      <c r="B758" t="s">
        <v>92</v>
      </c>
      <c r="C758" t="s">
        <v>93</v>
      </c>
      <c r="D758">
        <v>2040</v>
      </c>
      <c r="E758" t="s">
        <v>112</v>
      </c>
      <c r="F758">
        <v>0</v>
      </c>
      <c r="G758">
        <v>0</v>
      </c>
      <c r="H758">
        <v>0</v>
      </c>
      <c r="I758">
        <v>266</v>
      </c>
      <c r="J758">
        <v>0</v>
      </c>
      <c r="K758">
        <v>30.18439716</v>
      </c>
      <c r="L758">
        <v>2.2354564539999999</v>
      </c>
      <c r="M758">
        <v>1.3409317590000001</v>
      </c>
    </row>
    <row r="759" spans="1:13" hidden="1">
      <c r="A759" t="s">
        <v>91</v>
      </c>
      <c r="B759" t="s">
        <v>92</v>
      </c>
      <c r="C759" t="s">
        <v>93</v>
      </c>
      <c r="D759">
        <v>2045</v>
      </c>
      <c r="E759" t="s">
        <v>112</v>
      </c>
      <c r="F759">
        <v>0</v>
      </c>
      <c r="G759">
        <v>0</v>
      </c>
      <c r="H759">
        <v>0</v>
      </c>
      <c r="I759">
        <v>296</v>
      </c>
      <c r="J759">
        <v>0</v>
      </c>
      <c r="K759">
        <v>33.58865248</v>
      </c>
      <c r="L759">
        <v>2.4875756029999998</v>
      </c>
      <c r="M759">
        <v>1.4921646639999999</v>
      </c>
    </row>
    <row r="760" spans="1:13" hidden="1">
      <c r="A760" t="s">
        <v>91</v>
      </c>
      <c r="B760" t="s">
        <v>92</v>
      </c>
      <c r="C760" t="s">
        <v>93</v>
      </c>
      <c r="D760">
        <v>2050</v>
      </c>
      <c r="E760" t="s">
        <v>112</v>
      </c>
      <c r="F760">
        <v>0</v>
      </c>
      <c r="G760">
        <v>0</v>
      </c>
      <c r="H760">
        <v>0</v>
      </c>
      <c r="I760">
        <v>324</v>
      </c>
      <c r="J760">
        <v>0</v>
      </c>
      <c r="K760">
        <v>36.765957450000002</v>
      </c>
      <c r="L760">
        <v>2.7228868089999998</v>
      </c>
      <c r="M760">
        <v>1.6333153759999901</v>
      </c>
    </row>
    <row r="761" spans="1:13" hidden="1">
      <c r="A761" t="s">
        <v>91</v>
      </c>
      <c r="B761" t="s">
        <v>92</v>
      </c>
      <c r="C761" t="s">
        <v>95</v>
      </c>
      <c r="D761">
        <v>2000</v>
      </c>
      <c r="E761" t="s">
        <v>112</v>
      </c>
      <c r="F761">
        <v>0</v>
      </c>
      <c r="G761">
        <v>0</v>
      </c>
      <c r="H761">
        <v>0</v>
      </c>
      <c r="I761">
        <v>179</v>
      </c>
      <c r="J761">
        <v>0</v>
      </c>
      <c r="K761">
        <v>23</v>
      </c>
      <c r="L761">
        <v>1.7033799999999999</v>
      </c>
      <c r="M761">
        <v>1.021767316</v>
      </c>
    </row>
    <row r="762" spans="1:13" hidden="1">
      <c r="A762" t="s">
        <v>91</v>
      </c>
      <c r="B762" t="s">
        <v>92</v>
      </c>
      <c r="C762" t="s">
        <v>95</v>
      </c>
      <c r="D762">
        <v>2005</v>
      </c>
      <c r="E762" t="s">
        <v>112</v>
      </c>
      <c r="F762">
        <v>0</v>
      </c>
      <c r="G762">
        <v>0</v>
      </c>
      <c r="H762">
        <v>0</v>
      </c>
      <c r="I762">
        <v>242</v>
      </c>
      <c r="J762">
        <v>0</v>
      </c>
      <c r="K762">
        <v>28</v>
      </c>
      <c r="L762">
        <v>2.07366311199999</v>
      </c>
      <c r="M762">
        <v>1.243890645</v>
      </c>
    </row>
    <row r="763" spans="1:13" hidden="1">
      <c r="A763" t="s">
        <v>91</v>
      </c>
      <c r="B763" t="s">
        <v>92</v>
      </c>
      <c r="C763" t="s">
        <v>95</v>
      </c>
      <c r="D763">
        <v>2010</v>
      </c>
      <c r="E763" t="s">
        <v>112</v>
      </c>
      <c r="F763">
        <v>0</v>
      </c>
      <c r="G763">
        <v>0</v>
      </c>
      <c r="H763">
        <v>0</v>
      </c>
      <c r="I763">
        <v>291</v>
      </c>
      <c r="J763">
        <v>0</v>
      </c>
      <c r="K763">
        <v>37</v>
      </c>
      <c r="L763">
        <v>2.7293495449999998</v>
      </c>
      <c r="M763">
        <v>1.643712638</v>
      </c>
    </row>
    <row r="764" spans="1:13" hidden="1">
      <c r="A764" t="s">
        <v>91</v>
      </c>
      <c r="B764" t="s">
        <v>92</v>
      </c>
      <c r="C764" t="s">
        <v>95</v>
      </c>
      <c r="D764">
        <v>2015</v>
      </c>
      <c r="E764" t="s">
        <v>112</v>
      </c>
      <c r="F764">
        <v>0</v>
      </c>
      <c r="G764">
        <v>0</v>
      </c>
      <c r="H764">
        <v>0</v>
      </c>
      <c r="I764">
        <v>351</v>
      </c>
      <c r="J764">
        <v>0</v>
      </c>
      <c r="K764">
        <v>44.62886598</v>
      </c>
      <c r="L764">
        <v>3.2921020289999898</v>
      </c>
      <c r="M764">
        <v>1.98262246</v>
      </c>
    </row>
    <row r="765" spans="1:13" hidden="1">
      <c r="A765" t="s">
        <v>91</v>
      </c>
      <c r="B765" t="s">
        <v>92</v>
      </c>
      <c r="C765" t="s">
        <v>95</v>
      </c>
      <c r="D765">
        <v>2020</v>
      </c>
      <c r="E765" t="s">
        <v>112</v>
      </c>
      <c r="F765">
        <v>0</v>
      </c>
      <c r="G765">
        <v>0</v>
      </c>
      <c r="H765">
        <v>0</v>
      </c>
      <c r="I765">
        <v>397</v>
      </c>
      <c r="J765">
        <v>0</v>
      </c>
      <c r="K765">
        <v>50.477663229999997</v>
      </c>
      <c r="L765">
        <v>3.7235456</v>
      </c>
      <c r="M765">
        <v>2.242453324</v>
      </c>
    </row>
    <row r="766" spans="1:13" hidden="1">
      <c r="A766" t="s">
        <v>91</v>
      </c>
      <c r="B766" t="s">
        <v>92</v>
      </c>
      <c r="C766" t="s">
        <v>95</v>
      </c>
      <c r="D766">
        <v>2025</v>
      </c>
      <c r="E766" t="s">
        <v>112</v>
      </c>
      <c r="F766">
        <v>0</v>
      </c>
      <c r="G766">
        <v>0</v>
      </c>
      <c r="H766">
        <v>0</v>
      </c>
      <c r="I766">
        <v>462</v>
      </c>
      <c r="J766">
        <v>0</v>
      </c>
      <c r="K766">
        <v>58.742268039999999</v>
      </c>
      <c r="L766">
        <v>4.3331941239999896</v>
      </c>
      <c r="M766">
        <v>2.6096056320000001</v>
      </c>
    </row>
    <row r="767" spans="1:13" hidden="1">
      <c r="A767" t="s">
        <v>91</v>
      </c>
      <c r="B767" t="s">
        <v>92</v>
      </c>
      <c r="C767" t="s">
        <v>95</v>
      </c>
      <c r="D767">
        <v>2030</v>
      </c>
      <c r="E767" t="s">
        <v>112</v>
      </c>
      <c r="F767">
        <v>0</v>
      </c>
      <c r="G767">
        <v>0</v>
      </c>
      <c r="H767">
        <v>0</v>
      </c>
      <c r="I767">
        <v>530</v>
      </c>
      <c r="J767">
        <v>0</v>
      </c>
      <c r="K767">
        <v>67.388316149999994</v>
      </c>
      <c r="L767">
        <v>4.9709802720000003</v>
      </c>
      <c r="M767">
        <v>2.9937034300000001</v>
      </c>
    </row>
    <row r="768" spans="1:13" hidden="1">
      <c r="A768" t="s">
        <v>91</v>
      </c>
      <c r="B768" t="s">
        <v>92</v>
      </c>
      <c r="C768" t="s">
        <v>95</v>
      </c>
      <c r="D768">
        <v>2035</v>
      </c>
      <c r="E768" t="s">
        <v>112</v>
      </c>
      <c r="F768">
        <v>0</v>
      </c>
      <c r="G768">
        <v>0</v>
      </c>
      <c r="H768">
        <v>0</v>
      </c>
      <c r="I768">
        <v>604</v>
      </c>
      <c r="J768">
        <v>0</v>
      </c>
      <c r="K768">
        <v>76.797250860000005</v>
      </c>
      <c r="L768">
        <v>5.6650416679999998</v>
      </c>
      <c r="M768">
        <v>3.4116922110000001</v>
      </c>
    </row>
    <row r="769" spans="1:13" hidden="1">
      <c r="A769" t="s">
        <v>91</v>
      </c>
      <c r="B769" t="s">
        <v>92</v>
      </c>
      <c r="C769" t="s">
        <v>95</v>
      </c>
      <c r="D769">
        <v>2040</v>
      </c>
      <c r="E769" t="s">
        <v>112</v>
      </c>
      <c r="F769">
        <v>0</v>
      </c>
      <c r="G769">
        <v>0</v>
      </c>
      <c r="H769">
        <v>0</v>
      </c>
      <c r="I769">
        <v>678</v>
      </c>
      <c r="J769">
        <v>0</v>
      </c>
      <c r="K769">
        <v>86.206185570000002</v>
      </c>
      <c r="L769">
        <v>6.3591030650000002</v>
      </c>
      <c r="M769">
        <v>3.8296809919999899</v>
      </c>
    </row>
    <row r="770" spans="1:13" hidden="1">
      <c r="A770" t="s">
        <v>91</v>
      </c>
      <c r="B770" t="s">
        <v>92</v>
      </c>
      <c r="C770" t="s">
        <v>95</v>
      </c>
      <c r="D770">
        <v>2045</v>
      </c>
      <c r="E770" t="s">
        <v>112</v>
      </c>
      <c r="F770">
        <v>0</v>
      </c>
      <c r="G770">
        <v>0</v>
      </c>
      <c r="H770">
        <v>0</v>
      </c>
      <c r="I770">
        <v>748</v>
      </c>
      <c r="J770">
        <v>0</v>
      </c>
      <c r="K770">
        <v>95.106529210000005</v>
      </c>
      <c r="L770">
        <v>7.0156476290000001</v>
      </c>
      <c r="M770">
        <v>4.2250757849999996</v>
      </c>
    </row>
    <row r="771" spans="1:13" hidden="1">
      <c r="A771" t="s">
        <v>91</v>
      </c>
      <c r="B771" t="s">
        <v>92</v>
      </c>
      <c r="C771" t="s">
        <v>95</v>
      </c>
      <c r="D771">
        <v>2050</v>
      </c>
      <c r="E771" t="s">
        <v>112</v>
      </c>
      <c r="F771">
        <v>0</v>
      </c>
      <c r="G771">
        <v>0</v>
      </c>
      <c r="H771">
        <v>0</v>
      </c>
      <c r="I771">
        <v>812</v>
      </c>
      <c r="J771">
        <v>0</v>
      </c>
      <c r="K771">
        <v>103.2439863</v>
      </c>
      <c r="L771">
        <v>7.6159169450000004</v>
      </c>
      <c r="M771">
        <v>4.5865795949999999</v>
      </c>
    </row>
    <row r="772" spans="1:13" hidden="1">
      <c r="A772" t="s">
        <v>91</v>
      </c>
      <c r="B772" t="s">
        <v>92</v>
      </c>
      <c r="C772" t="s">
        <v>96</v>
      </c>
      <c r="D772">
        <v>2000</v>
      </c>
      <c r="E772" t="s">
        <v>112</v>
      </c>
      <c r="F772">
        <v>0</v>
      </c>
      <c r="G772">
        <v>0</v>
      </c>
      <c r="H772">
        <v>0</v>
      </c>
      <c r="I772">
        <v>34</v>
      </c>
      <c r="J772">
        <v>0</v>
      </c>
      <c r="K772">
        <v>18</v>
      </c>
      <c r="L772">
        <v>1.3330799999999901</v>
      </c>
      <c r="M772">
        <v>0.79964398599999997</v>
      </c>
    </row>
    <row r="773" spans="1:13" hidden="1">
      <c r="A773" t="s">
        <v>91</v>
      </c>
      <c r="B773" t="s">
        <v>92</v>
      </c>
      <c r="C773" t="s">
        <v>96</v>
      </c>
      <c r="D773">
        <v>2005</v>
      </c>
      <c r="E773" t="s">
        <v>112</v>
      </c>
      <c r="F773">
        <v>0</v>
      </c>
      <c r="G773">
        <v>0</v>
      </c>
      <c r="H773">
        <v>0</v>
      </c>
      <c r="I773">
        <v>46</v>
      </c>
      <c r="J773">
        <v>0</v>
      </c>
      <c r="K773">
        <v>23</v>
      </c>
      <c r="L773">
        <v>1.7033799999999999</v>
      </c>
      <c r="M773">
        <v>1.021767316</v>
      </c>
    </row>
    <row r="774" spans="1:13" hidden="1">
      <c r="A774" t="s">
        <v>91</v>
      </c>
      <c r="B774" t="s">
        <v>92</v>
      </c>
      <c r="C774" t="s">
        <v>96</v>
      </c>
      <c r="D774">
        <v>2010</v>
      </c>
      <c r="E774" t="s">
        <v>112</v>
      </c>
      <c r="F774">
        <v>0</v>
      </c>
      <c r="G774">
        <v>0</v>
      </c>
      <c r="H774">
        <v>0</v>
      </c>
      <c r="I774">
        <v>64</v>
      </c>
      <c r="J774">
        <v>0</v>
      </c>
      <c r="K774">
        <v>28</v>
      </c>
      <c r="L774">
        <v>2.09607999999999</v>
      </c>
      <c r="M774">
        <v>1.243890645</v>
      </c>
    </row>
    <row r="775" spans="1:13" hidden="1">
      <c r="A775" t="s">
        <v>91</v>
      </c>
      <c r="B775" t="s">
        <v>92</v>
      </c>
      <c r="C775" t="s">
        <v>96</v>
      </c>
      <c r="D775">
        <v>2015</v>
      </c>
      <c r="E775" t="s">
        <v>112</v>
      </c>
      <c r="F775">
        <v>0</v>
      </c>
      <c r="G775">
        <v>0</v>
      </c>
      <c r="H775">
        <v>0</v>
      </c>
      <c r="I775">
        <v>70</v>
      </c>
      <c r="J775">
        <v>0</v>
      </c>
      <c r="K775">
        <v>30.625</v>
      </c>
      <c r="L775">
        <v>2.2696616249999999</v>
      </c>
      <c r="M775">
        <v>1.360505393</v>
      </c>
    </row>
    <row r="776" spans="1:13" hidden="1">
      <c r="A776" t="s">
        <v>91</v>
      </c>
      <c r="B776" t="s">
        <v>92</v>
      </c>
      <c r="C776" t="s">
        <v>96</v>
      </c>
      <c r="D776">
        <v>2020</v>
      </c>
      <c r="E776" t="s">
        <v>112</v>
      </c>
      <c r="F776">
        <v>0</v>
      </c>
      <c r="G776">
        <v>0</v>
      </c>
      <c r="H776">
        <v>0</v>
      </c>
      <c r="I776">
        <v>78</v>
      </c>
      <c r="J776">
        <v>0</v>
      </c>
      <c r="K776">
        <v>34.125</v>
      </c>
      <c r="L776">
        <v>2.5290515249999999</v>
      </c>
      <c r="M776">
        <v>1.515991724</v>
      </c>
    </row>
    <row r="777" spans="1:13" hidden="1">
      <c r="A777" t="s">
        <v>91</v>
      </c>
      <c r="B777" t="s">
        <v>92</v>
      </c>
      <c r="C777" t="s">
        <v>96</v>
      </c>
      <c r="D777">
        <v>2025</v>
      </c>
      <c r="E777" t="s">
        <v>112</v>
      </c>
      <c r="F777">
        <v>0</v>
      </c>
      <c r="G777">
        <v>0</v>
      </c>
      <c r="H777">
        <v>0</v>
      </c>
      <c r="I777">
        <v>85</v>
      </c>
      <c r="J777">
        <v>0</v>
      </c>
      <c r="K777">
        <v>37.1875</v>
      </c>
      <c r="L777">
        <v>2.756017688</v>
      </c>
      <c r="M777">
        <v>1.652042263</v>
      </c>
    </row>
    <row r="778" spans="1:13" hidden="1">
      <c r="A778" t="s">
        <v>91</v>
      </c>
      <c r="B778" t="s">
        <v>92</v>
      </c>
      <c r="C778" t="s">
        <v>96</v>
      </c>
      <c r="D778">
        <v>2030</v>
      </c>
      <c r="E778" t="s">
        <v>112</v>
      </c>
      <c r="F778">
        <v>0</v>
      </c>
      <c r="G778">
        <v>0</v>
      </c>
      <c r="H778">
        <v>0</v>
      </c>
      <c r="I778">
        <v>93</v>
      </c>
      <c r="J778">
        <v>0</v>
      </c>
      <c r="K778">
        <v>40.6875</v>
      </c>
      <c r="L778">
        <v>3.015407588</v>
      </c>
      <c r="M778">
        <v>1.8075285940000001</v>
      </c>
    </row>
    <row r="779" spans="1:13" hidden="1">
      <c r="A779" t="s">
        <v>91</v>
      </c>
      <c r="B779" t="s">
        <v>92</v>
      </c>
      <c r="C779" t="s">
        <v>96</v>
      </c>
      <c r="D779">
        <v>2035</v>
      </c>
      <c r="E779" t="s">
        <v>112</v>
      </c>
      <c r="F779">
        <v>0</v>
      </c>
      <c r="G779">
        <v>0</v>
      </c>
      <c r="H779">
        <v>0</v>
      </c>
      <c r="I779">
        <v>102</v>
      </c>
      <c r="J779">
        <v>0</v>
      </c>
      <c r="K779">
        <v>44.625</v>
      </c>
      <c r="L779">
        <v>3.3072212250000002</v>
      </c>
      <c r="M779">
        <v>1.982450716</v>
      </c>
    </row>
    <row r="780" spans="1:13" hidden="1">
      <c r="A780" t="s">
        <v>91</v>
      </c>
      <c r="B780" t="s">
        <v>92</v>
      </c>
      <c r="C780" t="s">
        <v>96</v>
      </c>
      <c r="D780">
        <v>2040</v>
      </c>
      <c r="E780" t="s">
        <v>112</v>
      </c>
      <c r="F780">
        <v>0</v>
      </c>
      <c r="G780">
        <v>0</v>
      </c>
      <c r="H780">
        <v>0</v>
      </c>
      <c r="I780">
        <v>110</v>
      </c>
      <c r="J780">
        <v>0</v>
      </c>
      <c r="K780">
        <v>48.125</v>
      </c>
      <c r="L780">
        <v>3.5666111250000001</v>
      </c>
      <c r="M780">
        <v>2.1379370459999998</v>
      </c>
    </row>
    <row r="781" spans="1:13" hidden="1">
      <c r="A781" t="s">
        <v>91</v>
      </c>
      <c r="B781" t="s">
        <v>92</v>
      </c>
      <c r="C781" t="s">
        <v>96</v>
      </c>
      <c r="D781">
        <v>2045</v>
      </c>
      <c r="E781" t="s">
        <v>112</v>
      </c>
      <c r="F781">
        <v>0</v>
      </c>
      <c r="G781">
        <v>0</v>
      </c>
      <c r="H781">
        <v>0</v>
      </c>
      <c r="I781">
        <v>119</v>
      </c>
      <c r="J781">
        <v>0</v>
      </c>
      <c r="K781">
        <v>52.0625</v>
      </c>
      <c r="L781">
        <v>3.8584247629999999</v>
      </c>
      <c r="M781">
        <v>2.3128591680000001</v>
      </c>
    </row>
    <row r="782" spans="1:13" hidden="1">
      <c r="A782" t="s">
        <v>91</v>
      </c>
      <c r="B782" t="s">
        <v>92</v>
      </c>
      <c r="C782" t="s">
        <v>96</v>
      </c>
      <c r="D782">
        <v>2050</v>
      </c>
      <c r="E782" t="s">
        <v>112</v>
      </c>
      <c r="F782">
        <v>0</v>
      </c>
      <c r="G782">
        <v>0</v>
      </c>
      <c r="H782">
        <v>0</v>
      </c>
      <c r="I782">
        <v>128</v>
      </c>
      <c r="J782">
        <v>0</v>
      </c>
      <c r="K782">
        <v>56</v>
      </c>
      <c r="L782">
        <v>4.1502384000000001</v>
      </c>
      <c r="M782">
        <v>2.48778129</v>
      </c>
    </row>
    <row r="783" spans="1:13" hidden="1">
      <c r="A783" t="s">
        <v>91</v>
      </c>
      <c r="B783" t="s">
        <v>92</v>
      </c>
      <c r="C783" t="s">
        <v>97</v>
      </c>
      <c r="D783">
        <v>2000</v>
      </c>
      <c r="E783" t="s">
        <v>112</v>
      </c>
      <c r="F783">
        <v>0</v>
      </c>
      <c r="G783">
        <v>0</v>
      </c>
      <c r="H783">
        <v>0</v>
      </c>
      <c r="I783">
        <v>154</v>
      </c>
      <c r="J783">
        <v>0</v>
      </c>
      <c r="K783">
        <v>28</v>
      </c>
      <c r="L783">
        <v>2.07368</v>
      </c>
      <c r="M783">
        <v>1.243890645</v>
      </c>
    </row>
    <row r="784" spans="1:13" hidden="1">
      <c r="A784" t="s">
        <v>91</v>
      </c>
      <c r="B784" t="s">
        <v>92</v>
      </c>
      <c r="C784" t="s">
        <v>97</v>
      </c>
      <c r="D784">
        <v>2005</v>
      </c>
      <c r="E784" t="s">
        <v>112</v>
      </c>
      <c r="F784">
        <v>0</v>
      </c>
      <c r="G784">
        <v>0</v>
      </c>
      <c r="H784">
        <v>0</v>
      </c>
      <c r="I784">
        <v>221</v>
      </c>
      <c r="J784">
        <v>0</v>
      </c>
      <c r="K784">
        <v>37</v>
      </c>
      <c r="L784">
        <v>2.7402199999999999</v>
      </c>
      <c r="M784">
        <v>1.643712638</v>
      </c>
    </row>
    <row r="785" spans="1:13" hidden="1">
      <c r="A785" t="s">
        <v>91</v>
      </c>
      <c r="B785" t="s">
        <v>92</v>
      </c>
      <c r="C785" t="s">
        <v>97</v>
      </c>
      <c r="D785">
        <v>2010</v>
      </c>
      <c r="E785" t="s">
        <v>112</v>
      </c>
      <c r="F785">
        <v>0</v>
      </c>
      <c r="G785">
        <v>0</v>
      </c>
      <c r="H785">
        <v>0</v>
      </c>
      <c r="I785">
        <v>268</v>
      </c>
      <c r="J785">
        <v>0</v>
      </c>
      <c r="K785">
        <v>40</v>
      </c>
      <c r="L785">
        <v>2.8142800000000001</v>
      </c>
      <c r="M785">
        <v>1.776986636</v>
      </c>
    </row>
    <row r="786" spans="1:13" hidden="1">
      <c r="A786" t="s">
        <v>91</v>
      </c>
      <c r="B786" t="s">
        <v>92</v>
      </c>
      <c r="C786" t="s">
        <v>97</v>
      </c>
      <c r="D786">
        <v>2015</v>
      </c>
      <c r="E786" t="s">
        <v>112</v>
      </c>
      <c r="F786">
        <v>0</v>
      </c>
      <c r="G786">
        <v>0</v>
      </c>
      <c r="H786">
        <v>0</v>
      </c>
      <c r="I786">
        <v>277</v>
      </c>
      <c r="J786">
        <v>0</v>
      </c>
      <c r="K786">
        <v>41.343283579999998</v>
      </c>
      <c r="L786">
        <v>2.8475517309999998</v>
      </c>
      <c r="M786">
        <v>1.83666156</v>
      </c>
    </row>
    <row r="787" spans="1:13" hidden="1">
      <c r="A787" t="s">
        <v>91</v>
      </c>
      <c r="B787" t="s">
        <v>92</v>
      </c>
      <c r="C787" t="s">
        <v>97</v>
      </c>
      <c r="D787">
        <v>2020</v>
      </c>
      <c r="E787" t="s">
        <v>112</v>
      </c>
      <c r="F787">
        <v>0</v>
      </c>
      <c r="G787">
        <v>0</v>
      </c>
      <c r="H787">
        <v>0</v>
      </c>
      <c r="I787">
        <v>279</v>
      </c>
      <c r="J787">
        <v>0</v>
      </c>
      <c r="K787">
        <v>41.641791040000001</v>
      </c>
      <c r="L787">
        <v>2.8681116719999999</v>
      </c>
      <c r="M787">
        <v>1.849922654</v>
      </c>
    </row>
    <row r="788" spans="1:13" hidden="1">
      <c r="A788" t="s">
        <v>91</v>
      </c>
      <c r="B788" t="s">
        <v>92</v>
      </c>
      <c r="C788" t="s">
        <v>97</v>
      </c>
      <c r="D788">
        <v>2025</v>
      </c>
      <c r="E788" t="s">
        <v>112</v>
      </c>
      <c r="F788">
        <v>0</v>
      </c>
      <c r="G788">
        <v>0</v>
      </c>
      <c r="H788">
        <v>0</v>
      </c>
      <c r="I788">
        <v>306</v>
      </c>
      <c r="J788">
        <v>0</v>
      </c>
      <c r="K788">
        <v>45.671641790000002</v>
      </c>
      <c r="L788">
        <v>3.1456708660000001</v>
      </c>
      <c r="M788">
        <v>2.0289474269999999</v>
      </c>
    </row>
    <row r="789" spans="1:13" hidden="1">
      <c r="A789" t="s">
        <v>91</v>
      </c>
      <c r="B789" t="s">
        <v>92</v>
      </c>
      <c r="C789" t="s">
        <v>97</v>
      </c>
      <c r="D789">
        <v>2030</v>
      </c>
      <c r="E789" t="s">
        <v>112</v>
      </c>
      <c r="F789">
        <v>0</v>
      </c>
      <c r="G789">
        <v>0</v>
      </c>
      <c r="H789">
        <v>0</v>
      </c>
      <c r="I789">
        <v>344</v>
      </c>
      <c r="J789">
        <v>0</v>
      </c>
      <c r="K789">
        <v>51.343283579999998</v>
      </c>
      <c r="L789">
        <v>3.5363097309999998</v>
      </c>
      <c r="M789">
        <v>2.2809082190000001</v>
      </c>
    </row>
    <row r="790" spans="1:13" hidden="1">
      <c r="A790" t="s">
        <v>91</v>
      </c>
      <c r="B790" t="s">
        <v>92</v>
      </c>
      <c r="C790" t="s">
        <v>97</v>
      </c>
      <c r="D790">
        <v>2035</v>
      </c>
      <c r="E790" t="s">
        <v>112</v>
      </c>
      <c r="F790">
        <v>0</v>
      </c>
      <c r="G790">
        <v>0</v>
      </c>
      <c r="H790">
        <v>0</v>
      </c>
      <c r="I790">
        <v>385</v>
      </c>
      <c r="J790">
        <v>0</v>
      </c>
      <c r="K790">
        <v>57.462686570000002</v>
      </c>
      <c r="L790">
        <v>3.9577885070000001</v>
      </c>
      <c r="M790">
        <v>2.5527606519999999</v>
      </c>
    </row>
    <row r="791" spans="1:13" hidden="1">
      <c r="A791" t="s">
        <v>91</v>
      </c>
      <c r="B791" t="s">
        <v>92</v>
      </c>
      <c r="C791" t="s">
        <v>97</v>
      </c>
      <c r="D791">
        <v>2040</v>
      </c>
      <c r="E791" t="s">
        <v>112</v>
      </c>
      <c r="F791">
        <v>0</v>
      </c>
      <c r="G791">
        <v>0</v>
      </c>
      <c r="H791">
        <v>0</v>
      </c>
      <c r="I791">
        <v>428</v>
      </c>
      <c r="J791">
        <v>0</v>
      </c>
      <c r="K791">
        <v>63.880597010000002</v>
      </c>
      <c r="L791">
        <v>4.399827224</v>
      </c>
      <c r="M791">
        <v>2.83787418</v>
      </c>
    </row>
    <row r="792" spans="1:13" hidden="1">
      <c r="A792" t="s">
        <v>91</v>
      </c>
      <c r="B792" t="s">
        <v>92</v>
      </c>
      <c r="C792" t="s">
        <v>97</v>
      </c>
      <c r="D792">
        <v>2045</v>
      </c>
      <c r="E792" t="s">
        <v>112</v>
      </c>
      <c r="F792">
        <v>0</v>
      </c>
      <c r="G792">
        <v>0</v>
      </c>
      <c r="H792">
        <v>0</v>
      </c>
      <c r="I792">
        <v>469</v>
      </c>
      <c r="J792">
        <v>0</v>
      </c>
      <c r="K792">
        <v>70</v>
      </c>
      <c r="L792">
        <v>4.8213059999999999</v>
      </c>
      <c r="M792">
        <v>3.1097266129999999</v>
      </c>
    </row>
    <row r="793" spans="1:13" hidden="1">
      <c r="A793" t="s">
        <v>91</v>
      </c>
      <c r="B793" t="s">
        <v>92</v>
      </c>
      <c r="C793" t="s">
        <v>97</v>
      </c>
      <c r="D793">
        <v>2050</v>
      </c>
      <c r="E793" t="s">
        <v>112</v>
      </c>
      <c r="F793">
        <v>0</v>
      </c>
      <c r="G793">
        <v>0</v>
      </c>
      <c r="H793">
        <v>0</v>
      </c>
      <c r="I793">
        <v>505</v>
      </c>
      <c r="J793">
        <v>0</v>
      </c>
      <c r="K793">
        <v>75.373134329999999</v>
      </c>
      <c r="L793">
        <v>5.1913849250000004</v>
      </c>
      <c r="M793">
        <v>3.3484263099999998</v>
      </c>
    </row>
    <row r="794" spans="1:13" hidden="1">
      <c r="A794" t="s">
        <v>91</v>
      </c>
      <c r="B794" t="s">
        <v>92</v>
      </c>
      <c r="C794" t="s">
        <v>98</v>
      </c>
      <c r="D794">
        <v>2000</v>
      </c>
      <c r="E794" t="s">
        <v>112</v>
      </c>
      <c r="F794">
        <v>0</v>
      </c>
      <c r="G794">
        <v>0</v>
      </c>
      <c r="H794">
        <v>0</v>
      </c>
      <c r="I794">
        <v>313</v>
      </c>
      <c r="J794">
        <v>0</v>
      </c>
      <c r="K794">
        <v>69</v>
      </c>
      <c r="L794">
        <v>5.1101400000000003</v>
      </c>
      <c r="M794">
        <v>3.065301947</v>
      </c>
    </row>
    <row r="795" spans="1:13" hidden="1">
      <c r="A795" t="s">
        <v>91</v>
      </c>
      <c r="B795" t="s">
        <v>92</v>
      </c>
      <c r="C795" t="s">
        <v>98</v>
      </c>
      <c r="D795">
        <v>2005</v>
      </c>
      <c r="E795" t="s">
        <v>112</v>
      </c>
      <c r="F795">
        <v>0</v>
      </c>
      <c r="G795">
        <v>0</v>
      </c>
      <c r="H795">
        <v>0</v>
      </c>
      <c r="I795">
        <v>352</v>
      </c>
      <c r="J795">
        <v>0</v>
      </c>
      <c r="K795">
        <v>78</v>
      </c>
      <c r="L795">
        <v>5.7726363239999996</v>
      </c>
      <c r="M795">
        <v>3.4651239399999998</v>
      </c>
    </row>
    <row r="796" spans="1:13" hidden="1">
      <c r="A796" t="s">
        <v>91</v>
      </c>
      <c r="B796" t="s">
        <v>92</v>
      </c>
      <c r="C796" t="s">
        <v>98</v>
      </c>
      <c r="D796">
        <v>2010</v>
      </c>
      <c r="E796" t="s">
        <v>112</v>
      </c>
      <c r="F796">
        <v>0</v>
      </c>
      <c r="G796">
        <v>0</v>
      </c>
      <c r="H796">
        <v>0</v>
      </c>
      <c r="I796">
        <v>300</v>
      </c>
      <c r="J796">
        <v>0</v>
      </c>
      <c r="K796">
        <v>81</v>
      </c>
      <c r="L796">
        <v>5.9423867999999898</v>
      </c>
      <c r="M796">
        <v>3.5983979370000001</v>
      </c>
    </row>
    <row r="797" spans="1:13" hidden="1">
      <c r="A797" t="s">
        <v>91</v>
      </c>
      <c r="B797" t="s">
        <v>92</v>
      </c>
      <c r="C797" t="s">
        <v>98</v>
      </c>
      <c r="D797">
        <v>2015</v>
      </c>
      <c r="E797" t="s">
        <v>112</v>
      </c>
      <c r="F797">
        <v>0</v>
      </c>
      <c r="G797">
        <v>0</v>
      </c>
      <c r="H797">
        <v>0</v>
      </c>
      <c r="I797">
        <v>323</v>
      </c>
      <c r="J797">
        <v>0</v>
      </c>
      <c r="K797">
        <v>87.21</v>
      </c>
      <c r="L797">
        <v>6.3979697879999904</v>
      </c>
      <c r="M797">
        <v>3.8742751129999999</v>
      </c>
    </row>
    <row r="798" spans="1:13" hidden="1">
      <c r="A798" t="s">
        <v>91</v>
      </c>
      <c r="B798" t="s">
        <v>92</v>
      </c>
      <c r="C798" t="s">
        <v>98</v>
      </c>
      <c r="D798">
        <v>2020</v>
      </c>
      <c r="E798" t="s">
        <v>112</v>
      </c>
      <c r="F798">
        <v>0</v>
      </c>
      <c r="G798">
        <v>0</v>
      </c>
      <c r="H798">
        <v>0</v>
      </c>
      <c r="I798">
        <v>345</v>
      </c>
      <c r="J798">
        <v>0</v>
      </c>
      <c r="K798">
        <v>93.15</v>
      </c>
      <c r="L798">
        <v>6.8337448199999997</v>
      </c>
      <c r="M798">
        <v>4.1381576280000001</v>
      </c>
    </row>
    <row r="799" spans="1:13" hidden="1">
      <c r="A799" t="s">
        <v>91</v>
      </c>
      <c r="B799" t="s">
        <v>92</v>
      </c>
      <c r="C799" t="s">
        <v>98</v>
      </c>
      <c r="D799">
        <v>2025</v>
      </c>
      <c r="E799" t="s">
        <v>112</v>
      </c>
      <c r="F799">
        <v>0</v>
      </c>
      <c r="G799">
        <v>0</v>
      </c>
      <c r="H799">
        <v>0</v>
      </c>
      <c r="I799">
        <v>369</v>
      </c>
      <c r="J799">
        <v>0</v>
      </c>
      <c r="K799">
        <v>99.63</v>
      </c>
      <c r="L799">
        <v>7.3091357639999996</v>
      </c>
      <c r="M799">
        <v>4.4260294629999999</v>
      </c>
    </row>
    <row r="800" spans="1:13" hidden="1">
      <c r="A800" t="s">
        <v>91</v>
      </c>
      <c r="B800" t="s">
        <v>92</v>
      </c>
      <c r="C800" t="s">
        <v>98</v>
      </c>
      <c r="D800">
        <v>2030</v>
      </c>
      <c r="E800" t="s">
        <v>112</v>
      </c>
      <c r="F800">
        <v>0</v>
      </c>
      <c r="G800">
        <v>0</v>
      </c>
      <c r="H800">
        <v>0</v>
      </c>
      <c r="I800">
        <v>392</v>
      </c>
      <c r="J800">
        <v>0</v>
      </c>
      <c r="K800">
        <v>105.84</v>
      </c>
      <c r="L800">
        <v>7.7647187520000003</v>
      </c>
      <c r="M800">
        <v>4.7019066379999996</v>
      </c>
    </row>
    <row r="801" spans="1:13" hidden="1">
      <c r="A801" t="s">
        <v>91</v>
      </c>
      <c r="B801" t="s">
        <v>92</v>
      </c>
      <c r="C801" t="s">
        <v>98</v>
      </c>
      <c r="D801">
        <v>2035</v>
      </c>
      <c r="E801" t="s">
        <v>112</v>
      </c>
      <c r="F801">
        <v>0</v>
      </c>
      <c r="G801">
        <v>0</v>
      </c>
      <c r="H801">
        <v>0</v>
      </c>
      <c r="I801">
        <v>418</v>
      </c>
      <c r="J801">
        <v>0</v>
      </c>
      <c r="K801">
        <v>112.86</v>
      </c>
      <c r="L801">
        <v>8.2797256079999997</v>
      </c>
      <c r="M801">
        <v>5.0137677930000004</v>
      </c>
    </row>
    <row r="802" spans="1:13" hidden="1">
      <c r="A802" t="s">
        <v>91</v>
      </c>
      <c r="B802" t="s">
        <v>92</v>
      </c>
      <c r="C802" t="s">
        <v>98</v>
      </c>
      <c r="D802">
        <v>2040</v>
      </c>
      <c r="E802" t="s">
        <v>112</v>
      </c>
      <c r="F802">
        <v>0</v>
      </c>
      <c r="G802">
        <v>0</v>
      </c>
      <c r="H802">
        <v>0</v>
      </c>
      <c r="I802">
        <v>444</v>
      </c>
      <c r="J802">
        <v>0</v>
      </c>
      <c r="K802">
        <v>119.88</v>
      </c>
      <c r="L802">
        <v>8.7947324639999902</v>
      </c>
      <c r="M802">
        <v>5.3256289470000002</v>
      </c>
    </row>
    <row r="803" spans="1:13" hidden="1">
      <c r="A803" t="s">
        <v>91</v>
      </c>
      <c r="B803" t="s">
        <v>92</v>
      </c>
      <c r="C803" t="s">
        <v>98</v>
      </c>
      <c r="D803">
        <v>2045</v>
      </c>
      <c r="E803" t="s">
        <v>112</v>
      </c>
      <c r="F803">
        <v>0</v>
      </c>
      <c r="G803">
        <v>0</v>
      </c>
      <c r="H803">
        <v>0</v>
      </c>
      <c r="I803">
        <v>471</v>
      </c>
      <c r="J803">
        <v>0</v>
      </c>
      <c r="K803">
        <v>127.17</v>
      </c>
      <c r="L803">
        <v>9.3295472759999996</v>
      </c>
      <c r="M803">
        <v>5.6494847620000002</v>
      </c>
    </row>
    <row r="804" spans="1:13" hidden="1">
      <c r="A804" t="s">
        <v>91</v>
      </c>
      <c r="B804" t="s">
        <v>92</v>
      </c>
      <c r="C804" t="s">
        <v>98</v>
      </c>
      <c r="D804">
        <v>2050</v>
      </c>
      <c r="E804" t="s">
        <v>112</v>
      </c>
      <c r="F804">
        <v>0</v>
      </c>
      <c r="G804">
        <v>0</v>
      </c>
      <c r="H804">
        <v>0</v>
      </c>
      <c r="I804">
        <v>497</v>
      </c>
      <c r="J804">
        <v>0</v>
      </c>
      <c r="K804">
        <v>134.19</v>
      </c>
      <c r="L804">
        <v>9.8445541320000007</v>
      </c>
      <c r="M804">
        <v>5.961345916</v>
      </c>
    </row>
    <row r="805" spans="1:13" hidden="1">
      <c r="A805" t="s">
        <v>91</v>
      </c>
      <c r="B805" t="s">
        <v>92</v>
      </c>
      <c r="C805" t="s">
        <v>99</v>
      </c>
      <c r="D805">
        <v>2000</v>
      </c>
      <c r="E805" t="s">
        <v>112</v>
      </c>
      <c r="F805">
        <v>0</v>
      </c>
      <c r="G805">
        <v>0</v>
      </c>
      <c r="H805">
        <v>0</v>
      </c>
      <c r="I805">
        <v>1334</v>
      </c>
      <c r="J805">
        <v>0</v>
      </c>
      <c r="K805">
        <v>216</v>
      </c>
      <c r="L805">
        <v>15.99696</v>
      </c>
      <c r="M805">
        <v>9.5957278329999998</v>
      </c>
    </row>
    <row r="806" spans="1:13" hidden="1">
      <c r="A806" t="s">
        <v>91</v>
      </c>
      <c r="B806" t="s">
        <v>92</v>
      </c>
      <c r="C806" t="s">
        <v>99</v>
      </c>
      <c r="D806">
        <v>2005</v>
      </c>
      <c r="E806" t="s">
        <v>112</v>
      </c>
      <c r="F806">
        <v>0</v>
      </c>
      <c r="G806">
        <v>0</v>
      </c>
      <c r="H806">
        <v>0</v>
      </c>
      <c r="I806">
        <v>1953</v>
      </c>
      <c r="J806">
        <v>0</v>
      </c>
      <c r="K806">
        <v>293</v>
      </c>
      <c r="L806">
        <v>21.699579999999902</v>
      </c>
      <c r="M806">
        <v>13.01642711</v>
      </c>
    </row>
    <row r="807" spans="1:13" hidden="1">
      <c r="A807" t="s">
        <v>91</v>
      </c>
      <c r="B807" t="s">
        <v>92</v>
      </c>
      <c r="C807" t="s">
        <v>99</v>
      </c>
      <c r="D807">
        <v>2010</v>
      </c>
      <c r="E807" t="s">
        <v>112</v>
      </c>
      <c r="F807">
        <v>0</v>
      </c>
      <c r="G807">
        <v>0</v>
      </c>
      <c r="H807">
        <v>0</v>
      </c>
      <c r="I807">
        <v>2482</v>
      </c>
      <c r="J807">
        <v>0</v>
      </c>
      <c r="K807">
        <v>280</v>
      </c>
      <c r="L807">
        <v>20.682048630000001</v>
      </c>
      <c r="M807">
        <v>12.438906449999999</v>
      </c>
    </row>
    <row r="808" spans="1:13" hidden="1">
      <c r="A808" t="s">
        <v>91</v>
      </c>
      <c r="B808" t="s">
        <v>92</v>
      </c>
      <c r="C808" t="s">
        <v>99</v>
      </c>
      <c r="D808">
        <v>2015</v>
      </c>
      <c r="E808" t="s">
        <v>112</v>
      </c>
      <c r="F808">
        <v>0</v>
      </c>
      <c r="G808">
        <v>0</v>
      </c>
      <c r="H808">
        <v>0</v>
      </c>
      <c r="I808">
        <v>3261</v>
      </c>
      <c r="J808">
        <v>0</v>
      </c>
      <c r="K808">
        <v>367.88074130000001</v>
      </c>
      <c r="L808">
        <v>27.338263269999999</v>
      </c>
      <c r="M808">
        <v>16.342979020000001</v>
      </c>
    </row>
    <row r="809" spans="1:13" hidden="1">
      <c r="A809" t="s">
        <v>91</v>
      </c>
      <c r="B809" t="s">
        <v>92</v>
      </c>
      <c r="C809" t="s">
        <v>99</v>
      </c>
      <c r="D809">
        <v>2020</v>
      </c>
      <c r="E809" t="s">
        <v>112</v>
      </c>
      <c r="F809">
        <v>0</v>
      </c>
      <c r="G809">
        <v>0</v>
      </c>
      <c r="H809">
        <v>0</v>
      </c>
      <c r="I809">
        <v>4042</v>
      </c>
      <c r="J809">
        <v>0</v>
      </c>
      <c r="K809">
        <v>455.987107199999</v>
      </c>
      <c r="L809">
        <v>33.740888529999999</v>
      </c>
      <c r="M809">
        <v>20.257074889999998</v>
      </c>
    </row>
    <row r="810" spans="1:13" hidden="1">
      <c r="A810" t="s">
        <v>91</v>
      </c>
      <c r="B810" t="s">
        <v>92</v>
      </c>
      <c r="C810" t="s">
        <v>99</v>
      </c>
      <c r="D810">
        <v>2025</v>
      </c>
      <c r="E810" t="s">
        <v>112</v>
      </c>
      <c r="F810">
        <v>0</v>
      </c>
      <c r="G810">
        <v>0</v>
      </c>
      <c r="H810">
        <v>0</v>
      </c>
      <c r="I810">
        <v>4942</v>
      </c>
      <c r="J810">
        <v>0</v>
      </c>
      <c r="K810">
        <v>557.51813049999998</v>
      </c>
      <c r="L810">
        <v>41.337771369999999</v>
      </c>
      <c r="M810">
        <v>24.767556679999998</v>
      </c>
    </row>
    <row r="811" spans="1:13" hidden="1">
      <c r="A811" t="s">
        <v>91</v>
      </c>
      <c r="B811" t="s">
        <v>92</v>
      </c>
      <c r="C811" t="s">
        <v>99</v>
      </c>
      <c r="D811">
        <v>2030</v>
      </c>
      <c r="E811" t="s">
        <v>112</v>
      </c>
      <c r="F811">
        <v>0</v>
      </c>
      <c r="G811">
        <v>0</v>
      </c>
      <c r="H811">
        <v>0</v>
      </c>
      <c r="I811">
        <v>5822</v>
      </c>
      <c r="J811">
        <v>0</v>
      </c>
      <c r="K811">
        <v>656.79290889999902</v>
      </c>
      <c r="L811">
        <v>48.7867441</v>
      </c>
      <c r="M811">
        <v>29.177805540000001</v>
      </c>
    </row>
    <row r="812" spans="1:13" hidden="1">
      <c r="A812" t="s">
        <v>91</v>
      </c>
      <c r="B812" t="s">
        <v>92</v>
      </c>
      <c r="C812" t="s">
        <v>99</v>
      </c>
      <c r="D812">
        <v>2035</v>
      </c>
      <c r="E812" t="s">
        <v>112</v>
      </c>
      <c r="F812">
        <v>0</v>
      </c>
      <c r="G812">
        <v>0</v>
      </c>
      <c r="H812">
        <v>0</v>
      </c>
      <c r="I812">
        <v>6610</v>
      </c>
      <c r="J812">
        <v>0</v>
      </c>
      <c r="K812">
        <v>745.68896050000001</v>
      </c>
      <c r="L812">
        <v>55.475289760000003</v>
      </c>
      <c r="M812">
        <v>33.126982929999997</v>
      </c>
    </row>
    <row r="813" spans="1:13" hidden="1">
      <c r="A813" t="s">
        <v>91</v>
      </c>
      <c r="B813" t="s">
        <v>92</v>
      </c>
      <c r="C813" t="s">
        <v>99</v>
      </c>
      <c r="D813">
        <v>2040</v>
      </c>
      <c r="E813" t="s">
        <v>112</v>
      </c>
      <c r="F813">
        <v>0</v>
      </c>
      <c r="G813">
        <v>0</v>
      </c>
      <c r="H813">
        <v>0</v>
      </c>
      <c r="I813">
        <v>7275</v>
      </c>
      <c r="J813">
        <v>0</v>
      </c>
      <c r="K813">
        <v>820.70910559999902</v>
      </c>
      <c r="L813">
        <v>61.131691050000001</v>
      </c>
      <c r="M813">
        <v>36.459727809999997</v>
      </c>
    </row>
    <row r="814" spans="1:13" hidden="1">
      <c r="A814" t="s">
        <v>91</v>
      </c>
      <c r="B814" t="s">
        <v>92</v>
      </c>
      <c r="C814" t="s">
        <v>99</v>
      </c>
      <c r="D814">
        <v>2045</v>
      </c>
      <c r="E814" t="s">
        <v>112</v>
      </c>
      <c r="F814">
        <v>0</v>
      </c>
      <c r="G814">
        <v>0</v>
      </c>
      <c r="H814">
        <v>0</v>
      </c>
      <c r="I814">
        <v>7850</v>
      </c>
      <c r="J814">
        <v>0</v>
      </c>
      <c r="K814">
        <v>885.57614829999898</v>
      </c>
      <c r="L814">
        <v>66.024022270000003</v>
      </c>
      <c r="M814">
        <v>39.341424510000003</v>
      </c>
    </row>
    <row r="815" spans="1:13" hidden="1">
      <c r="A815" t="s">
        <v>91</v>
      </c>
      <c r="B815" t="s">
        <v>92</v>
      </c>
      <c r="C815" t="s">
        <v>99</v>
      </c>
      <c r="D815">
        <v>2050</v>
      </c>
      <c r="E815" t="s">
        <v>112</v>
      </c>
      <c r="F815">
        <v>0</v>
      </c>
      <c r="G815">
        <v>0</v>
      </c>
      <c r="H815">
        <v>0</v>
      </c>
      <c r="I815">
        <v>8319</v>
      </c>
      <c r="J815">
        <v>0</v>
      </c>
      <c r="K815">
        <v>938.4850927</v>
      </c>
      <c r="L815">
        <v>70.014278050000001</v>
      </c>
      <c r="M815">
        <v>41.691886689999997</v>
      </c>
    </row>
    <row r="816" spans="1:13" hidden="1">
      <c r="A816" t="s">
        <v>91</v>
      </c>
      <c r="B816" t="s">
        <v>92</v>
      </c>
      <c r="C816" t="s">
        <v>100</v>
      </c>
      <c r="D816">
        <v>2000</v>
      </c>
      <c r="E816" t="s">
        <v>112</v>
      </c>
      <c r="F816">
        <v>0</v>
      </c>
      <c r="G816">
        <v>0</v>
      </c>
      <c r="H816">
        <v>0</v>
      </c>
      <c r="I816">
        <v>406</v>
      </c>
      <c r="J816">
        <v>0</v>
      </c>
      <c r="K816">
        <v>91</v>
      </c>
      <c r="L816">
        <v>6.7394600000000002</v>
      </c>
      <c r="M816">
        <v>4.0426445959999997</v>
      </c>
    </row>
    <row r="817" spans="1:13" hidden="1">
      <c r="A817" t="s">
        <v>91</v>
      </c>
      <c r="B817" t="s">
        <v>92</v>
      </c>
      <c r="C817" t="s">
        <v>100</v>
      </c>
      <c r="D817">
        <v>2005</v>
      </c>
      <c r="E817" t="s">
        <v>112</v>
      </c>
      <c r="F817">
        <v>0</v>
      </c>
      <c r="G817">
        <v>0</v>
      </c>
      <c r="H817">
        <v>0</v>
      </c>
      <c r="I817">
        <v>413</v>
      </c>
      <c r="J817">
        <v>0</v>
      </c>
      <c r="K817">
        <v>82</v>
      </c>
      <c r="L817">
        <v>6.1308023529999902</v>
      </c>
      <c r="M817">
        <v>3.6428226029999999</v>
      </c>
    </row>
    <row r="818" spans="1:13" hidden="1">
      <c r="A818" t="s">
        <v>91</v>
      </c>
      <c r="B818" t="s">
        <v>92</v>
      </c>
      <c r="C818" t="s">
        <v>100</v>
      </c>
      <c r="D818">
        <v>2010</v>
      </c>
      <c r="E818" t="s">
        <v>112</v>
      </c>
      <c r="F818">
        <v>0</v>
      </c>
      <c r="G818">
        <v>0</v>
      </c>
      <c r="H818">
        <v>0</v>
      </c>
      <c r="I818">
        <v>388</v>
      </c>
      <c r="J818">
        <v>0</v>
      </c>
      <c r="K818">
        <v>70</v>
      </c>
      <c r="L818">
        <v>4.9472728200000002</v>
      </c>
      <c r="M818">
        <v>3.1097266129999999</v>
      </c>
    </row>
    <row r="819" spans="1:13" hidden="1">
      <c r="A819" t="s">
        <v>91</v>
      </c>
      <c r="B819" t="s">
        <v>92</v>
      </c>
      <c r="C819" t="s">
        <v>100</v>
      </c>
      <c r="D819">
        <v>2015</v>
      </c>
      <c r="E819" t="s">
        <v>112</v>
      </c>
      <c r="F819">
        <v>0</v>
      </c>
      <c r="G819">
        <v>0</v>
      </c>
      <c r="H819">
        <v>0</v>
      </c>
      <c r="I819">
        <v>404</v>
      </c>
      <c r="J819">
        <v>0</v>
      </c>
      <c r="K819">
        <v>72.886597940000001</v>
      </c>
      <c r="L819">
        <v>5.15128407</v>
      </c>
      <c r="M819">
        <v>3.237962762</v>
      </c>
    </row>
    <row r="820" spans="1:13" hidden="1">
      <c r="A820" t="s">
        <v>91</v>
      </c>
      <c r="B820" t="s">
        <v>92</v>
      </c>
      <c r="C820" t="s">
        <v>100</v>
      </c>
      <c r="D820">
        <v>2020</v>
      </c>
      <c r="E820" t="s">
        <v>112</v>
      </c>
      <c r="F820">
        <v>0</v>
      </c>
      <c r="G820">
        <v>0</v>
      </c>
      <c r="H820">
        <v>0</v>
      </c>
      <c r="I820">
        <v>434</v>
      </c>
      <c r="J820">
        <v>0</v>
      </c>
      <c r="K820">
        <v>78.298969069999998</v>
      </c>
      <c r="L820">
        <v>5.5338051650000004</v>
      </c>
      <c r="M820">
        <v>3.4784055409999999</v>
      </c>
    </row>
    <row r="821" spans="1:13" hidden="1">
      <c r="A821" t="s">
        <v>91</v>
      </c>
      <c r="B821" t="s">
        <v>92</v>
      </c>
      <c r="C821" t="s">
        <v>100</v>
      </c>
      <c r="D821">
        <v>2025</v>
      </c>
      <c r="E821" t="s">
        <v>112</v>
      </c>
      <c r="F821">
        <v>0</v>
      </c>
      <c r="G821">
        <v>0</v>
      </c>
      <c r="H821">
        <v>0</v>
      </c>
      <c r="I821">
        <v>464</v>
      </c>
      <c r="J821">
        <v>0</v>
      </c>
      <c r="K821">
        <v>83.711340210000003</v>
      </c>
      <c r="L821">
        <v>5.9163262589999999</v>
      </c>
      <c r="M821">
        <v>3.7188483200000002</v>
      </c>
    </row>
    <row r="822" spans="1:13" hidden="1">
      <c r="A822" t="s">
        <v>91</v>
      </c>
      <c r="B822" t="s">
        <v>92</v>
      </c>
      <c r="C822" t="s">
        <v>100</v>
      </c>
      <c r="D822">
        <v>2030</v>
      </c>
      <c r="E822" t="s">
        <v>112</v>
      </c>
      <c r="F822">
        <v>0</v>
      </c>
      <c r="G822">
        <v>0</v>
      </c>
      <c r="H822">
        <v>0</v>
      </c>
      <c r="I822">
        <v>492</v>
      </c>
      <c r="J822">
        <v>0</v>
      </c>
      <c r="K822">
        <v>88.762886599999902</v>
      </c>
      <c r="L822">
        <v>6.2733459470000001</v>
      </c>
      <c r="M822">
        <v>3.9432615809999998</v>
      </c>
    </row>
    <row r="823" spans="1:13" hidden="1">
      <c r="A823" t="s">
        <v>91</v>
      </c>
      <c r="B823" t="s">
        <v>92</v>
      </c>
      <c r="C823" t="s">
        <v>100</v>
      </c>
      <c r="D823">
        <v>2035</v>
      </c>
      <c r="E823" t="s">
        <v>112</v>
      </c>
      <c r="F823">
        <v>0</v>
      </c>
      <c r="G823">
        <v>0</v>
      </c>
      <c r="H823">
        <v>0</v>
      </c>
      <c r="I823">
        <v>520</v>
      </c>
      <c r="J823">
        <v>0</v>
      </c>
      <c r="K823">
        <v>93.81443299</v>
      </c>
      <c r="L823">
        <v>6.6303656350000004</v>
      </c>
      <c r="M823">
        <v>4.1676748420000003</v>
      </c>
    </row>
    <row r="824" spans="1:13" hidden="1">
      <c r="A824" t="s">
        <v>91</v>
      </c>
      <c r="B824" t="s">
        <v>92</v>
      </c>
      <c r="C824" t="s">
        <v>100</v>
      </c>
      <c r="D824">
        <v>2040</v>
      </c>
      <c r="E824" t="s">
        <v>112</v>
      </c>
      <c r="F824">
        <v>0</v>
      </c>
      <c r="G824">
        <v>0</v>
      </c>
      <c r="H824">
        <v>0</v>
      </c>
      <c r="I824">
        <v>547</v>
      </c>
      <c r="J824">
        <v>0</v>
      </c>
      <c r="K824">
        <v>98.68556701</v>
      </c>
      <c r="L824">
        <v>6.9746346199999998</v>
      </c>
      <c r="M824">
        <v>4.3840733429999998</v>
      </c>
    </row>
    <row r="825" spans="1:13" hidden="1">
      <c r="A825" t="s">
        <v>91</v>
      </c>
      <c r="B825" t="s">
        <v>92</v>
      </c>
      <c r="C825" t="s">
        <v>100</v>
      </c>
      <c r="D825">
        <v>2045</v>
      </c>
      <c r="E825" t="s">
        <v>112</v>
      </c>
      <c r="F825">
        <v>0</v>
      </c>
      <c r="G825">
        <v>0</v>
      </c>
      <c r="H825">
        <v>0</v>
      </c>
      <c r="I825">
        <v>575</v>
      </c>
      <c r="J825">
        <v>0</v>
      </c>
      <c r="K825">
        <v>103.7371134</v>
      </c>
      <c r="L825">
        <v>7.3316543079999903</v>
      </c>
      <c r="M825">
        <v>4.6084866039999897</v>
      </c>
    </row>
    <row r="826" spans="1:13" hidden="1">
      <c r="A826" t="s">
        <v>91</v>
      </c>
      <c r="B826" t="s">
        <v>92</v>
      </c>
      <c r="C826" t="s">
        <v>100</v>
      </c>
      <c r="D826">
        <v>2050</v>
      </c>
      <c r="E826" t="s">
        <v>112</v>
      </c>
      <c r="F826">
        <v>0</v>
      </c>
      <c r="G826">
        <v>0</v>
      </c>
      <c r="H826">
        <v>0</v>
      </c>
      <c r="I826">
        <v>603</v>
      </c>
      <c r="J826">
        <v>0</v>
      </c>
      <c r="K826">
        <v>108.7886598</v>
      </c>
      <c r="L826">
        <v>7.6886739960000003</v>
      </c>
      <c r="M826">
        <v>4.8328998639999998</v>
      </c>
    </row>
    <row r="827" spans="1:13" hidden="1">
      <c r="A827" t="s">
        <v>91</v>
      </c>
      <c r="B827" t="s">
        <v>92</v>
      </c>
      <c r="C827" t="s">
        <v>101</v>
      </c>
      <c r="D827">
        <v>2000</v>
      </c>
      <c r="E827" t="s">
        <v>112</v>
      </c>
      <c r="F827">
        <v>0</v>
      </c>
      <c r="G827">
        <v>0</v>
      </c>
      <c r="H827">
        <v>0</v>
      </c>
      <c r="I827">
        <v>6726</v>
      </c>
      <c r="J827">
        <v>0</v>
      </c>
      <c r="K827">
        <v>1185</v>
      </c>
      <c r="L827">
        <v>87.754596050000004</v>
      </c>
      <c r="M827">
        <v>52.643229089999998</v>
      </c>
    </row>
    <row r="828" spans="1:13" hidden="1">
      <c r="A828" t="s">
        <v>91</v>
      </c>
      <c r="B828" t="s">
        <v>92</v>
      </c>
      <c r="C828" t="s">
        <v>101</v>
      </c>
      <c r="D828">
        <v>2005</v>
      </c>
      <c r="E828" t="s">
        <v>112</v>
      </c>
      <c r="F828">
        <v>0</v>
      </c>
      <c r="G828">
        <v>0</v>
      </c>
      <c r="H828">
        <v>0</v>
      </c>
      <c r="I828">
        <v>8547</v>
      </c>
      <c r="J828">
        <v>0</v>
      </c>
      <c r="K828">
        <v>1371</v>
      </c>
      <c r="L828">
        <v>101.505097599999</v>
      </c>
      <c r="M828">
        <v>60.90621694</v>
      </c>
    </row>
    <row r="829" spans="1:13" hidden="1">
      <c r="A829" t="s">
        <v>91</v>
      </c>
      <c r="B829" t="s">
        <v>92</v>
      </c>
      <c r="C829" t="s">
        <v>101</v>
      </c>
      <c r="D829">
        <v>2010</v>
      </c>
      <c r="E829" t="s">
        <v>112</v>
      </c>
      <c r="F829">
        <v>0</v>
      </c>
      <c r="G829">
        <v>0</v>
      </c>
      <c r="H829">
        <v>0</v>
      </c>
      <c r="I829">
        <v>9479</v>
      </c>
      <c r="J829">
        <v>0</v>
      </c>
      <c r="K829">
        <v>1330</v>
      </c>
      <c r="L829">
        <v>97.80305654</v>
      </c>
      <c r="M829">
        <v>59.084805639999999</v>
      </c>
    </row>
    <row r="830" spans="1:13" hidden="1">
      <c r="A830" t="s">
        <v>91</v>
      </c>
      <c r="B830" t="s">
        <v>92</v>
      </c>
      <c r="C830" t="s">
        <v>101</v>
      </c>
      <c r="D830">
        <v>2015</v>
      </c>
      <c r="E830" t="s">
        <v>112</v>
      </c>
      <c r="F830">
        <v>0</v>
      </c>
      <c r="G830">
        <v>0</v>
      </c>
      <c r="H830">
        <v>0</v>
      </c>
      <c r="I830">
        <v>10827</v>
      </c>
      <c r="J830">
        <v>0</v>
      </c>
      <c r="K830">
        <v>1501.446592</v>
      </c>
      <c r="L830">
        <v>109.3824609</v>
      </c>
      <c r="M830">
        <v>66.701263229999995</v>
      </c>
    </row>
    <row r="831" spans="1:13" hidden="1">
      <c r="A831" t="s">
        <v>91</v>
      </c>
      <c r="B831" t="s">
        <v>92</v>
      </c>
      <c r="C831" t="s">
        <v>101</v>
      </c>
      <c r="D831">
        <v>2020</v>
      </c>
      <c r="E831" t="s">
        <v>112</v>
      </c>
      <c r="F831">
        <v>0</v>
      </c>
      <c r="G831">
        <v>0</v>
      </c>
      <c r="H831">
        <v>0</v>
      </c>
      <c r="I831">
        <v>12286</v>
      </c>
      <c r="J831">
        <v>0</v>
      </c>
      <c r="K831">
        <v>1689.830788</v>
      </c>
      <c r="L831">
        <v>121.2396129</v>
      </c>
      <c r="M831">
        <v>75.070168190000004</v>
      </c>
    </row>
    <row r="832" spans="1:13" hidden="1">
      <c r="A832" t="s">
        <v>91</v>
      </c>
      <c r="B832" t="s">
        <v>92</v>
      </c>
      <c r="C832" t="s">
        <v>101</v>
      </c>
      <c r="D832">
        <v>2025</v>
      </c>
      <c r="E832" t="s">
        <v>112</v>
      </c>
      <c r="F832">
        <v>0</v>
      </c>
      <c r="G832">
        <v>0</v>
      </c>
      <c r="H832">
        <v>0</v>
      </c>
      <c r="I832">
        <v>14101</v>
      </c>
      <c r="J832">
        <v>0</v>
      </c>
      <c r="K832">
        <v>1915.9817149999999</v>
      </c>
      <c r="L832">
        <v>136.15815330000001</v>
      </c>
      <c r="M832">
        <v>85.116847530000001</v>
      </c>
    </row>
    <row r="833" spans="1:13" hidden="1">
      <c r="A833" t="s">
        <v>91</v>
      </c>
      <c r="B833" t="s">
        <v>92</v>
      </c>
      <c r="C833" t="s">
        <v>101</v>
      </c>
      <c r="D833">
        <v>2030</v>
      </c>
      <c r="E833" t="s">
        <v>112</v>
      </c>
      <c r="F833">
        <v>0</v>
      </c>
      <c r="G833">
        <v>0</v>
      </c>
      <c r="H833">
        <v>0</v>
      </c>
      <c r="I833">
        <v>16066</v>
      </c>
      <c r="J833">
        <v>0</v>
      </c>
      <c r="K833">
        <v>2157.8903070000001</v>
      </c>
      <c r="L833">
        <v>153.68500669999901</v>
      </c>
      <c r="M833">
        <v>95.863555930000004</v>
      </c>
    </row>
    <row r="834" spans="1:13" hidden="1">
      <c r="A834" t="s">
        <v>91</v>
      </c>
      <c r="B834" t="s">
        <v>92</v>
      </c>
      <c r="C834" t="s">
        <v>101</v>
      </c>
      <c r="D834">
        <v>2035</v>
      </c>
      <c r="E834" t="s">
        <v>112</v>
      </c>
      <c r="F834">
        <v>0</v>
      </c>
      <c r="G834">
        <v>0</v>
      </c>
      <c r="H834">
        <v>0</v>
      </c>
      <c r="I834">
        <v>18015</v>
      </c>
      <c r="J834">
        <v>0</v>
      </c>
      <c r="K834">
        <v>2399.5374849999998</v>
      </c>
      <c r="L834">
        <v>171.38483369999901</v>
      </c>
      <c r="M834">
        <v>106.5986511</v>
      </c>
    </row>
    <row r="835" spans="1:13" hidden="1">
      <c r="A835" t="s">
        <v>91</v>
      </c>
      <c r="B835" t="s">
        <v>92</v>
      </c>
      <c r="C835" t="s">
        <v>101</v>
      </c>
      <c r="D835">
        <v>2040</v>
      </c>
      <c r="E835" t="s">
        <v>112</v>
      </c>
      <c r="F835">
        <v>0</v>
      </c>
      <c r="G835">
        <v>0</v>
      </c>
      <c r="H835">
        <v>0</v>
      </c>
      <c r="I835">
        <v>19831</v>
      </c>
      <c r="J835">
        <v>0</v>
      </c>
      <c r="K835">
        <v>2626.900564</v>
      </c>
      <c r="L835">
        <v>188.12638179999999</v>
      </c>
      <c r="M835">
        <v>116.6991799</v>
      </c>
    </row>
    <row r="836" spans="1:13" hidden="1">
      <c r="A836" t="s">
        <v>91</v>
      </c>
      <c r="B836" t="s">
        <v>92</v>
      </c>
      <c r="C836" t="s">
        <v>101</v>
      </c>
      <c r="D836">
        <v>2045</v>
      </c>
      <c r="E836" t="s">
        <v>112</v>
      </c>
      <c r="F836">
        <v>0</v>
      </c>
      <c r="G836">
        <v>0</v>
      </c>
      <c r="H836">
        <v>0</v>
      </c>
      <c r="I836">
        <v>21520</v>
      </c>
      <c r="J836">
        <v>0</v>
      </c>
      <c r="K836">
        <v>2842.6059989999999</v>
      </c>
      <c r="L836">
        <v>204.0416385</v>
      </c>
      <c r="M836">
        <v>126.28182179999899</v>
      </c>
    </row>
    <row r="837" spans="1:13" hidden="1">
      <c r="A837" t="s">
        <v>91</v>
      </c>
      <c r="B837" t="s">
        <v>92</v>
      </c>
      <c r="C837" t="s">
        <v>101</v>
      </c>
      <c r="D837">
        <v>2050</v>
      </c>
      <c r="E837" t="s">
        <v>112</v>
      </c>
      <c r="F837">
        <v>0</v>
      </c>
      <c r="G837">
        <v>0</v>
      </c>
      <c r="H837">
        <v>0</v>
      </c>
      <c r="I837">
        <v>23041</v>
      </c>
      <c r="J837">
        <v>0</v>
      </c>
      <c r="K837">
        <v>3039.5298969999999</v>
      </c>
      <c r="L837">
        <v>218.57646099999999</v>
      </c>
      <c r="M837">
        <v>135.0301001</v>
      </c>
    </row>
    <row r="838" spans="1:13" hidden="1">
      <c r="A838" t="s">
        <v>91</v>
      </c>
      <c r="B838" t="s">
        <v>92</v>
      </c>
      <c r="C838" t="s">
        <v>102</v>
      </c>
      <c r="D838">
        <v>2000</v>
      </c>
      <c r="E838" t="s">
        <v>112</v>
      </c>
      <c r="F838">
        <v>0</v>
      </c>
      <c r="G838">
        <v>0</v>
      </c>
      <c r="H838">
        <v>0</v>
      </c>
      <c r="I838">
        <v>305</v>
      </c>
      <c r="J838">
        <v>0</v>
      </c>
      <c r="K838">
        <v>38</v>
      </c>
      <c r="L838">
        <v>2.8142800000000001</v>
      </c>
      <c r="M838">
        <v>1.6881373040000001</v>
      </c>
    </row>
    <row r="839" spans="1:13" hidden="1">
      <c r="A839" t="s">
        <v>91</v>
      </c>
      <c r="B839" t="s">
        <v>92</v>
      </c>
      <c r="C839" t="s">
        <v>102</v>
      </c>
      <c r="D839">
        <v>2005</v>
      </c>
      <c r="E839" t="s">
        <v>112</v>
      </c>
      <c r="F839">
        <v>0</v>
      </c>
      <c r="G839">
        <v>0</v>
      </c>
      <c r="H839">
        <v>0</v>
      </c>
      <c r="I839">
        <v>407</v>
      </c>
      <c r="J839">
        <v>0</v>
      </c>
      <c r="K839">
        <v>45</v>
      </c>
      <c r="L839">
        <v>3.3327</v>
      </c>
      <c r="M839">
        <v>1.9991099649999999</v>
      </c>
    </row>
    <row r="840" spans="1:13" hidden="1">
      <c r="A840" t="s">
        <v>91</v>
      </c>
      <c r="B840" t="s">
        <v>92</v>
      </c>
      <c r="C840" t="s">
        <v>102</v>
      </c>
      <c r="D840">
        <v>2010</v>
      </c>
      <c r="E840" t="s">
        <v>112</v>
      </c>
      <c r="F840">
        <v>0</v>
      </c>
      <c r="G840">
        <v>0</v>
      </c>
      <c r="H840">
        <v>0</v>
      </c>
      <c r="I840">
        <v>601</v>
      </c>
      <c r="J840">
        <v>0</v>
      </c>
      <c r="K840">
        <v>58</v>
      </c>
      <c r="L840">
        <v>4.2954800000000004</v>
      </c>
      <c r="M840">
        <v>2.5766306219999899</v>
      </c>
    </row>
    <row r="841" spans="1:13" hidden="1">
      <c r="A841" t="s">
        <v>91</v>
      </c>
      <c r="B841" t="s">
        <v>92</v>
      </c>
      <c r="C841" t="s">
        <v>102</v>
      </c>
      <c r="D841">
        <v>2015</v>
      </c>
      <c r="E841" t="s">
        <v>112</v>
      </c>
      <c r="F841">
        <v>0</v>
      </c>
      <c r="G841">
        <v>0</v>
      </c>
      <c r="H841">
        <v>0</v>
      </c>
      <c r="I841">
        <v>761</v>
      </c>
      <c r="J841">
        <v>0</v>
      </c>
      <c r="K841">
        <v>73.44093178</v>
      </c>
      <c r="L841">
        <v>5.4390354079999996</v>
      </c>
      <c r="M841">
        <v>3.2625888569999999</v>
      </c>
    </row>
    <row r="842" spans="1:13" hidden="1">
      <c r="A842" t="s">
        <v>91</v>
      </c>
      <c r="B842" t="s">
        <v>92</v>
      </c>
      <c r="C842" t="s">
        <v>102</v>
      </c>
      <c r="D842">
        <v>2020</v>
      </c>
      <c r="E842" t="s">
        <v>112</v>
      </c>
      <c r="F842">
        <v>0</v>
      </c>
      <c r="G842">
        <v>0</v>
      </c>
      <c r="H842">
        <v>0</v>
      </c>
      <c r="I842">
        <v>997</v>
      </c>
      <c r="J842">
        <v>0</v>
      </c>
      <c r="K842">
        <v>96.216306160000002</v>
      </c>
      <c r="L842">
        <v>7.1257796339999997</v>
      </c>
      <c r="M842">
        <v>4.2743772550000001</v>
      </c>
    </row>
    <row r="843" spans="1:13" hidden="1">
      <c r="A843" t="s">
        <v>91</v>
      </c>
      <c r="B843" t="s">
        <v>92</v>
      </c>
      <c r="C843" t="s">
        <v>102</v>
      </c>
      <c r="D843">
        <v>2025</v>
      </c>
      <c r="E843" t="s">
        <v>112</v>
      </c>
      <c r="F843">
        <v>0</v>
      </c>
      <c r="G843">
        <v>0</v>
      </c>
      <c r="H843">
        <v>0</v>
      </c>
      <c r="I843">
        <v>1295</v>
      </c>
      <c r="J843">
        <v>0</v>
      </c>
      <c r="K843">
        <v>124.9750416</v>
      </c>
      <c r="L843">
        <v>9.2556515810000004</v>
      </c>
      <c r="M843">
        <v>5.5519744679999903</v>
      </c>
    </row>
    <row r="844" spans="1:13" hidden="1">
      <c r="A844" t="s">
        <v>91</v>
      </c>
      <c r="B844" t="s">
        <v>92</v>
      </c>
      <c r="C844" t="s">
        <v>102</v>
      </c>
      <c r="D844">
        <v>2030</v>
      </c>
      <c r="E844" t="s">
        <v>112</v>
      </c>
      <c r="F844">
        <v>0</v>
      </c>
      <c r="G844">
        <v>0</v>
      </c>
      <c r="H844">
        <v>0</v>
      </c>
      <c r="I844">
        <v>1641</v>
      </c>
      <c r="J844">
        <v>0</v>
      </c>
      <c r="K844">
        <v>158.36605659999901</v>
      </c>
      <c r="L844">
        <v>11.72859015</v>
      </c>
      <c r="M844">
        <v>7.0353591519999998</v>
      </c>
    </row>
    <row r="845" spans="1:13" hidden="1">
      <c r="A845" t="s">
        <v>91</v>
      </c>
      <c r="B845" t="s">
        <v>92</v>
      </c>
      <c r="C845" t="s">
        <v>102</v>
      </c>
      <c r="D845">
        <v>2035</v>
      </c>
      <c r="E845" t="s">
        <v>112</v>
      </c>
      <c r="F845">
        <v>0</v>
      </c>
      <c r="G845">
        <v>0</v>
      </c>
      <c r="H845">
        <v>0</v>
      </c>
      <c r="I845">
        <v>2016</v>
      </c>
      <c r="J845">
        <v>0</v>
      </c>
      <c r="K845">
        <v>194.55574039999999</v>
      </c>
      <c r="L845">
        <v>14.40879814</v>
      </c>
      <c r="M845">
        <v>8.6430737670000006</v>
      </c>
    </row>
    <row r="846" spans="1:13" hidden="1">
      <c r="A846" t="s">
        <v>91</v>
      </c>
      <c r="B846" t="s">
        <v>92</v>
      </c>
      <c r="C846" t="s">
        <v>102</v>
      </c>
      <c r="D846">
        <v>2040</v>
      </c>
      <c r="E846" t="s">
        <v>112</v>
      </c>
      <c r="F846">
        <v>0</v>
      </c>
      <c r="G846">
        <v>0</v>
      </c>
      <c r="H846">
        <v>0</v>
      </c>
      <c r="I846">
        <v>2396</v>
      </c>
      <c r="J846">
        <v>0</v>
      </c>
      <c r="K846">
        <v>231.22795339999999</v>
      </c>
      <c r="L846">
        <v>17.124742229999999</v>
      </c>
      <c r="M846">
        <v>10.27222458</v>
      </c>
    </row>
    <row r="847" spans="1:13" hidden="1">
      <c r="A847" t="s">
        <v>91</v>
      </c>
      <c r="B847" t="s">
        <v>92</v>
      </c>
      <c r="C847" t="s">
        <v>102</v>
      </c>
      <c r="D847">
        <v>2045</v>
      </c>
      <c r="E847" t="s">
        <v>112</v>
      </c>
      <c r="F847">
        <v>0</v>
      </c>
      <c r="G847">
        <v>0</v>
      </c>
      <c r="H847">
        <v>0</v>
      </c>
      <c r="I847">
        <v>2757</v>
      </c>
      <c r="J847">
        <v>0</v>
      </c>
      <c r="K847">
        <v>266.06655569999998</v>
      </c>
      <c r="L847">
        <v>19.704889120000001</v>
      </c>
      <c r="M847">
        <v>11.81991784</v>
      </c>
    </row>
    <row r="848" spans="1:13" hidden="1">
      <c r="A848" t="s">
        <v>91</v>
      </c>
      <c r="B848" t="s">
        <v>92</v>
      </c>
      <c r="C848" t="s">
        <v>102</v>
      </c>
      <c r="D848">
        <v>2050</v>
      </c>
      <c r="E848" t="s">
        <v>112</v>
      </c>
      <c r="F848">
        <v>0</v>
      </c>
      <c r="G848">
        <v>0</v>
      </c>
      <c r="H848">
        <v>0</v>
      </c>
      <c r="I848">
        <v>3080</v>
      </c>
      <c r="J848">
        <v>0</v>
      </c>
      <c r="K848">
        <v>297.2379368</v>
      </c>
      <c r="L848">
        <v>22.0134416</v>
      </c>
      <c r="M848">
        <v>13.204696029999999</v>
      </c>
    </row>
    <row r="849" spans="1:13" hidden="1">
      <c r="A849" t="s">
        <v>91</v>
      </c>
      <c r="B849" t="s">
        <v>92</v>
      </c>
      <c r="C849" t="s">
        <v>103</v>
      </c>
      <c r="D849">
        <v>2000</v>
      </c>
      <c r="E849" t="s">
        <v>112</v>
      </c>
      <c r="F849">
        <v>0</v>
      </c>
      <c r="G849">
        <v>0</v>
      </c>
      <c r="H849">
        <v>0</v>
      </c>
      <c r="I849">
        <v>22</v>
      </c>
      <c r="J849">
        <v>0</v>
      </c>
      <c r="K849">
        <v>5</v>
      </c>
      <c r="L849">
        <v>0.37030000000000002</v>
      </c>
      <c r="M849">
        <v>0.22212332899999901</v>
      </c>
    </row>
    <row r="850" spans="1:13" hidden="1">
      <c r="A850" t="s">
        <v>91</v>
      </c>
      <c r="B850" t="s">
        <v>92</v>
      </c>
      <c r="C850" t="s">
        <v>103</v>
      </c>
      <c r="D850">
        <v>2005</v>
      </c>
      <c r="E850" t="s">
        <v>112</v>
      </c>
      <c r="F850">
        <v>0</v>
      </c>
      <c r="G850">
        <v>0</v>
      </c>
      <c r="H850">
        <v>0</v>
      </c>
      <c r="I850">
        <v>23</v>
      </c>
      <c r="J850">
        <v>0</v>
      </c>
      <c r="K850">
        <v>5</v>
      </c>
      <c r="L850">
        <v>0.373973469</v>
      </c>
      <c r="M850">
        <v>0.22212332899999901</v>
      </c>
    </row>
    <row r="851" spans="1:13" hidden="1">
      <c r="A851" t="s">
        <v>91</v>
      </c>
      <c r="B851" t="s">
        <v>92</v>
      </c>
      <c r="C851" t="s">
        <v>103</v>
      </c>
      <c r="D851">
        <v>2010</v>
      </c>
      <c r="E851" t="s">
        <v>112</v>
      </c>
      <c r="F851">
        <v>0</v>
      </c>
      <c r="G851">
        <v>0</v>
      </c>
      <c r="H851">
        <v>0</v>
      </c>
      <c r="I851">
        <v>20</v>
      </c>
      <c r="J851">
        <v>0</v>
      </c>
      <c r="K851">
        <v>4</v>
      </c>
      <c r="L851">
        <v>0.29943999999999998</v>
      </c>
      <c r="M851">
        <v>0.17769866399999901</v>
      </c>
    </row>
    <row r="852" spans="1:13" hidden="1">
      <c r="A852" t="s">
        <v>91</v>
      </c>
      <c r="B852" t="s">
        <v>92</v>
      </c>
      <c r="C852" t="s">
        <v>103</v>
      </c>
      <c r="D852">
        <v>2015</v>
      </c>
      <c r="E852" t="s">
        <v>112</v>
      </c>
      <c r="F852">
        <v>0</v>
      </c>
      <c r="G852">
        <v>0</v>
      </c>
      <c r="H852">
        <v>0</v>
      </c>
      <c r="I852">
        <v>21</v>
      </c>
      <c r="J852">
        <v>0</v>
      </c>
      <c r="K852">
        <v>4.2</v>
      </c>
      <c r="L852">
        <v>0.31441199999999903</v>
      </c>
      <c r="M852">
        <v>0.18658359699999999</v>
      </c>
    </row>
    <row r="853" spans="1:13" hidden="1">
      <c r="A853" t="s">
        <v>91</v>
      </c>
      <c r="B853" t="s">
        <v>92</v>
      </c>
      <c r="C853" t="s">
        <v>103</v>
      </c>
      <c r="D853">
        <v>2020</v>
      </c>
      <c r="E853" t="s">
        <v>112</v>
      </c>
      <c r="F853">
        <v>0</v>
      </c>
      <c r="G853">
        <v>0</v>
      </c>
      <c r="H853">
        <v>0</v>
      </c>
      <c r="I853">
        <v>21</v>
      </c>
      <c r="J853">
        <v>0</v>
      </c>
      <c r="K853">
        <v>4.2</v>
      </c>
      <c r="L853">
        <v>0.31441199999999903</v>
      </c>
      <c r="M853">
        <v>0.18658359699999999</v>
      </c>
    </row>
    <row r="854" spans="1:13" hidden="1">
      <c r="A854" t="s">
        <v>91</v>
      </c>
      <c r="B854" t="s">
        <v>92</v>
      </c>
      <c r="C854" t="s">
        <v>103</v>
      </c>
      <c r="D854">
        <v>2025</v>
      </c>
      <c r="E854" t="s">
        <v>112</v>
      </c>
      <c r="F854">
        <v>0</v>
      </c>
      <c r="G854">
        <v>0</v>
      </c>
      <c r="H854">
        <v>0</v>
      </c>
      <c r="I854">
        <v>22</v>
      </c>
      <c r="J854">
        <v>0</v>
      </c>
      <c r="K854">
        <v>4.4000000000000004</v>
      </c>
      <c r="L854">
        <v>0.32938400000000001</v>
      </c>
      <c r="M854">
        <v>0.19546853</v>
      </c>
    </row>
    <row r="855" spans="1:13" hidden="1">
      <c r="A855" t="s">
        <v>91</v>
      </c>
      <c r="B855" t="s">
        <v>92</v>
      </c>
      <c r="C855" t="s">
        <v>103</v>
      </c>
      <c r="D855">
        <v>2030</v>
      </c>
      <c r="E855" t="s">
        <v>112</v>
      </c>
      <c r="F855">
        <v>0</v>
      </c>
      <c r="G855">
        <v>0</v>
      </c>
      <c r="H855">
        <v>0</v>
      </c>
      <c r="I855">
        <v>22</v>
      </c>
      <c r="J855">
        <v>0</v>
      </c>
      <c r="K855">
        <v>4.4000000000000004</v>
      </c>
      <c r="L855">
        <v>0.32938400000000001</v>
      </c>
      <c r="M855">
        <v>0.19546853</v>
      </c>
    </row>
    <row r="856" spans="1:13" hidden="1">
      <c r="A856" t="s">
        <v>91</v>
      </c>
      <c r="B856" t="s">
        <v>92</v>
      </c>
      <c r="C856" t="s">
        <v>103</v>
      </c>
      <c r="D856">
        <v>2035</v>
      </c>
      <c r="E856" t="s">
        <v>112</v>
      </c>
      <c r="F856">
        <v>0</v>
      </c>
      <c r="G856">
        <v>0</v>
      </c>
      <c r="H856">
        <v>0</v>
      </c>
      <c r="I856">
        <v>23</v>
      </c>
      <c r="J856">
        <v>0</v>
      </c>
      <c r="K856">
        <v>4.5999999999999996</v>
      </c>
      <c r="L856">
        <v>0.344356</v>
      </c>
      <c r="M856">
        <v>0.20435346300000001</v>
      </c>
    </row>
    <row r="857" spans="1:13" hidden="1">
      <c r="A857" t="s">
        <v>91</v>
      </c>
      <c r="B857" t="s">
        <v>92</v>
      </c>
      <c r="C857" t="s">
        <v>103</v>
      </c>
      <c r="D857">
        <v>2040</v>
      </c>
      <c r="E857" t="s">
        <v>112</v>
      </c>
      <c r="F857">
        <v>0</v>
      </c>
      <c r="G857">
        <v>0</v>
      </c>
      <c r="H857">
        <v>0</v>
      </c>
      <c r="I857">
        <v>24</v>
      </c>
      <c r="J857">
        <v>0</v>
      </c>
      <c r="K857">
        <v>4.8</v>
      </c>
      <c r="L857">
        <v>0.35932799999999998</v>
      </c>
      <c r="M857">
        <v>0.213238396</v>
      </c>
    </row>
    <row r="858" spans="1:13" hidden="1">
      <c r="A858" t="s">
        <v>91</v>
      </c>
      <c r="B858" t="s">
        <v>92</v>
      </c>
      <c r="C858" t="s">
        <v>103</v>
      </c>
      <c r="D858">
        <v>2045</v>
      </c>
      <c r="E858" t="s">
        <v>112</v>
      </c>
      <c r="F858">
        <v>0</v>
      </c>
      <c r="G858">
        <v>0</v>
      </c>
      <c r="H858">
        <v>0</v>
      </c>
      <c r="I858">
        <v>24</v>
      </c>
      <c r="J858">
        <v>0</v>
      </c>
      <c r="K858">
        <v>4.8</v>
      </c>
      <c r="L858">
        <v>0.35932799999999998</v>
      </c>
      <c r="M858">
        <v>0.213238396</v>
      </c>
    </row>
    <row r="859" spans="1:13" hidden="1">
      <c r="A859" t="s">
        <v>91</v>
      </c>
      <c r="B859" t="s">
        <v>92</v>
      </c>
      <c r="C859" t="s">
        <v>103</v>
      </c>
      <c r="D859">
        <v>2050</v>
      </c>
      <c r="E859" t="s">
        <v>112</v>
      </c>
      <c r="F859">
        <v>0</v>
      </c>
      <c r="G859">
        <v>0</v>
      </c>
      <c r="H859">
        <v>0</v>
      </c>
      <c r="I859">
        <v>25</v>
      </c>
      <c r="J859">
        <v>0</v>
      </c>
      <c r="K859">
        <v>5</v>
      </c>
      <c r="L859">
        <v>0.37430000000000002</v>
      </c>
      <c r="M859">
        <v>0.22212332899999901</v>
      </c>
    </row>
    <row r="860" spans="1:13" hidden="1">
      <c r="A860" t="s">
        <v>91</v>
      </c>
      <c r="B860" t="s">
        <v>92</v>
      </c>
      <c r="C860" t="s">
        <v>104</v>
      </c>
      <c r="D860">
        <v>2000</v>
      </c>
      <c r="E860" t="s">
        <v>112</v>
      </c>
      <c r="F860">
        <v>0</v>
      </c>
      <c r="G860">
        <v>0</v>
      </c>
      <c r="H860">
        <v>0</v>
      </c>
      <c r="I860">
        <v>20</v>
      </c>
      <c r="J860">
        <v>0</v>
      </c>
      <c r="K860">
        <v>5</v>
      </c>
      <c r="L860">
        <v>0.37030000000000002</v>
      </c>
      <c r="M860">
        <v>0.22212332899999901</v>
      </c>
    </row>
    <row r="861" spans="1:13" hidden="1">
      <c r="A861" t="s">
        <v>91</v>
      </c>
      <c r="B861" t="s">
        <v>92</v>
      </c>
      <c r="C861" t="s">
        <v>104</v>
      </c>
      <c r="D861">
        <v>2005</v>
      </c>
      <c r="E861" t="s">
        <v>112</v>
      </c>
      <c r="F861">
        <v>0</v>
      </c>
      <c r="G861">
        <v>0</v>
      </c>
      <c r="H861">
        <v>0</v>
      </c>
      <c r="I861">
        <v>28</v>
      </c>
      <c r="J861">
        <v>0</v>
      </c>
      <c r="K861">
        <v>7</v>
      </c>
      <c r="L861">
        <v>0.51841999999999999</v>
      </c>
      <c r="M861">
        <v>0.31097266099999998</v>
      </c>
    </row>
    <row r="862" spans="1:13" hidden="1">
      <c r="A862" t="s">
        <v>91</v>
      </c>
      <c r="B862" t="s">
        <v>92</v>
      </c>
      <c r="C862" t="s">
        <v>104</v>
      </c>
      <c r="D862">
        <v>2010</v>
      </c>
      <c r="E862" t="s">
        <v>112</v>
      </c>
      <c r="F862">
        <v>0</v>
      </c>
      <c r="G862">
        <v>0</v>
      </c>
      <c r="H862">
        <v>0</v>
      </c>
      <c r="I862">
        <v>32</v>
      </c>
      <c r="J862">
        <v>0</v>
      </c>
      <c r="K862">
        <v>6</v>
      </c>
      <c r="L862">
        <v>0.44435999999999998</v>
      </c>
      <c r="M862">
        <v>0.26654799499999998</v>
      </c>
    </row>
    <row r="863" spans="1:13" hidden="1">
      <c r="A863" t="s">
        <v>91</v>
      </c>
      <c r="B863" t="s">
        <v>92</v>
      </c>
      <c r="C863" t="s">
        <v>104</v>
      </c>
      <c r="D863">
        <v>2015</v>
      </c>
      <c r="E863" t="s">
        <v>112</v>
      </c>
      <c r="F863">
        <v>0</v>
      </c>
      <c r="G863">
        <v>0</v>
      </c>
      <c r="H863">
        <v>0</v>
      </c>
      <c r="I863">
        <v>36</v>
      </c>
      <c r="J863">
        <v>0</v>
      </c>
      <c r="K863">
        <v>6.75</v>
      </c>
      <c r="L863">
        <v>0.49990499999999999</v>
      </c>
      <c r="M863">
        <v>0.29986649500000001</v>
      </c>
    </row>
    <row r="864" spans="1:13" hidden="1">
      <c r="A864" t="s">
        <v>91</v>
      </c>
      <c r="B864" t="s">
        <v>92</v>
      </c>
      <c r="C864" t="s">
        <v>104</v>
      </c>
      <c r="D864">
        <v>2020</v>
      </c>
      <c r="E864" t="s">
        <v>112</v>
      </c>
      <c r="F864">
        <v>0</v>
      </c>
      <c r="G864">
        <v>0</v>
      </c>
      <c r="H864">
        <v>0</v>
      </c>
      <c r="I864">
        <v>39</v>
      </c>
      <c r="J864">
        <v>0</v>
      </c>
      <c r="K864">
        <v>7.3125</v>
      </c>
      <c r="L864">
        <v>0.54156375000000001</v>
      </c>
      <c r="M864">
        <v>0.324855369</v>
      </c>
    </row>
    <row r="865" spans="1:13" hidden="1">
      <c r="A865" t="s">
        <v>91</v>
      </c>
      <c r="B865" t="s">
        <v>92</v>
      </c>
      <c r="C865" t="s">
        <v>104</v>
      </c>
      <c r="D865">
        <v>2025</v>
      </c>
      <c r="E865" t="s">
        <v>112</v>
      </c>
      <c r="F865">
        <v>0</v>
      </c>
      <c r="G865">
        <v>0</v>
      </c>
      <c r="H865">
        <v>0</v>
      </c>
      <c r="I865">
        <v>43</v>
      </c>
      <c r="J865">
        <v>0</v>
      </c>
      <c r="K865">
        <v>8.0625</v>
      </c>
      <c r="L865">
        <v>0.59908324000000002</v>
      </c>
      <c r="M865">
        <v>0.35817386899999998</v>
      </c>
    </row>
    <row r="866" spans="1:13" hidden="1">
      <c r="A866" t="s">
        <v>91</v>
      </c>
      <c r="B866" t="s">
        <v>92</v>
      </c>
      <c r="C866" t="s">
        <v>104</v>
      </c>
      <c r="D866">
        <v>2030</v>
      </c>
      <c r="E866" t="s">
        <v>112</v>
      </c>
      <c r="F866">
        <v>0</v>
      </c>
      <c r="G866">
        <v>0</v>
      </c>
      <c r="H866">
        <v>0</v>
      </c>
      <c r="I866">
        <v>48</v>
      </c>
      <c r="J866">
        <v>0</v>
      </c>
      <c r="K866">
        <v>9</v>
      </c>
      <c r="L866">
        <v>0.66874408200000002</v>
      </c>
      <c r="M866">
        <v>0.39982199299999999</v>
      </c>
    </row>
    <row r="867" spans="1:13" hidden="1">
      <c r="A867" t="s">
        <v>91</v>
      </c>
      <c r="B867" t="s">
        <v>92</v>
      </c>
      <c r="C867" t="s">
        <v>104</v>
      </c>
      <c r="D867">
        <v>2035</v>
      </c>
      <c r="E867" t="s">
        <v>112</v>
      </c>
      <c r="F867">
        <v>0</v>
      </c>
      <c r="G867">
        <v>0</v>
      </c>
      <c r="H867">
        <v>0</v>
      </c>
      <c r="I867">
        <v>54</v>
      </c>
      <c r="J867">
        <v>0</v>
      </c>
      <c r="K867">
        <v>10.125</v>
      </c>
      <c r="L867">
        <v>0.75233709199999999</v>
      </c>
      <c r="M867">
        <v>0.449799742</v>
      </c>
    </row>
    <row r="868" spans="1:13" hidden="1">
      <c r="A868" t="s">
        <v>91</v>
      </c>
      <c r="B868" t="s">
        <v>92</v>
      </c>
      <c r="C868" t="s">
        <v>104</v>
      </c>
      <c r="D868">
        <v>2040</v>
      </c>
      <c r="E868" t="s">
        <v>112</v>
      </c>
      <c r="F868">
        <v>0</v>
      </c>
      <c r="G868">
        <v>0</v>
      </c>
      <c r="H868">
        <v>0</v>
      </c>
      <c r="I868">
        <v>59</v>
      </c>
      <c r="J868">
        <v>0</v>
      </c>
      <c r="K868">
        <v>11.0625</v>
      </c>
      <c r="L868">
        <v>0.82199793399999999</v>
      </c>
      <c r="M868">
        <v>0.49144786600000001</v>
      </c>
    </row>
    <row r="869" spans="1:13" hidden="1">
      <c r="A869" t="s">
        <v>91</v>
      </c>
      <c r="B869" t="s">
        <v>92</v>
      </c>
      <c r="C869" t="s">
        <v>104</v>
      </c>
      <c r="D869">
        <v>2045</v>
      </c>
      <c r="E869" t="s">
        <v>112</v>
      </c>
      <c r="F869">
        <v>0</v>
      </c>
      <c r="G869">
        <v>0</v>
      </c>
      <c r="H869">
        <v>0</v>
      </c>
      <c r="I869">
        <v>65</v>
      </c>
      <c r="J869">
        <v>0</v>
      </c>
      <c r="K869">
        <v>12.1875</v>
      </c>
      <c r="L869">
        <v>0.90559094399999995</v>
      </c>
      <c r="M869">
        <v>0.54142561600000005</v>
      </c>
    </row>
    <row r="870" spans="1:13" hidden="1">
      <c r="A870" t="s">
        <v>91</v>
      </c>
      <c r="B870" t="s">
        <v>92</v>
      </c>
      <c r="C870" t="s">
        <v>104</v>
      </c>
      <c r="D870">
        <v>2050</v>
      </c>
      <c r="E870" t="s">
        <v>112</v>
      </c>
      <c r="F870">
        <v>0</v>
      </c>
      <c r="G870">
        <v>0</v>
      </c>
      <c r="H870">
        <v>0</v>
      </c>
      <c r="I870">
        <v>70</v>
      </c>
      <c r="J870">
        <v>0</v>
      </c>
      <c r="K870">
        <v>13.125</v>
      </c>
      <c r="L870">
        <v>0.97525178599999995</v>
      </c>
      <c r="M870">
        <v>0.58307374000000001</v>
      </c>
    </row>
    <row r="871" spans="1:13" hidden="1">
      <c r="A871" t="s">
        <v>91</v>
      </c>
      <c r="B871" t="s">
        <v>92</v>
      </c>
      <c r="C871" t="s">
        <v>105</v>
      </c>
      <c r="D871">
        <v>2000</v>
      </c>
      <c r="E871" t="s">
        <v>112</v>
      </c>
      <c r="F871">
        <v>0</v>
      </c>
      <c r="G871">
        <v>0</v>
      </c>
      <c r="H871">
        <v>0</v>
      </c>
      <c r="I871">
        <v>48</v>
      </c>
      <c r="J871">
        <v>0</v>
      </c>
      <c r="K871">
        <v>29</v>
      </c>
      <c r="L871">
        <v>2.1477400000000002</v>
      </c>
      <c r="M871">
        <v>1.2883153109999901</v>
      </c>
    </row>
    <row r="872" spans="1:13" hidden="1">
      <c r="A872" t="s">
        <v>91</v>
      </c>
      <c r="B872" t="s">
        <v>92</v>
      </c>
      <c r="C872" t="s">
        <v>105</v>
      </c>
      <c r="D872">
        <v>2005</v>
      </c>
      <c r="E872" t="s">
        <v>112</v>
      </c>
      <c r="F872">
        <v>0</v>
      </c>
      <c r="G872">
        <v>0</v>
      </c>
      <c r="H872">
        <v>0</v>
      </c>
      <c r="I872">
        <v>55</v>
      </c>
      <c r="J872">
        <v>0</v>
      </c>
      <c r="K872">
        <v>31</v>
      </c>
      <c r="L872">
        <v>2.2958599999999998</v>
      </c>
      <c r="M872">
        <v>1.377164643</v>
      </c>
    </row>
    <row r="873" spans="1:13" hidden="1">
      <c r="A873" t="s">
        <v>91</v>
      </c>
      <c r="B873" t="s">
        <v>92</v>
      </c>
      <c r="C873" t="s">
        <v>105</v>
      </c>
      <c r="D873">
        <v>2010</v>
      </c>
      <c r="E873" t="s">
        <v>112</v>
      </c>
      <c r="F873">
        <v>0</v>
      </c>
      <c r="G873">
        <v>0</v>
      </c>
      <c r="H873">
        <v>0</v>
      </c>
      <c r="I873">
        <v>79</v>
      </c>
      <c r="J873">
        <v>0</v>
      </c>
      <c r="K873">
        <v>39</v>
      </c>
      <c r="L873">
        <v>2.8883399999999999</v>
      </c>
      <c r="M873">
        <v>1.7325619699999999</v>
      </c>
    </row>
    <row r="874" spans="1:13" hidden="1">
      <c r="A874" t="s">
        <v>91</v>
      </c>
      <c r="B874" t="s">
        <v>92</v>
      </c>
      <c r="C874" t="s">
        <v>105</v>
      </c>
      <c r="D874">
        <v>2015</v>
      </c>
      <c r="E874" t="s">
        <v>112</v>
      </c>
      <c r="F874">
        <v>0</v>
      </c>
      <c r="G874">
        <v>0</v>
      </c>
      <c r="H874">
        <v>0</v>
      </c>
      <c r="I874">
        <v>87</v>
      </c>
      <c r="J874">
        <v>0</v>
      </c>
      <c r="K874">
        <v>42.949367090000003</v>
      </c>
      <c r="L874">
        <v>3.1808301269999899</v>
      </c>
      <c r="M874">
        <v>1.908011283</v>
      </c>
    </row>
    <row r="875" spans="1:13" hidden="1">
      <c r="A875" t="s">
        <v>91</v>
      </c>
      <c r="B875" t="s">
        <v>92</v>
      </c>
      <c r="C875" t="s">
        <v>105</v>
      </c>
      <c r="D875">
        <v>2020</v>
      </c>
      <c r="E875" t="s">
        <v>112</v>
      </c>
      <c r="F875">
        <v>0</v>
      </c>
      <c r="G875">
        <v>0</v>
      </c>
      <c r="H875">
        <v>0</v>
      </c>
      <c r="I875">
        <v>96</v>
      </c>
      <c r="J875">
        <v>0</v>
      </c>
      <c r="K875">
        <v>47.392405060000002</v>
      </c>
      <c r="L875">
        <v>3.547795443</v>
      </c>
      <c r="M875">
        <v>2.1053917609999999</v>
      </c>
    </row>
    <row r="876" spans="1:13" hidden="1">
      <c r="A876" t="s">
        <v>91</v>
      </c>
      <c r="B876" t="s">
        <v>92</v>
      </c>
      <c r="C876" t="s">
        <v>105</v>
      </c>
      <c r="D876">
        <v>2025</v>
      </c>
      <c r="E876" t="s">
        <v>112</v>
      </c>
      <c r="F876">
        <v>0</v>
      </c>
      <c r="G876">
        <v>0</v>
      </c>
      <c r="H876">
        <v>0</v>
      </c>
      <c r="I876">
        <v>109</v>
      </c>
      <c r="J876">
        <v>0</v>
      </c>
      <c r="K876">
        <v>53.810126580000002</v>
      </c>
      <c r="L876">
        <v>4.0282260760000002</v>
      </c>
      <c r="M876">
        <v>2.3904968950000001</v>
      </c>
    </row>
    <row r="877" spans="1:13" hidden="1">
      <c r="A877" t="s">
        <v>91</v>
      </c>
      <c r="B877" t="s">
        <v>92</v>
      </c>
      <c r="C877" t="s">
        <v>105</v>
      </c>
      <c r="D877">
        <v>2030</v>
      </c>
      <c r="E877" t="s">
        <v>112</v>
      </c>
      <c r="F877">
        <v>0</v>
      </c>
      <c r="G877">
        <v>0</v>
      </c>
      <c r="H877">
        <v>0</v>
      </c>
      <c r="I877">
        <v>123</v>
      </c>
      <c r="J877">
        <v>0</v>
      </c>
      <c r="K877">
        <v>60.72151899</v>
      </c>
      <c r="L877">
        <v>4.5456129110000001</v>
      </c>
      <c r="M877">
        <v>2.6975331939999898</v>
      </c>
    </row>
    <row r="878" spans="1:13" hidden="1">
      <c r="A878" t="s">
        <v>91</v>
      </c>
      <c r="B878" t="s">
        <v>92</v>
      </c>
      <c r="C878" t="s">
        <v>105</v>
      </c>
      <c r="D878">
        <v>2035</v>
      </c>
      <c r="E878" t="s">
        <v>112</v>
      </c>
      <c r="F878">
        <v>0</v>
      </c>
      <c r="G878">
        <v>0</v>
      </c>
      <c r="H878">
        <v>0</v>
      </c>
      <c r="I878">
        <v>137</v>
      </c>
      <c r="J878">
        <v>0</v>
      </c>
      <c r="K878">
        <v>67.632911390000004</v>
      </c>
      <c r="L878">
        <v>5.0629997470000001</v>
      </c>
      <c r="M878">
        <v>3.0045694919999999</v>
      </c>
    </row>
    <row r="879" spans="1:13" hidden="1">
      <c r="A879" t="s">
        <v>91</v>
      </c>
      <c r="B879" t="s">
        <v>92</v>
      </c>
      <c r="C879" t="s">
        <v>105</v>
      </c>
      <c r="D879">
        <v>2040</v>
      </c>
      <c r="E879" t="s">
        <v>112</v>
      </c>
      <c r="F879">
        <v>0</v>
      </c>
      <c r="G879">
        <v>0</v>
      </c>
      <c r="H879">
        <v>0</v>
      </c>
      <c r="I879">
        <v>150</v>
      </c>
      <c r="J879">
        <v>0</v>
      </c>
      <c r="K879">
        <v>74.050632910000004</v>
      </c>
      <c r="L879">
        <v>5.5434303800000002</v>
      </c>
      <c r="M879">
        <v>3.289674626</v>
      </c>
    </row>
    <row r="880" spans="1:13" hidden="1">
      <c r="A880" t="s">
        <v>91</v>
      </c>
      <c r="B880" t="s">
        <v>92</v>
      </c>
      <c r="C880" t="s">
        <v>105</v>
      </c>
      <c r="D880">
        <v>2045</v>
      </c>
      <c r="E880" t="s">
        <v>112</v>
      </c>
      <c r="F880">
        <v>0</v>
      </c>
      <c r="G880">
        <v>0</v>
      </c>
      <c r="H880">
        <v>0</v>
      </c>
      <c r="I880">
        <v>163</v>
      </c>
      <c r="J880">
        <v>0</v>
      </c>
      <c r="K880">
        <v>80.468354430000005</v>
      </c>
      <c r="L880">
        <v>6.0238610129999897</v>
      </c>
      <c r="M880">
        <v>3.5747797609999998</v>
      </c>
    </row>
    <row r="881" spans="1:13" hidden="1">
      <c r="A881" t="s">
        <v>91</v>
      </c>
      <c r="B881" t="s">
        <v>92</v>
      </c>
      <c r="C881" t="s">
        <v>105</v>
      </c>
      <c r="D881">
        <v>2050</v>
      </c>
      <c r="E881" t="s">
        <v>112</v>
      </c>
      <c r="F881">
        <v>0</v>
      </c>
      <c r="G881">
        <v>0</v>
      </c>
      <c r="H881">
        <v>0</v>
      </c>
      <c r="I881">
        <v>174</v>
      </c>
      <c r="J881">
        <v>0</v>
      </c>
      <c r="K881">
        <v>85.898734180000005</v>
      </c>
      <c r="L881">
        <v>6.4303792409999998</v>
      </c>
      <c r="M881">
        <v>3.8160225670000001</v>
      </c>
    </row>
    <row r="882" spans="1:13">
      <c r="A882" t="s">
        <v>91</v>
      </c>
      <c r="B882" t="s">
        <v>92</v>
      </c>
      <c r="C882" t="s">
        <v>106</v>
      </c>
      <c r="D882">
        <v>2000</v>
      </c>
      <c r="E882" t="s">
        <v>112</v>
      </c>
      <c r="F882">
        <v>0</v>
      </c>
      <c r="G882">
        <v>0</v>
      </c>
      <c r="H882">
        <v>0</v>
      </c>
      <c r="I882">
        <v>20</v>
      </c>
      <c r="J882">
        <v>0</v>
      </c>
      <c r="K882">
        <v>2</v>
      </c>
      <c r="L882">
        <v>0.14812</v>
      </c>
      <c r="M882">
        <v>8.8849331999999906E-2</v>
      </c>
    </row>
    <row r="883" spans="1:13">
      <c r="A883" t="s">
        <v>91</v>
      </c>
      <c r="B883" t="s">
        <v>92</v>
      </c>
      <c r="C883" t="s">
        <v>106</v>
      </c>
      <c r="D883">
        <v>2005</v>
      </c>
      <c r="E883" t="s">
        <v>112</v>
      </c>
      <c r="F883">
        <v>0</v>
      </c>
      <c r="G883">
        <v>0</v>
      </c>
      <c r="H883">
        <v>0</v>
      </c>
      <c r="I883">
        <v>26</v>
      </c>
      <c r="J883">
        <v>0</v>
      </c>
      <c r="K883">
        <v>3</v>
      </c>
      <c r="L883">
        <v>0.22217999999999999</v>
      </c>
      <c r="M883">
        <v>0.133273998</v>
      </c>
    </row>
    <row r="884" spans="1:13">
      <c r="A884" t="s">
        <v>91</v>
      </c>
      <c r="B884" t="s">
        <v>92</v>
      </c>
      <c r="C884" t="s">
        <v>106</v>
      </c>
      <c r="D884">
        <v>2010</v>
      </c>
      <c r="E884" t="s">
        <v>112</v>
      </c>
      <c r="F884">
        <v>0</v>
      </c>
      <c r="G884">
        <v>0</v>
      </c>
      <c r="H884">
        <v>0</v>
      </c>
      <c r="I884">
        <v>27</v>
      </c>
      <c r="J884">
        <v>0</v>
      </c>
      <c r="K884">
        <v>2</v>
      </c>
      <c r="L884">
        <v>0.14812</v>
      </c>
      <c r="M884">
        <v>8.8849331999999906E-2</v>
      </c>
    </row>
    <row r="885" spans="1:13">
      <c r="A885" t="s">
        <v>91</v>
      </c>
      <c r="B885" t="s">
        <v>92</v>
      </c>
      <c r="C885" t="s">
        <v>106</v>
      </c>
      <c r="D885">
        <v>2015</v>
      </c>
      <c r="E885" t="s">
        <v>112</v>
      </c>
      <c r="F885">
        <v>0</v>
      </c>
      <c r="G885">
        <v>0</v>
      </c>
      <c r="H885">
        <v>0</v>
      </c>
      <c r="I885">
        <v>30</v>
      </c>
      <c r="J885">
        <v>0</v>
      </c>
      <c r="K885">
        <v>2.2222222220000001</v>
      </c>
      <c r="L885">
        <v>0.16457777800000001</v>
      </c>
      <c r="M885">
        <v>9.872148E-2</v>
      </c>
    </row>
    <row r="886" spans="1:13">
      <c r="A886" t="s">
        <v>91</v>
      </c>
      <c r="B886" t="s">
        <v>92</v>
      </c>
      <c r="C886" t="s">
        <v>106</v>
      </c>
      <c r="D886">
        <v>2020</v>
      </c>
      <c r="E886" t="s">
        <v>112</v>
      </c>
      <c r="F886">
        <v>0</v>
      </c>
      <c r="G886">
        <v>0</v>
      </c>
      <c r="H886">
        <v>0</v>
      </c>
      <c r="I886">
        <v>33</v>
      </c>
      <c r="J886">
        <v>0</v>
      </c>
      <c r="K886">
        <v>2.4444444440000002</v>
      </c>
      <c r="L886">
        <v>0.18103555599999999</v>
      </c>
      <c r="M886">
        <v>0.108593628</v>
      </c>
    </row>
    <row r="887" spans="1:13">
      <c r="A887" t="s">
        <v>91</v>
      </c>
      <c r="B887" t="s">
        <v>92</v>
      </c>
      <c r="C887" t="s">
        <v>106</v>
      </c>
      <c r="D887">
        <v>2025</v>
      </c>
      <c r="E887" t="s">
        <v>112</v>
      </c>
      <c r="F887">
        <v>0</v>
      </c>
      <c r="G887">
        <v>0</v>
      </c>
      <c r="H887">
        <v>0</v>
      </c>
      <c r="I887">
        <v>38</v>
      </c>
      <c r="J887">
        <v>0</v>
      </c>
      <c r="K887">
        <v>2.8148148150000001</v>
      </c>
      <c r="L887">
        <v>0.208465185</v>
      </c>
      <c r="M887">
        <v>0.12504720799999999</v>
      </c>
    </row>
    <row r="888" spans="1:13">
      <c r="A888" t="s">
        <v>91</v>
      </c>
      <c r="B888" t="s">
        <v>92</v>
      </c>
      <c r="C888" t="s">
        <v>106</v>
      </c>
      <c r="D888">
        <v>2030</v>
      </c>
      <c r="E888" t="s">
        <v>112</v>
      </c>
      <c r="F888">
        <v>0</v>
      </c>
      <c r="G888">
        <v>0</v>
      </c>
      <c r="H888">
        <v>0</v>
      </c>
      <c r="I888">
        <v>43</v>
      </c>
      <c r="J888">
        <v>0</v>
      </c>
      <c r="K888">
        <v>3.1851851849999999</v>
      </c>
      <c r="L888">
        <v>0.23589481500000001</v>
      </c>
      <c r="M888">
        <v>0.14150078799999999</v>
      </c>
    </row>
    <row r="889" spans="1:13">
      <c r="A889" t="s">
        <v>91</v>
      </c>
      <c r="B889" t="s">
        <v>92</v>
      </c>
      <c r="C889" t="s">
        <v>106</v>
      </c>
      <c r="D889">
        <v>2035</v>
      </c>
      <c r="E889" t="s">
        <v>112</v>
      </c>
      <c r="F889">
        <v>0</v>
      </c>
      <c r="G889">
        <v>0</v>
      </c>
      <c r="H889">
        <v>0</v>
      </c>
      <c r="I889">
        <v>49</v>
      </c>
      <c r="J889">
        <v>0</v>
      </c>
      <c r="K889">
        <v>3.6296296300000002</v>
      </c>
      <c r="L889">
        <v>0.26881037000000002</v>
      </c>
      <c r="M889">
        <v>0.16124508400000001</v>
      </c>
    </row>
    <row r="890" spans="1:13">
      <c r="A890" t="s">
        <v>91</v>
      </c>
      <c r="B890" t="s">
        <v>92</v>
      </c>
      <c r="C890" t="s">
        <v>106</v>
      </c>
      <c r="D890">
        <v>2040</v>
      </c>
      <c r="E890" t="s">
        <v>112</v>
      </c>
      <c r="F890">
        <v>0</v>
      </c>
      <c r="G890">
        <v>0</v>
      </c>
      <c r="H890">
        <v>0</v>
      </c>
      <c r="I890">
        <v>55</v>
      </c>
      <c r="J890">
        <v>0</v>
      </c>
      <c r="K890">
        <v>4.0740740739999897</v>
      </c>
      <c r="L890">
        <v>0.30172592599999998</v>
      </c>
      <c r="M890">
        <v>0.18098938000000001</v>
      </c>
    </row>
    <row r="891" spans="1:13">
      <c r="A891" t="s">
        <v>91</v>
      </c>
      <c r="B891" t="s">
        <v>92</v>
      </c>
      <c r="C891" t="s">
        <v>106</v>
      </c>
      <c r="D891">
        <v>2045</v>
      </c>
      <c r="E891" t="s">
        <v>112</v>
      </c>
      <c r="F891">
        <v>0</v>
      </c>
      <c r="G891">
        <v>0</v>
      </c>
      <c r="H891">
        <v>0</v>
      </c>
      <c r="I891">
        <v>61</v>
      </c>
      <c r="J891">
        <v>0</v>
      </c>
      <c r="K891">
        <v>4.5185185189999997</v>
      </c>
      <c r="L891">
        <v>0.33464148100000002</v>
      </c>
      <c r="M891">
        <v>0.200733676</v>
      </c>
    </row>
    <row r="892" spans="1:13">
      <c r="A892" t="s">
        <v>91</v>
      </c>
      <c r="B892" t="s">
        <v>92</v>
      </c>
      <c r="C892" t="s">
        <v>106</v>
      </c>
      <c r="D892">
        <v>2050</v>
      </c>
      <c r="E892" t="s">
        <v>112</v>
      </c>
      <c r="F892">
        <v>0</v>
      </c>
      <c r="G892">
        <v>0</v>
      </c>
      <c r="H892">
        <v>0</v>
      </c>
      <c r="I892">
        <v>66</v>
      </c>
      <c r="J892">
        <v>0</v>
      </c>
      <c r="K892">
        <v>4.8888888889999897</v>
      </c>
      <c r="L892">
        <v>0.362071111</v>
      </c>
      <c r="M892">
        <v>0.217187255</v>
      </c>
    </row>
    <row r="893" spans="1:13" hidden="1">
      <c r="A893" t="s">
        <v>91</v>
      </c>
      <c r="B893" t="s">
        <v>92</v>
      </c>
      <c r="C893" t="s">
        <v>107</v>
      </c>
      <c r="D893">
        <v>2000</v>
      </c>
      <c r="E893" t="s">
        <v>112</v>
      </c>
      <c r="F893">
        <v>0</v>
      </c>
      <c r="G893">
        <v>0</v>
      </c>
      <c r="H893">
        <v>0</v>
      </c>
      <c r="I893">
        <v>235</v>
      </c>
      <c r="J893">
        <v>0</v>
      </c>
      <c r="K893">
        <v>41</v>
      </c>
      <c r="L893">
        <v>3.0364599999999999</v>
      </c>
      <c r="M893">
        <v>1.82141130199999</v>
      </c>
    </row>
    <row r="894" spans="1:13" hidden="1">
      <c r="A894" t="s">
        <v>91</v>
      </c>
      <c r="B894" t="s">
        <v>92</v>
      </c>
      <c r="C894" t="s">
        <v>107</v>
      </c>
      <c r="D894">
        <v>2005</v>
      </c>
      <c r="E894" t="s">
        <v>112</v>
      </c>
      <c r="F894">
        <v>0</v>
      </c>
      <c r="G894">
        <v>0</v>
      </c>
      <c r="H894">
        <v>0</v>
      </c>
      <c r="I894">
        <v>300</v>
      </c>
      <c r="J894">
        <v>0</v>
      </c>
      <c r="K894">
        <v>44</v>
      </c>
      <c r="L894">
        <v>3.257927333</v>
      </c>
      <c r="M894">
        <v>1.9546852990000001</v>
      </c>
    </row>
    <row r="895" spans="1:13" hidden="1">
      <c r="A895" t="s">
        <v>91</v>
      </c>
      <c r="B895" t="s">
        <v>92</v>
      </c>
      <c r="C895" t="s">
        <v>107</v>
      </c>
      <c r="D895">
        <v>2010</v>
      </c>
      <c r="E895" t="s">
        <v>112</v>
      </c>
      <c r="F895">
        <v>0</v>
      </c>
      <c r="G895">
        <v>0</v>
      </c>
      <c r="H895">
        <v>0</v>
      </c>
      <c r="I895">
        <v>297</v>
      </c>
      <c r="J895">
        <v>0</v>
      </c>
      <c r="K895">
        <v>39</v>
      </c>
      <c r="L895">
        <v>2.783191908</v>
      </c>
      <c r="M895">
        <v>1.7325619699999999</v>
      </c>
    </row>
    <row r="896" spans="1:13" hidden="1">
      <c r="A896" t="s">
        <v>91</v>
      </c>
      <c r="B896" t="s">
        <v>92</v>
      </c>
      <c r="C896" t="s">
        <v>107</v>
      </c>
      <c r="D896">
        <v>2015</v>
      </c>
      <c r="E896" t="s">
        <v>112</v>
      </c>
      <c r="F896">
        <v>0</v>
      </c>
      <c r="G896">
        <v>0</v>
      </c>
      <c r="H896">
        <v>0</v>
      </c>
      <c r="I896">
        <v>296</v>
      </c>
      <c r="J896">
        <v>0</v>
      </c>
      <c r="K896">
        <v>38.868686869999998</v>
      </c>
      <c r="L896">
        <v>2.800258796</v>
      </c>
      <c r="M896">
        <v>1.7267284279999999</v>
      </c>
    </row>
    <row r="897" spans="1:13" hidden="1">
      <c r="A897" t="s">
        <v>91</v>
      </c>
      <c r="B897" t="s">
        <v>92</v>
      </c>
      <c r="C897" t="s">
        <v>107</v>
      </c>
      <c r="D897">
        <v>2020</v>
      </c>
      <c r="E897" t="s">
        <v>112</v>
      </c>
      <c r="F897">
        <v>0</v>
      </c>
      <c r="G897">
        <v>0</v>
      </c>
      <c r="H897">
        <v>0</v>
      </c>
      <c r="I897">
        <v>323</v>
      </c>
      <c r="J897">
        <v>0</v>
      </c>
      <c r="K897">
        <v>42.414141409999999</v>
      </c>
      <c r="L897">
        <v>3.0556878080000001</v>
      </c>
      <c r="M897">
        <v>1.884234062</v>
      </c>
    </row>
    <row r="898" spans="1:13" hidden="1">
      <c r="A898" t="s">
        <v>91</v>
      </c>
      <c r="B898" t="s">
        <v>92</v>
      </c>
      <c r="C898" t="s">
        <v>107</v>
      </c>
      <c r="D898">
        <v>2025</v>
      </c>
      <c r="E898" t="s">
        <v>112</v>
      </c>
      <c r="F898">
        <v>0</v>
      </c>
      <c r="G898">
        <v>0</v>
      </c>
      <c r="H898">
        <v>0</v>
      </c>
      <c r="I898">
        <v>364</v>
      </c>
      <c r="J898">
        <v>0</v>
      </c>
      <c r="K898">
        <v>47.797979799999901</v>
      </c>
      <c r="L898">
        <v>3.44356149199999</v>
      </c>
      <c r="M898">
        <v>2.123409283</v>
      </c>
    </row>
    <row r="899" spans="1:13" hidden="1">
      <c r="A899" t="s">
        <v>91</v>
      </c>
      <c r="B899" t="s">
        <v>92</v>
      </c>
      <c r="C899" t="s">
        <v>107</v>
      </c>
      <c r="D899">
        <v>2030</v>
      </c>
      <c r="E899" t="s">
        <v>112</v>
      </c>
      <c r="F899">
        <v>0</v>
      </c>
      <c r="G899">
        <v>0</v>
      </c>
      <c r="H899">
        <v>0</v>
      </c>
      <c r="I899">
        <v>412</v>
      </c>
      <c r="J899">
        <v>0</v>
      </c>
      <c r="K899">
        <v>54.101010100000003</v>
      </c>
      <c r="L899">
        <v>3.897657513</v>
      </c>
      <c r="M899">
        <v>2.4034192980000002</v>
      </c>
    </row>
    <row r="900" spans="1:13" hidden="1">
      <c r="A900" t="s">
        <v>91</v>
      </c>
      <c r="B900" t="s">
        <v>92</v>
      </c>
      <c r="C900" t="s">
        <v>107</v>
      </c>
      <c r="D900">
        <v>2035</v>
      </c>
      <c r="E900" t="s">
        <v>112</v>
      </c>
      <c r="F900">
        <v>0</v>
      </c>
      <c r="G900">
        <v>0</v>
      </c>
      <c r="H900">
        <v>0</v>
      </c>
      <c r="I900">
        <v>462</v>
      </c>
      <c r="J900">
        <v>0</v>
      </c>
      <c r="K900">
        <v>60.666666669999998</v>
      </c>
      <c r="L900">
        <v>4.370674202</v>
      </c>
      <c r="M900">
        <v>2.695096398</v>
      </c>
    </row>
    <row r="901" spans="1:13" hidden="1">
      <c r="A901" t="s">
        <v>91</v>
      </c>
      <c r="B901" t="s">
        <v>92</v>
      </c>
      <c r="C901" t="s">
        <v>107</v>
      </c>
      <c r="D901">
        <v>2040</v>
      </c>
      <c r="E901" t="s">
        <v>112</v>
      </c>
      <c r="F901">
        <v>0</v>
      </c>
      <c r="G901">
        <v>0</v>
      </c>
      <c r="H901">
        <v>0</v>
      </c>
      <c r="I901">
        <v>512</v>
      </c>
      <c r="J901">
        <v>0</v>
      </c>
      <c r="K901">
        <v>67.232323230000006</v>
      </c>
      <c r="L901">
        <v>4.8436908900000004</v>
      </c>
      <c r="M901">
        <v>2.98677349699999</v>
      </c>
    </row>
    <row r="902" spans="1:13" hidden="1">
      <c r="A902" t="s">
        <v>91</v>
      </c>
      <c r="B902" t="s">
        <v>92</v>
      </c>
      <c r="C902" t="s">
        <v>107</v>
      </c>
      <c r="D902">
        <v>2045</v>
      </c>
      <c r="E902" t="s">
        <v>112</v>
      </c>
      <c r="F902">
        <v>0</v>
      </c>
      <c r="G902">
        <v>0</v>
      </c>
      <c r="H902">
        <v>0</v>
      </c>
      <c r="I902">
        <v>557</v>
      </c>
      <c r="J902">
        <v>0</v>
      </c>
      <c r="K902">
        <v>73.141414139999995</v>
      </c>
      <c r="L902">
        <v>5.2694059099999997</v>
      </c>
      <c r="M902">
        <v>3.249282886</v>
      </c>
    </row>
    <row r="903" spans="1:13" hidden="1">
      <c r="A903" t="s">
        <v>91</v>
      </c>
      <c r="B903" t="s">
        <v>92</v>
      </c>
      <c r="C903" t="s">
        <v>107</v>
      </c>
      <c r="D903">
        <v>2050</v>
      </c>
      <c r="E903" t="s">
        <v>112</v>
      </c>
      <c r="F903">
        <v>0</v>
      </c>
      <c r="G903">
        <v>0</v>
      </c>
      <c r="H903">
        <v>0</v>
      </c>
      <c r="I903">
        <v>598</v>
      </c>
      <c r="J903">
        <v>0</v>
      </c>
      <c r="K903">
        <v>78.525252530000003</v>
      </c>
      <c r="L903">
        <v>5.6572795950000003</v>
      </c>
      <c r="M903">
        <v>3.4884581080000001</v>
      </c>
    </row>
    <row r="904" spans="1:13" hidden="1">
      <c r="A904" t="s">
        <v>91</v>
      </c>
      <c r="B904" t="s">
        <v>92</v>
      </c>
      <c r="C904" t="s">
        <v>108</v>
      </c>
      <c r="D904">
        <v>2000</v>
      </c>
      <c r="E904" t="s">
        <v>112</v>
      </c>
      <c r="F904">
        <v>0</v>
      </c>
      <c r="G904">
        <v>0</v>
      </c>
      <c r="H904">
        <v>0</v>
      </c>
      <c r="I904">
        <v>1373</v>
      </c>
      <c r="J904">
        <v>0</v>
      </c>
      <c r="K904">
        <v>136</v>
      </c>
      <c r="L904">
        <v>10.07216</v>
      </c>
      <c r="M904">
        <v>6.0417545620000004</v>
      </c>
    </row>
    <row r="905" spans="1:13" hidden="1">
      <c r="A905" t="s">
        <v>91</v>
      </c>
      <c r="B905" t="s">
        <v>92</v>
      </c>
      <c r="C905" t="s">
        <v>108</v>
      </c>
      <c r="D905">
        <v>2005</v>
      </c>
      <c r="E905" t="s">
        <v>112</v>
      </c>
      <c r="F905">
        <v>0</v>
      </c>
      <c r="G905">
        <v>0</v>
      </c>
      <c r="H905">
        <v>0</v>
      </c>
      <c r="I905">
        <v>1853</v>
      </c>
      <c r="J905">
        <v>0</v>
      </c>
      <c r="K905">
        <v>171</v>
      </c>
      <c r="L905">
        <v>12.664260000000001</v>
      </c>
      <c r="M905">
        <v>7.5966178679999903</v>
      </c>
    </row>
    <row r="906" spans="1:13" hidden="1">
      <c r="A906" t="s">
        <v>91</v>
      </c>
      <c r="B906" t="s">
        <v>92</v>
      </c>
      <c r="C906" t="s">
        <v>108</v>
      </c>
      <c r="D906">
        <v>2010</v>
      </c>
      <c r="E906" t="s">
        <v>112</v>
      </c>
      <c r="F906">
        <v>0</v>
      </c>
      <c r="G906">
        <v>0</v>
      </c>
      <c r="H906">
        <v>0</v>
      </c>
      <c r="I906">
        <v>2011</v>
      </c>
      <c r="J906">
        <v>0</v>
      </c>
      <c r="K906">
        <v>173</v>
      </c>
      <c r="L906">
        <v>12.812379999999999</v>
      </c>
      <c r="M906">
        <v>7.6854671999999997</v>
      </c>
    </row>
    <row r="907" spans="1:13" hidden="1">
      <c r="A907" t="s">
        <v>91</v>
      </c>
      <c r="B907" t="s">
        <v>92</v>
      </c>
      <c r="C907" t="s">
        <v>108</v>
      </c>
      <c r="D907">
        <v>2015</v>
      </c>
      <c r="E907" t="s">
        <v>112</v>
      </c>
      <c r="F907">
        <v>0</v>
      </c>
      <c r="G907">
        <v>0</v>
      </c>
      <c r="H907">
        <v>0</v>
      </c>
      <c r="I907">
        <v>2096</v>
      </c>
      <c r="J907">
        <v>0</v>
      </c>
      <c r="K907">
        <v>180.31228239999999</v>
      </c>
      <c r="L907">
        <v>13.49527797</v>
      </c>
      <c r="M907">
        <v>8.0103129039999992</v>
      </c>
    </row>
    <row r="908" spans="1:13" hidden="1">
      <c r="A908" t="s">
        <v>91</v>
      </c>
      <c r="B908" t="s">
        <v>92</v>
      </c>
      <c r="C908" t="s">
        <v>108</v>
      </c>
      <c r="D908">
        <v>2020</v>
      </c>
      <c r="E908" t="s">
        <v>112</v>
      </c>
      <c r="F908">
        <v>0</v>
      </c>
      <c r="G908">
        <v>0</v>
      </c>
      <c r="H908">
        <v>0</v>
      </c>
      <c r="I908">
        <v>2152</v>
      </c>
      <c r="J908">
        <v>0</v>
      </c>
      <c r="K908">
        <v>185.12978619999899</v>
      </c>
      <c r="L908">
        <v>13.85881579</v>
      </c>
      <c r="M908">
        <v>8.2243288979999996</v>
      </c>
    </row>
    <row r="909" spans="1:13" hidden="1">
      <c r="A909" t="s">
        <v>91</v>
      </c>
      <c r="B909" t="s">
        <v>92</v>
      </c>
      <c r="C909" t="s">
        <v>108</v>
      </c>
      <c r="D909">
        <v>2025</v>
      </c>
      <c r="E909" t="s">
        <v>112</v>
      </c>
      <c r="F909">
        <v>0</v>
      </c>
      <c r="G909">
        <v>0</v>
      </c>
      <c r="H909">
        <v>0</v>
      </c>
      <c r="I909">
        <v>2324</v>
      </c>
      <c r="J909">
        <v>0</v>
      </c>
      <c r="K909">
        <v>199.9264048</v>
      </c>
      <c r="L909">
        <v>14.96649066</v>
      </c>
      <c r="M909">
        <v>8.8816637360000001</v>
      </c>
    </row>
    <row r="910" spans="1:13" hidden="1">
      <c r="A910" t="s">
        <v>91</v>
      </c>
      <c r="B910" t="s">
        <v>92</v>
      </c>
      <c r="C910" t="s">
        <v>108</v>
      </c>
      <c r="D910">
        <v>2030</v>
      </c>
      <c r="E910" t="s">
        <v>112</v>
      </c>
      <c r="F910">
        <v>0</v>
      </c>
      <c r="G910">
        <v>0</v>
      </c>
      <c r="H910">
        <v>0</v>
      </c>
      <c r="I910">
        <v>2581</v>
      </c>
      <c r="J910">
        <v>0</v>
      </c>
      <c r="K910">
        <v>222.0353058</v>
      </c>
      <c r="L910">
        <v>16.621562990000001</v>
      </c>
      <c r="M910">
        <v>9.8638442780000002</v>
      </c>
    </row>
    <row r="911" spans="1:13" hidden="1">
      <c r="A911" t="s">
        <v>91</v>
      </c>
      <c r="B911" t="s">
        <v>92</v>
      </c>
      <c r="C911" t="s">
        <v>108</v>
      </c>
      <c r="D911">
        <v>2035</v>
      </c>
      <c r="E911" t="s">
        <v>112</v>
      </c>
      <c r="F911">
        <v>0</v>
      </c>
      <c r="G911">
        <v>0</v>
      </c>
      <c r="H911">
        <v>0</v>
      </c>
      <c r="I911">
        <v>2848</v>
      </c>
      <c r="J911">
        <v>0</v>
      </c>
      <c r="K911">
        <v>245.00447539999999</v>
      </c>
      <c r="L911">
        <v>18.34103503</v>
      </c>
      <c r="M911">
        <v>10.884241960000001</v>
      </c>
    </row>
    <row r="912" spans="1:13" hidden="1">
      <c r="A912" t="s">
        <v>91</v>
      </c>
      <c r="B912" t="s">
        <v>92</v>
      </c>
      <c r="C912" t="s">
        <v>108</v>
      </c>
      <c r="D912">
        <v>2040</v>
      </c>
      <c r="E912" t="s">
        <v>112</v>
      </c>
      <c r="F912">
        <v>0</v>
      </c>
      <c r="G912">
        <v>0</v>
      </c>
      <c r="H912">
        <v>0</v>
      </c>
      <c r="I912">
        <v>3086</v>
      </c>
      <c r="J912">
        <v>0</v>
      </c>
      <c r="K912">
        <v>265.47886620000003</v>
      </c>
      <c r="L912">
        <v>19.87374793</v>
      </c>
      <c r="M912">
        <v>11.79380993</v>
      </c>
    </row>
    <row r="913" spans="1:13" hidden="1">
      <c r="A913" t="s">
        <v>91</v>
      </c>
      <c r="B913" t="s">
        <v>92</v>
      </c>
      <c r="C913" t="s">
        <v>108</v>
      </c>
      <c r="D913">
        <v>2045</v>
      </c>
      <c r="E913" t="s">
        <v>112</v>
      </c>
      <c r="F913">
        <v>0</v>
      </c>
      <c r="G913">
        <v>0</v>
      </c>
      <c r="H913">
        <v>0</v>
      </c>
      <c r="I913">
        <v>3297</v>
      </c>
      <c r="J913">
        <v>0</v>
      </c>
      <c r="K913">
        <v>283.63053209999998</v>
      </c>
      <c r="L913">
        <v>21.232581629999999</v>
      </c>
      <c r="M913">
        <v>12.60019162</v>
      </c>
    </row>
    <row r="914" spans="1:13" hidden="1">
      <c r="A914" t="s">
        <v>91</v>
      </c>
      <c r="B914" t="s">
        <v>92</v>
      </c>
      <c r="C914" t="s">
        <v>108</v>
      </c>
      <c r="D914">
        <v>2050</v>
      </c>
      <c r="E914" t="s">
        <v>112</v>
      </c>
      <c r="F914">
        <v>0</v>
      </c>
      <c r="G914">
        <v>0</v>
      </c>
      <c r="H914">
        <v>0</v>
      </c>
      <c r="I914">
        <v>3498</v>
      </c>
      <c r="J914">
        <v>0</v>
      </c>
      <c r="K914">
        <v>300.92192939999899</v>
      </c>
      <c r="L914">
        <v>22.527015630000001</v>
      </c>
      <c r="M914">
        <v>13.36835617</v>
      </c>
    </row>
    <row r="915" spans="1:13" hidden="1">
      <c r="A915" t="s">
        <v>91</v>
      </c>
      <c r="B915" t="s">
        <v>92</v>
      </c>
      <c r="C915" t="s">
        <v>109</v>
      </c>
      <c r="D915">
        <v>2000</v>
      </c>
      <c r="E915" t="s">
        <v>112</v>
      </c>
      <c r="F915">
        <v>0</v>
      </c>
      <c r="G915">
        <v>0</v>
      </c>
      <c r="H915">
        <v>0</v>
      </c>
      <c r="I915">
        <v>11</v>
      </c>
      <c r="J915">
        <v>0</v>
      </c>
      <c r="K915">
        <v>4</v>
      </c>
      <c r="L915">
        <v>0.29624</v>
      </c>
      <c r="M915">
        <v>0.17769866399999901</v>
      </c>
    </row>
    <row r="916" spans="1:13" hidden="1">
      <c r="A916" t="s">
        <v>91</v>
      </c>
      <c r="B916" t="s">
        <v>92</v>
      </c>
      <c r="C916" t="s">
        <v>109</v>
      </c>
      <c r="D916">
        <v>2005</v>
      </c>
      <c r="E916" t="s">
        <v>112</v>
      </c>
      <c r="F916">
        <v>0</v>
      </c>
      <c r="G916">
        <v>0</v>
      </c>
      <c r="H916">
        <v>0</v>
      </c>
      <c r="I916">
        <v>10</v>
      </c>
      <c r="J916">
        <v>0</v>
      </c>
      <c r="K916">
        <v>4</v>
      </c>
      <c r="L916">
        <v>0.29601539100000002</v>
      </c>
      <c r="M916">
        <v>0.17769866399999901</v>
      </c>
    </row>
    <row r="917" spans="1:13" hidden="1">
      <c r="A917" t="s">
        <v>91</v>
      </c>
      <c r="B917" t="s">
        <v>92</v>
      </c>
      <c r="C917" t="s">
        <v>109</v>
      </c>
      <c r="D917">
        <v>2010</v>
      </c>
      <c r="E917" t="s">
        <v>112</v>
      </c>
      <c r="F917">
        <v>0</v>
      </c>
      <c r="G917">
        <v>0</v>
      </c>
      <c r="H917">
        <v>0</v>
      </c>
      <c r="I917">
        <v>9</v>
      </c>
      <c r="J917">
        <v>0</v>
      </c>
      <c r="K917">
        <v>4</v>
      </c>
      <c r="L917">
        <v>0.29345120000000002</v>
      </c>
      <c r="M917">
        <v>0.17769866399999901</v>
      </c>
    </row>
    <row r="918" spans="1:13" hidden="1">
      <c r="A918" t="s">
        <v>91</v>
      </c>
      <c r="B918" t="s">
        <v>92</v>
      </c>
      <c r="C918" t="s">
        <v>109</v>
      </c>
      <c r="D918">
        <v>2015</v>
      </c>
      <c r="E918" t="s">
        <v>112</v>
      </c>
      <c r="F918">
        <v>0</v>
      </c>
      <c r="G918">
        <v>0</v>
      </c>
      <c r="H918">
        <v>0</v>
      </c>
      <c r="I918">
        <v>10</v>
      </c>
      <c r="J918">
        <v>0</v>
      </c>
      <c r="K918">
        <v>4.4444444440000002</v>
      </c>
      <c r="L918">
        <v>0.32605688899999902</v>
      </c>
      <c r="M918">
        <v>0.19744296</v>
      </c>
    </row>
    <row r="919" spans="1:13" hidden="1">
      <c r="A919" t="s">
        <v>91</v>
      </c>
      <c r="B919" t="s">
        <v>92</v>
      </c>
      <c r="C919" t="s">
        <v>109</v>
      </c>
      <c r="D919">
        <v>2020</v>
      </c>
      <c r="E919" t="s">
        <v>112</v>
      </c>
      <c r="F919">
        <v>0</v>
      </c>
      <c r="G919">
        <v>0</v>
      </c>
      <c r="H919">
        <v>0</v>
      </c>
      <c r="I919">
        <v>12</v>
      </c>
      <c r="J919">
        <v>0</v>
      </c>
      <c r="K919">
        <v>5.3333333329999997</v>
      </c>
      <c r="L919">
        <v>0.391268267</v>
      </c>
      <c r="M919">
        <v>0.23693155099999999</v>
      </c>
    </row>
    <row r="920" spans="1:13" hidden="1">
      <c r="A920" t="s">
        <v>91</v>
      </c>
      <c r="B920" t="s">
        <v>92</v>
      </c>
      <c r="C920" t="s">
        <v>109</v>
      </c>
      <c r="D920">
        <v>2025</v>
      </c>
      <c r="E920" t="s">
        <v>112</v>
      </c>
      <c r="F920">
        <v>0</v>
      </c>
      <c r="G920">
        <v>0</v>
      </c>
      <c r="H920">
        <v>0</v>
      </c>
      <c r="I920">
        <v>13</v>
      </c>
      <c r="J920">
        <v>0</v>
      </c>
      <c r="K920">
        <v>5.7777777779999999</v>
      </c>
      <c r="L920">
        <v>0.423873956</v>
      </c>
      <c r="M920">
        <v>0.25667584700000001</v>
      </c>
    </row>
    <row r="921" spans="1:13" hidden="1">
      <c r="A921" t="s">
        <v>91</v>
      </c>
      <c r="B921" t="s">
        <v>92</v>
      </c>
      <c r="C921" t="s">
        <v>109</v>
      </c>
      <c r="D921">
        <v>2030</v>
      </c>
      <c r="E921" t="s">
        <v>112</v>
      </c>
      <c r="F921">
        <v>0</v>
      </c>
      <c r="G921">
        <v>0</v>
      </c>
      <c r="H921">
        <v>0</v>
      </c>
      <c r="I921">
        <v>14</v>
      </c>
      <c r="J921">
        <v>0</v>
      </c>
      <c r="K921">
        <v>6.2222222220000001</v>
      </c>
      <c r="L921">
        <v>0.45647964399999902</v>
      </c>
      <c r="M921">
        <v>0.27642014300000001</v>
      </c>
    </row>
    <row r="922" spans="1:13" hidden="1">
      <c r="A922" t="s">
        <v>91</v>
      </c>
      <c r="B922" t="s">
        <v>92</v>
      </c>
      <c r="C922" t="s">
        <v>109</v>
      </c>
      <c r="D922">
        <v>2035</v>
      </c>
      <c r="E922" t="s">
        <v>112</v>
      </c>
      <c r="F922">
        <v>0</v>
      </c>
      <c r="G922">
        <v>0</v>
      </c>
      <c r="H922">
        <v>0</v>
      </c>
      <c r="I922">
        <v>15</v>
      </c>
      <c r="J922">
        <v>0</v>
      </c>
      <c r="K922">
        <v>6.6666666670000003</v>
      </c>
      <c r="L922">
        <v>0.48908533299999901</v>
      </c>
      <c r="M922">
        <v>0.296164439</v>
      </c>
    </row>
    <row r="923" spans="1:13" hidden="1">
      <c r="A923" t="s">
        <v>91</v>
      </c>
      <c r="B923" t="s">
        <v>92</v>
      </c>
      <c r="C923" t="s">
        <v>109</v>
      </c>
      <c r="D923">
        <v>2040</v>
      </c>
      <c r="E923" t="s">
        <v>112</v>
      </c>
      <c r="F923">
        <v>0</v>
      </c>
      <c r="G923">
        <v>0</v>
      </c>
      <c r="H923">
        <v>0</v>
      </c>
      <c r="I923">
        <v>15</v>
      </c>
      <c r="J923">
        <v>0</v>
      </c>
      <c r="K923">
        <v>6.6666666670000003</v>
      </c>
      <c r="L923">
        <v>0.48908533299999901</v>
      </c>
      <c r="M923">
        <v>0.296164439</v>
      </c>
    </row>
    <row r="924" spans="1:13" hidden="1">
      <c r="A924" t="s">
        <v>91</v>
      </c>
      <c r="B924" t="s">
        <v>92</v>
      </c>
      <c r="C924" t="s">
        <v>109</v>
      </c>
      <c r="D924">
        <v>2045</v>
      </c>
      <c r="E924" t="s">
        <v>112</v>
      </c>
      <c r="F924">
        <v>0</v>
      </c>
      <c r="G924">
        <v>0</v>
      </c>
      <c r="H924">
        <v>0</v>
      </c>
      <c r="I924">
        <v>16</v>
      </c>
      <c r="J924">
        <v>0</v>
      </c>
      <c r="K924">
        <v>7.1111111109999996</v>
      </c>
      <c r="L924">
        <v>0.52169102199999995</v>
      </c>
      <c r="M924">
        <v>0.315908735</v>
      </c>
    </row>
    <row r="925" spans="1:13" hidden="1">
      <c r="A925" t="s">
        <v>91</v>
      </c>
      <c r="B925" t="s">
        <v>92</v>
      </c>
      <c r="C925" t="s">
        <v>109</v>
      </c>
      <c r="D925">
        <v>2050</v>
      </c>
      <c r="E925" t="s">
        <v>112</v>
      </c>
      <c r="F925">
        <v>0</v>
      </c>
      <c r="G925">
        <v>0</v>
      </c>
      <c r="H925">
        <v>0</v>
      </c>
      <c r="I925">
        <v>17</v>
      </c>
      <c r="J925">
        <v>0</v>
      </c>
      <c r="K925">
        <v>7.5555555559999998</v>
      </c>
      <c r="L925">
        <v>0.554296711</v>
      </c>
      <c r="M925">
        <v>0.33565303099999999</v>
      </c>
    </row>
    <row r="926" spans="1:13" hidden="1">
      <c r="A926" t="s">
        <v>91</v>
      </c>
      <c r="B926" t="s">
        <v>92</v>
      </c>
      <c r="C926" t="s">
        <v>110</v>
      </c>
      <c r="D926">
        <v>2000</v>
      </c>
      <c r="E926" t="s">
        <v>112</v>
      </c>
      <c r="F926">
        <v>0</v>
      </c>
      <c r="G926">
        <v>0</v>
      </c>
      <c r="H926">
        <v>0</v>
      </c>
      <c r="I926">
        <v>2140</v>
      </c>
      <c r="J926">
        <v>0</v>
      </c>
      <c r="K926">
        <v>459</v>
      </c>
      <c r="L926">
        <v>33.98703605</v>
      </c>
      <c r="M926">
        <v>20.390921649999999</v>
      </c>
    </row>
    <row r="927" spans="1:13" hidden="1">
      <c r="A927" t="s">
        <v>91</v>
      </c>
      <c r="B927" t="s">
        <v>92</v>
      </c>
      <c r="C927" t="s">
        <v>110</v>
      </c>
      <c r="D927">
        <v>2005</v>
      </c>
      <c r="E927" t="s">
        <v>112</v>
      </c>
      <c r="F927">
        <v>0</v>
      </c>
      <c r="G927">
        <v>0</v>
      </c>
      <c r="H927">
        <v>0</v>
      </c>
      <c r="I927">
        <v>2477</v>
      </c>
      <c r="J927">
        <v>0</v>
      </c>
      <c r="K927">
        <v>500</v>
      </c>
      <c r="L927">
        <v>36.942279630000002</v>
      </c>
      <c r="M927">
        <v>22.21233295</v>
      </c>
    </row>
    <row r="928" spans="1:13" hidden="1">
      <c r="A928" t="s">
        <v>91</v>
      </c>
      <c r="B928" t="s">
        <v>92</v>
      </c>
      <c r="C928" t="s">
        <v>110</v>
      </c>
      <c r="D928">
        <v>2010</v>
      </c>
      <c r="E928" t="s">
        <v>112</v>
      </c>
      <c r="F928">
        <v>0</v>
      </c>
      <c r="G928">
        <v>0</v>
      </c>
      <c r="H928">
        <v>0</v>
      </c>
      <c r="I928">
        <v>2469</v>
      </c>
      <c r="J928">
        <v>0</v>
      </c>
      <c r="K928">
        <v>453</v>
      </c>
      <c r="L928">
        <v>33.441915639999998</v>
      </c>
      <c r="M928">
        <v>20.124373649999999</v>
      </c>
    </row>
    <row r="929" spans="1:13" hidden="1">
      <c r="A929" t="s">
        <v>91</v>
      </c>
      <c r="B929" t="s">
        <v>92</v>
      </c>
      <c r="C929" t="s">
        <v>110</v>
      </c>
      <c r="D929">
        <v>2015</v>
      </c>
      <c r="E929" t="s">
        <v>112</v>
      </c>
      <c r="F929">
        <v>0</v>
      </c>
      <c r="G929">
        <v>0</v>
      </c>
      <c r="H929">
        <v>0</v>
      </c>
      <c r="I929">
        <v>2650</v>
      </c>
      <c r="J929">
        <v>0</v>
      </c>
      <c r="K929">
        <v>486.20899150000002</v>
      </c>
      <c r="L929">
        <v>34.5710628</v>
      </c>
      <c r="M929">
        <v>21.599672000000002</v>
      </c>
    </row>
    <row r="930" spans="1:13" hidden="1">
      <c r="A930" t="s">
        <v>91</v>
      </c>
      <c r="B930" t="s">
        <v>92</v>
      </c>
      <c r="C930" t="s">
        <v>110</v>
      </c>
      <c r="D930">
        <v>2020</v>
      </c>
      <c r="E930" t="s">
        <v>112</v>
      </c>
      <c r="F930">
        <v>0</v>
      </c>
      <c r="G930">
        <v>0</v>
      </c>
      <c r="H930">
        <v>0</v>
      </c>
      <c r="I930">
        <v>2871</v>
      </c>
      <c r="J930">
        <v>0</v>
      </c>
      <c r="K930">
        <v>526.7569866</v>
      </c>
      <c r="L930">
        <v>35.590644040000001</v>
      </c>
      <c r="M930">
        <v>23.40100314</v>
      </c>
    </row>
    <row r="931" spans="1:13" hidden="1">
      <c r="A931" t="s">
        <v>91</v>
      </c>
      <c r="B931" t="s">
        <v>92</v>
      </c>
      <c r="C931" t="s">
        <v>110</v>
      </c>
      <c r="D931">
        <v>2025</v>
      </c>
      <c r="E931" t="s">
        <v>112</v>
      </c>
      <c r="F931">
        <v>0</v>
      </c>
      <c r="G931">
        <v>0</v>
      </c>
      <c r="H931">
        <v>0</v>
      </c>
      <c r="I931">
        <v>3078</v>
      </c>
      <c r="J931">
        <v>0</v>
      </c>
      <c r="K931">
        <v>564.73633050000001</v>
      </c>
      <c r="L931">
        <v>36.533758390000003</v>
      </c>
      <c r="M931">
        <v>25.0882228</v>
      </c>
    </row>
    <row r="932" spans="1:13" hidden="1">
      <c r="A932" t="s">
        <v>91</v>
      </c>
      <c r="B932" t="s">
        <v>92</v>
      </c>
      <c r="C932" t="s">
        <v>110</v>
      </c>
      <c r="D932">
        <v>2030</v>
      </c>
      <c r="E932" t="s">
        <v>112</v>
      </c>
      <c r="F932">
        <v>0</v>
      </c>
      <c r="G932">
        <v>0</v>
      </c>
      <c r="H932">
        <v>0</v>
      </c>
      <c r="I932">
        <v>3298</v>
      </c>
      <c r="J932">
        <v>0</v>
      </c>
      <c r="K932">
        <v>605.10085049999998</v>
      </c>
      <c r="L932">
        <v>39.080336209999999</v>
      </c>
      <c r="M932">
        <v>26.881403120000002</v>
      </c>
    </row>
    <row r="933" spans="1:13" hidden="1">
      <c r="A933" t="s">
        <v>91</v>
      </c>
      <c r="B933" t="s">
        <v>92</v>
      </c>
      <c r="C933" t="s">
        <v>110</v>
      </c>
      <c r="D933">
        <v>2035</v>
      </c>
      <c r="E933" t="s">
        <v>112</v>
      </c>
      <c r="F933">
        <v>0</v>
      </c>
      <c r="G933">
        <v>0</v>
      </c>
      <c r="H933">
        <v>0</v>
      </c>
      <c r="I933">
        <v>3534</v>
      </c>
      <c r="J933">
        <v>0</v>
      </c>
      <c r="K933">
        <v>648.40097209999999</v>
      </c>
      <c r="L933">
        <v>42.031160180000001</v>
      </c>
      <c r="M933">
        <v>28.804996549999998</v>
      </c>
    </row>
    <row r="934" spans="1:13" hidden="1">
      <c r="A934" t="s">
        <v>91</v>
      </c>
      <c r="B934" t="s">
        <v>92</v>
      </c>
      <c r="C934" t="s">
        <v>110</v>
      </c>
      <c r="D934">
        <v>2040</v>
      </c>
      <c r="E934" t="s">
        <v>112</v>
      </c>
      <c r="F934">
        <v>0</v>
      </c>
      <c r="G934">
        <v>0</v>
      </c>
      <c r="H934">
        <v>0</v>
      </c>
      <c r="I934">
        <v>3786</v>
      </c>
      <c r="J934">
        <v>0</v>
      </c>
      <c r="K934">
        <v>694.63669500000003</v>
      </c>
      <c r="L934">
        <v>45.306577189999999</v>
      </c>
      <c r="M934">
        <v>30.859003090000002</v>
      </c>
    </row>
    <row r="935" spans="1:13" hidden="1">
      <c r="A935" t="s">
        <v>91</v>
      </c>
      <c r="B935" t="s">
        <v>92</v>
      </c>
      <c r="C935" t="s">
        <v>110</v>
      </c>
      <c r="D935">
        <v>2045</v>
      </c>
      <c r="E935" t="s">
        <v>112</v>
      </c>
      <c r="F935">
        <v>0</v>
      </c>
      <c r="G935">
        <v>0</v>
      </c>
      <c r="H935">
        <v>0</v>
      </c>
      <c r="I935">
        <v>4052</v>
      </c>
      <c r="J935">
        <v>0</v>
      </c>
      <c r="K935">
        <v>743.44106929999998</v>
      </c>
      <c r="L935">
        <v>48.821471580000001</v>
      </c>
      <c r="M935">
        <v>33.027121110000003</v>
      </c>
    </row>
    <row r="936" spans="1:13" hidden="1">
      <c r="A936" t="s">
        <v>91</v>
      </c>
      <c r="B936" t="s">
        <v>92</v>
      </c>
      <c r="C936" t="s">
        <v>110</v>
      </c>
      <c r="D936">
        <v>2050</v>
      </c>
      <c r="E936" t="s">
        <v>112</v>
      </c>
      <c r="F936">
        <v>0</v>
      </c>
      <c r="G936">
        <v>0</v>
      </c>
      <c r="H936">
        <v>0</v>
      </c>
      <c r="I936">
        <v>4325</v>
      </c>
      <c r="J936">
        <v>0</v>
      </c>
      <c r="K936">
        <v>793.52976909999995</v>
      </c>
      <c r="L936">
        <v>52.45449206</v>
      </c>
      <c r="M936">
        <v>35.25229487</v>
      </c>
    </row>
    <row r="937" spans="1:13" hidden="1">
      <c r="A937" t="s">
        <v>91</v>
      </c>
      <c r="B937" t="s">
        <v>92</v>
      </c>
      <c r="C937" t="s">
        <v>93</v>
      </c>
      <c r="D937">
        <v>2000</v>
      </c>
      <c r="E937" t="s">
        <v>113</v>
      </c>
      <c r="F937">
        <v>0.92700000000000005</v>
      </c>
      <c r="G937">
        <v>1.7000000000000001E-2</v>
      </c>
      <c r="H937">
        <v>23</v>
      </c>
      <c r="I937">
        <v>372</v>
      </c>
      <c r="J937">
        <v>0</v>
      </c>
      <c r="K937">
        <v>479.05133130000002</v>
      </c>
      <c r="L937">
        <v>35.429979950000003</v>
      </c>
      <c r="M937">
        <v>21.67677454</v>
      </c>
    </row>
    <row r="938" spans="1:13" hidden="1">
      <c r="A938" t="s">
        <v>91</v>
      </c>
      <c r="B938" t="s">
        <v>92</v>
      </c>
      <c r="C938" t="s">
        <v>93</v>
      </c>
      <c r="D938">
        <v>2005</v>
      </c>
      <c r="E938" t="s">
        <v>113</v>
      </c>
      <c r="F938">
        <v>1.125</v>
      </c>
      <c r="G938">
        <v>2.8999999999999901E-2</v>
      </c>
      <c r="H938">
        <v>29</v>
      </c>
      <c r="I938">
        <v>467</v>
      </c>
      <c r="J938">
        <v>0</v>
      </c>
      <c r="K938">
        <v>565.56994050000003</v>
      </c>
      <c r="L938">
        <v>41.862418040000001</v>
      </c>
      <c r="M938">
        <v>16.951564300000001</v>
      </c>
    </row>
    <row r="939" spans="1:13" hidden="1">
      <c r="A939" t="s">
        <v>91</v>
      </c>
      <c r="B939" t="s">
        <v>92</v>
      </c>
      <c r="C939" t="s">
        <v>93</v>
      </c>
      <c r="D939">
        <v>2010</v>
      </c>
      <c r="E939" t="s">
        <v>113</v>
      </c>
      <c r="F939">
        <v>1.528</v>
      </c>
      <c r="G939">
        <v>0.11214318599999901</v>
      </c>
      <c r="H939">
        <v>39</v>
      </c>
      <c r="I939">
        <v>630</v>
      </c>
      <c r="J939">
        <v>0</v>
      </c>
      <c r="K939">
        <v>741.22094749999997</v>
      </c>
      <c r="L939">
        <v>54.878409560000001</v>
      </c>
      <c r="M939">
        <v>20.975372549999999</v>
      </c>
    </row>
    <row r="940" spans="1:13" hidden="1">
      <c r="A940" t="s">
        <v>91</v>
      </c>
      <c r="B940" t="s">
        <v>92</v>
      </c>
      <c r="C940" t="s">
        <v>93</v>
      </c>
      <c r="D940">
        <v>2015</v>
      </c>
      <c r="E940" t="s">
        <v>113</v>
      </c>
      <c r="F940">
        <v>1.958</v>
      </c>
      <c r="G940">
        <v>0.20807725899999999</v>
      </c>
      <c r="H940">
        <v>52</v>
      </c>
      <c r="I940">
        <v>845</v>
      </c>
      <c r="J940">
        <v>0</v>
      </c>
      <c r="K940">
        <v>978.47854749999999</v>
      </c>
      <c r="L940">
        <v>72.451253219999998</v>
      </c>
      <c r="M940">
        <v>26.971974299999999</v>
      </c>
    </row>
    <row r="941" spans="1:13" hidden="1">
      <c r="A941" t="s">
        <v>91</v>
      </c>
      <c r="B941" t="s">
        <v>92</v>
      </c>
      <c r="C941" t="s">
        <v>93</v>
      </c>
      <c r="D941">
        <v>2020</v>
      </c>
      <c r="E941" t="s">
        <v>113</v>
      </c>
      <c r="F941">
        <v>3.1629230769999999</v>
      </c>
      <c r="G941">
        <v>0.31906647100000002</v>
      </c>
      <c r="H941">
        <v>84</v>
      </c>
      <c r="I941">
        <v>1380</v>
      </c>
      <c r="J941">
        <v>0</v>
      </c>
      <c r="K941">
        <v>1574.580573</v>
      </c>
      <c r="L941">
        <v>116.593329099999</v>
      </c>
      <c r="M941">
        <v>42.997278229999999</v>
      </c>
    </row>
    <row r="942" spans="1:13" hidden="1">
      <c r="A942" t="s">
        <v>91</v>
      </c>
      <c r="B942" t="s">
        <v>92</v>
      </c>
      <c r="C942" t="s">
        <v>93</v>
      </c>
      <c r="D942">
        <v>2025</v>
      </c>
      <c r="E942" t="s">
        <v>113</v>
      </c>
      <c r="F942">
        <v>4.3678461539999898</v>
      </c>
      <c r="G942">
        <v>0.39984530799999901</v>
      </c>
      <c r="H942">
        <v>116</v>
      </c>
      <c r="I942">
        <v>1926</v>
      </c>
      <c r="J942">
        <v>0</v>
      </c>
      <c r="K942">
        <v>2172.1329030000002</v>
      </c>
      <c r="L942">
        <v>160.83584919999899</v>
      </c>
      <c r="M942">
        <v>54.216444170000003</v>
      </c>
    </row>
    <row r="943" spans="1:13" hidden="1">
      <c r="A943" t="s">
        <v>91</v>
      </c>
      <c r="B943" t="s">
        <v>92</v>
      </c>
      <c r="C943" t="s">
        <v>93</v>
      </c>
      <c r="D943">
        <v>2030</v>
      </c>
      <c r="E943" t="s">
        <v>113</v>
      </c>
      <c r="F943">
        <v>5.5727692309999997</v>
      </c>
      <c r="G943">
        <v>0.495679284</v>
      </c>
      <c r="H943">
        <v>148</v>
      </c>
      <c r="I943">
        <v>1284</v>
      </c>
      <c r="J943">
        <v>0</v>
      </c>
      <c r="K943">
        <v>2770.2183479999999</v>
      </c>
      <c r="L943">
        <v>205.11891519999901</v>
      </c>
      <c r="M943">
        <v>49.9602146</v>
      </c>
    </row>
    <row r="944" spans="1:13" hidden="1">
      <c r="A944" t="s">
        <v>91</v>
      </c>
      <c r="B944" t="s">
        <v>92</v>
      </c>
      <c r="C944" t="s">
        <v>93</v>
      </c>
      <c r="D944">
        <v>2035</v>
      </c>
      <c r="E944" t="s">
        <v>113</v>
      </c>
      <c r="F944">
        <v>6.7776923079999998</v>
      </c>
      <c r="G944">
        <v>0.55862227600000003</v>
      </c>
      <c r="H944">
        <v>180</v>
      </c>
      <c r="I944">
        <v>3046</v>
      </c>
      <c r="J944">
        <v>0</v>
      </c>
      <c r="K944">
        <v>3368.65859799999</v>
      </c>
      <c r="L944">
        <v>249.42896250000001</v>
      </c>
      <c r="M944">
        <v>51.467648750000002</v>
      </c>
    </row>
    <row r="945" spans="1:13" hidden="1">
      <c r="A945" t="s">
        <v>91</v>
      </c>
      <c r="B945" t="s">
        <v>92</v>
      </c>
      <c r="C945" t="s">
        <v>93</v>
      </c>
      <c r="D945">
        <v>2040</v>
      </c>
      <c r="E945" t="s">
        <v>113</v>
      </c>
      <c r="F945">
        <v>7.9826153849999999</v>
      </c>
      <c r="G945">
        <v>0.621565268</v>
      </c>
      <c r="H945">
        <v>212</v>
      </c>
      <c r="I945">
        <v>3621</v>
      </c>
      <c r="J945">
        <v>0</v>
      </c>
      <c r="K945">
        <v>3967.2929259999901</v>
      </c>
      <c r="L945">
        <v>293.75376779999999</v>
      </c>
      <c r="M945">
        <v>56.739028210000001</v>
      </c>
    </row>
    <row r="946" spans="1:13" hidden="1">
      <c r="A946" t="s">
        <v>91</v>
      </c>
      <c r="B946" t="s">
        <v>92</v>
      </c>
      <c r="C946" t="s">
        <v>93</v>
      </c>
      <c r="D946">
        <v>2045</v>
      </c>
      <c r="E946" t="s">
        <v>113</v>
      </c>
      <c r="F946">
        <v>9.1875384619999991</v>
      </c>
      <c r="G946">
        <v>0.65303676399999999</v>
      </c>
      <c r="H946">
        <v>244</v>
      </c>
      <c r="I946">
        <v>4205</v>
      </c>
      <c r="J946">
        <v>0</v>
      </c>
      <c r="K946">
        <v>4566.0240729999996</v>
      </c>
      <c r="L946">
        <v>338.08593530000002</v>
      </c>
      <c r="M946">
        <v>63.875735970000001</v>
      </c>
    </row>
    <row r="947" spans="1:13" hidden="1">
      <c r="A947" t="s">
        <v>91</v>
      </c>
      <c r="B947" t="s">
        <v>92</v>
      </c>
      <c r="C947" t="s">
        <v>93</v>
      </c>
      <c r="D947">
        <v>2050</v>
      </c>
      <c r="E947" t="s">
        <v>113</v>
      </c>
      <c r="F947">
        <v>10.392461539999999</v>
      </c>
      <c r="G947">
        <v>0.74745125099999998</v>
      </c>
      <c r="H947">
        <v>276</v>
      </c>
      <c r="I947">
        <v>4800</v>
      </c>
      <c r="J947">
        <v>0</v>
      </c>
      <c r="K947">
        <v>5164.8009750000001</v>
      </c>
      <c r="L947">
        <v>382.42158210000002</v>
      </c>
      <c r="M947">
        <v>71.784133109999999</v>
      </c>
    </row>
    <row r="948" spans="1:13" hidden="1">
      <c r="A948" t="s">
        <v>91</v>
      </c>
      <c r="B948" t="s">
        <v>92</v>
      </c>
      <c r="C948" t="s">
        <v>95</v>
      </c>
      <c r="D948">
        <v>2000</v>
      </c>
      <c r="E948" t="s">
        <v>113</v>
      </c>
      <c r="F948">
        <v>0.47899999999999998</v>
      </c>
      <c r="G948">
        <v>3.6999999999999998E-2</v>
      </c>
      <c r="H948">
        <v>13</v>
      </c>
      <c r="I948">
        <v>218</v>
      </c>
      <c r="J948">
        <v>0</v>
      </c>
      <c r="K948">
        <v>263.50202000000002</v>
      </c>
      <c r="L948">
        <v>19.514959600000001</v>
      </c>
      <c r="M948">
        <v>13.02682744</v>
      </c>
    </row>
    <row r="949" spans="1:13" hidden="1">
      <c r="A949" t="s">
        <v>91</v>
      </c>
      <c r="B949" t="s">
        <v>92</v>
      </c>
      <c r="C949" t="s">
        <v>95</v>
      </c>
      <c r="D949">
        <v>2005</v>
      </c>
      <c r="E949" t="s">
        <v>113</v>
      </c>
      <c r="F949">
        <v>0.64</v>
      </c>
      <c r="G949">
        <v>6.1499999999999999E-2</v>
      </c>
      <c r="H949">
        <v>20</v>
      </c>
      <c r="I949">
        <v>332</v>
      </c>
      <c r="J949">
        <v>0</v>
      </c>
      <c r="K949">
        <v>382.84833739999999</v>
      </c>
      <c r="L949">
        <v>28.35191086</v>
      </c>
      <c r="M949">
        <v>11.94986207</v>
      </c>
    </row>
    <row r="950" spans="1:13" hidden="1">
      <c r="A950" t="s">
        <v>91</v>
      </c>
      <c r="B950" t="s">
        <v>92</v>
      </c>
      <c r="C950" t="s">
        <v>95</v>
      </c>
      <c r="D950">
        <v>2010</v>
      </c>
      <c r="E950" t="s">
        <v>113</v>
      </c>
      <c r="F950">
        <v>0.93</v>
      </c>
      <c r="G950">
        <v>0.105478259</v>
      </c>
      <c r="H950">
        <v>31</v>
      </c>
      <c r="I950">
        <v>510</v>
      </c>
      <c r="J950">
        <v>0</v>
      </c>
      <c r="K950">
        <v>579.8561363</v>
      </c>
      <c r="L950">
        <v>42.771914500000001</v>
      </c>
      <c r="M950">
        <v>16.85960759</v>
      </c>
    </row>
    <row r="951" spans="1:13" hidden="1">
      <c r="A951" t="s">
        <v>91</v>
      </c>
      <c r="B951" t="s">
        <v>92</v>
      </c>
      <c r="C951" t="s">
        <v>95</v>
      </c>
      <c r="D951">
        <v>2015</v>
      </c>
      <c r="E951" t="s">
        <v>113</v>
      </c>
      <c r="F951">
        <v>1.2649999999999999</v>
      </c>
      <c r="G951">
        <v>0.15905053599999999</v>
      </c>
      <c r="H951">
        <v>47</v>
      </c>
      <c r="I951">
        <v>781</v>
      </c>
      <c r="J951">
        <v>0</v>
      </c>
      <c r="K951">
        <v>871.20242679999899</v>
      </c>
      <c r="L951">
        <v>64.262967639999999</v>
      </c>
      <c r="M951">
        <v>14.59136296</v>
      </c>
    </row>
    <row r="952" spans="1:13" hidden="1">
      <c r="A952" t="s">
        <v>91</v>
      </c>
      <c r="B952" t="s">
        <v>92</v>
      </c>
      <c r="C952" t="s">
        <v>95</v>
      </c>
      <c r="D952">
        <v>2020</v>
      </c>
      <c r="E952" t="s">
        <v>113</v>
      </c>
      <c r="F952">
        <v>2.1262765959999999</v>
      </c>
      <c r="G952">
        <v>0.23547507199999901</v>
      </c>
      <c r="H952">
        <v>79</v>
      </c>
      <c r="I952">
        <v>1327</v>
      </c>
      <c r="J952">
        <v>0</v>
      </c>
      <c r="K952">
        <v>1459.7527299999999</v>
      </c>
      <c r="L952">
        <v>107.67116909999901</v>
      </c>
      <c r="M952">
        <v>19.071011590000001</v>
      </c>
    </row>
    <row r="953" spans="1:13" hidden="1">
      <c r="A953" t="s">
        <v>91</v>
      </c>
      <c r="B953" t="s">
        <v>92</v>
      </c>
      <c r="C953" t="s">
        <v>95</v>
      </c>
      <c r="D953">
        <v>2025</v>
      </c>
      <c r="E953" t="s">
        <v>113</v>
      </c>
      <c r="F953">
        <v>2.9875531909999999</v>
      </c>
      <c r="G953">
        <v>0.27960022600000001</v>
      </c>
      <c r="H953">
        <v>111</v>
      </c>
      <c r="I953">
        <v>1889</v>
      </c>
      <c r="J953">
        <v>0</v>
      </c>
      <c r="K953">
        <v>2049.2931910000002</v>
      </c>
      <c r="L953">
        <v>151.14466849999999</v>
      </c>
      <c r="M953">
        <v>21.29341591</v>
      </c>
    </row>
    <row r="954" spans="1:13" hidden="1">
      <c r="A954" t="s">
        <v>91</v>
      </c>
      <c r="B954" t="s">
        <v>92</v>
      </c>
      <c r="C954" t="s">
        <v>95</v>
      </c>
      <c r="D954">
        <v>2030</v>
      </c>
      <c r="E954" t="s">
        <v>113</v>
      </c>
      <c r="F954">
        <v>3.8219148939999998</v>
      </c>
      <c r="G954">
        <v>0.34394138000000002</v>
      </c>
      <c r="H954">
        <v>142</v>
      </c>
      <c r="I954">
        <v>2469</v>
      </c>
      <c r="J954">
        <v>0</v>
      </c>
      <c r="K954">
        <v>2620.7551989999902</v>
      </c>
      <c r="L954">
        <v>193.28720730000001</v>
      </c>
      <c r="M954">
        <v>16.092228169999998</v>
      </c>
    </row>
    <row r="955" spans="1:13" hidden="1">
      <c r="A955" t="s">
        <v>91</v>
      </c>
      <c r="B955" t="s">
        <v>92</v>
      </c>
      <c r="C955" t="s">
        <v>95</v>
      </c>
      <c r="D955">
        <v>2035</v>
      </c>
      <c r="E955" t="s">
        <v>113</v>
      </c>
      <c r="F955">
        <v>4.6831914889999897</v>
      </c>
      <c r="G955">
        <v>0.38972378899999999</v>
      </c>
      <c r="H955">
        <v>174</v>
      </c>
      <c r="I955">
        <v>3064</v>
      </c>
      <c r="J955">
        <v>0</v>
      </c>
      <c r="K955">
        <v>3210.9408450000001</v>
      </c>
      <c r="L955">
        <v>236.81233069999999</v>
      </c>
      <c r="M955">
        <v>14.41460427</v>
      </c>
    </row>
    <row r="956" spans="1:13" hidden="1">
      <c r="A956" t="s">
        <v>91</v>
      </c>
      <c r="B956" t="s">
        <v>92</v>
      </c>
      <c r="C956" t="s">
        <v>95</v>
      </c>
      <c r="D956">
        <v>2040</v>
      </c>
      <c r="E956" t="s">
        <v>113</v>
      </c>
      <c r="F956">
        <v>5.5444680850000001</v>
      </c>
      <c r="G956">
        <v>0.43436381699999999</v>
      </c>
      <c r="H956">
        <v>206</v>
      </c>
      <c r="I956">
        <v>3676</v>
      </c>
      <c r="J956">
        <v>0</v>
      </c>
      <c r="K956">
        <v>3801.2732539999902</v>
      </c>
      <c r="L956">
        <v>280.34919239999999</v>
      </c>
      <c r="M956">
        <v>14.877148030000001</v>
      </c>
    </row>
    <row r="957" spans="1:13" hidden="1">
      <c r="A957" t="s">
        <v>91</v>
      </c>
      <c r="B957" t="s">
        <v>92</v>
      </c>
      <c r="C957" t="s">
        <v>95</v>
      </c>
      <c r="D957">
        <v>2045</v>
      </c>
      <c r="E957" t="s">
        <v>113</v>
      </c>
      <c r="F957">
        <v>6.3788297869999999</v>
      </c>
      <c r="G957">
        <v>0.45387182500000001</v>
      </c>
      <c r="H957">
        <v>237</v>
      </c>
      <c r="I957">
        <v>4305</v>
      </c>
      <c r="J957">
        <v>0</v>
      </c>
      <c r="K957">
        <v>4373.2274229999903</v>
      </c>
      <c r="L957">
        <v>322.5310973</v>
      </c>
      <c r="M957">
        <v>16.320481409999999</v>
      </c>
    </row>
    <row r="958" spans="1:13" hidden="1">
      <c r="A958" t="s">
        <v>91</v>
      </c>
      <c r="B958" t="s">
        <v>92</v>
      </c>
      <c r="C958" t="s">
        <v>95</v>
      </c>
      <c r="D958">
        <v>2050</v>
      </c>
      <c r="E958" t="s">
        <v>113</v>
      </c>
      <c r="F958">
        <v>7.2401063829999996</v>
      </c>
      <c r="G958">
        <v>0.52443475799999995</v>
      </c>
      <c r="H958">
        <v>269</v>
      </c>
      <c r="I958">
        <v>4951</v>
      </c>
      <c r="J958">
        <v>0</v>
      </c>
      <c r="K958">
        <v>4963.6695439999903</v>
      </c>
      <c r="L958">
        <v>366.0767333</v>
      </c>
      <c r="M958">
        <v>18.25851552</v>
      </c>
    </row>
    <row r="959" spans="1:13" hidden="1">
      <c r="A959" t="s">
        <v>91</v>
      </c>
      <c r="B959" t="s">
        <v>92</v>
      </c>
      <c r="C959" t="s">
        <v>96</v>
      </c>
      <c r="D959">
        <v>2000</v>
      </c>
      <c r="E959" t="s">
        <v>113</v>
      </c>
      <c r="F959">
        <v>0.121</v>
      </c>
      <c r="G959">
        <v>6.0000000000000001E-3</v>
      </c>
      <c r="H959">
        <v>7</v>
      </c>
      <c r="I959">
        <v>134</v>
      </c>
      <c r="J959">
        <v>0</v>
      </c>
      <c r="K959">
        <v>134.7975161</v>
      </c>
      <c r="L959">
        <v>9.9804628280000003</v>
      </c>
      <c r="M959">
        <v>3.8218422959999998</v>
      </c>
    </row>
    <row r="960" spans="1:13" hidden="1">
      <c r="A960" t="s">
        <v>91</v>
      </c>
      <c r="B960" t="s">
        <v>92</v>
      </c>
      <c r="C960" t="s">
        <v>96</v>
      </c>
      <c r="D960">
        <v>2005</v>
      </c>
      <c r="E960" t="s">
        <v>113</v>
      </c>
      <c r="F960">
        <v>0.11699999999999899</v>
      </c>
      <c r="G960">
        <v>9.4999999999999998E-3</v>
      </c>
      <c r="H960">
        <v>7</v>
      </c>
      <c r="I960">
        <v>135</v>
      </c>
      <c r="J960">
        <v>0</v>
      </c>
      <c r="K960">
        <v>134.57781259999999</v>
      </c>
      <c r="L960">
        <v>9.9657907409999993</v>
      </c>
      <c r="M960">
        <v>3.2334213569999899</v>
      </c>
    </row>
    <row r="961" spans="1:13" hidden="1">
      <c r="A961" t="s">
        <v>91</v>
      </c>
      <c r="B961" t="s">
        <v>92</v>
      </c>
      <c r="C961" t="s">
        <v>96</v>
      </c>
      <c r="D961">
        <v>2010</v>
      </c>
      <c r="E961" t="s">
        <v>113</v>
      </c>
      <c r="F961">
        <v>0.157</v>
      </c>
      <c r="G961">
        <v>1.7706108999999901E-2</v>
      </c>
      <c r="H961">
        <v>10</v>
      </c>
      <c r="I961">
        <v>181</v>
      </c>
      <c r="J961">
        <v>0</v>
      </c>
      <c r="K961">
        <v>192.1332707</v>
      </c>
      <c r="L961">
        <v>14.38194244</v>
      </c>
      <c r="M961">
        <v>1.4525087750000001</v>
      </c>
    </row>
    <row r="962" spans="1:13" hidden="1">
      <c r="A962" t="s">
        <v>91</v>
      </c>
      <c r="B962" t="s">
        <v>92</v>
      </c>
      <c r="C962" t="s">
        <v>96</v>
      </c>
      <c r="D962">
        <v>2015</v>
      </c>
      <c r="E962" t="s">
        <v>113</v>
      </c>
      <c r="F962">
        <v>0.21199999999999999</v>
      </c>
      <c r="G962">
        <v>1.9866088E-2</v>
      </c>
      <c r="H962">
        <v>13</v>
      </c>
      <c r="I962">
        <v>244</v>
      </c>
      <c r="J962">
        <v>0</v>
      </c>
      <c r="K962">
        <v>249.71285639999999</v>
      </c>
      <c r="L962">
        <v>18.5060407</v>
      </c>
      <c r="M962">
        <v>0.97741513499999999</v>
      </c>
    </row>
    <row r="963" spans="1:13" hidden="1">
      <c r="A963" t="s">
        <v>91</v>
      </c>
      <c r="B963" t="s">
        <v>92</v>
      </c>
      <c r="C963" t="s">
        <v>96</v>
      </c>
      <c r="D963">
        <v>2020</v>
      </c>
      <c r="E963" t="s">
        <v>113</v>
      </c>
      <c r="F963">
        <v>0.24461538499999999</v>
      </c>
      <c r="G963">
        <v>1.80515539999999E-2</v>
      </c>
      <c r="H963">
        <v>15</v>
      </c>
      <c r="I963">
        <v>296</v>
      </c>
      <c r="J963">
        <v>0</v>
      </c>
      <c r="K963">
        <v>288.29795030000002</v>
      </c>
      <c r="L963">
        <v>21.363204920000001</v>
      </c>
      <c r="M963">
        <v>0.72168270800000001</v>
      </c>
    </row>
    <row r="964" spans="1:13" hidden="1">
      <c r="A964" t="s">
        <v>91</v>
      </c>
      <c r="B964" t="s">
        <v>92</v>
      </c>
      <c r="C964" t="s">
        <v>96</v>
      </c>
      <c r="D964">
        <v>2025</v>
      </c>
      <c r="E964" t="s">
        <v>113</v>
      </c>
      <c r="F964">
        <v>0.293538462</v>
      </c>
      <c r="G964">
        <v>2.3897847999999999E-2</v>
      </c>
      <c r="H964">
        <v>18</v>
      </c>
      <c r="I964">
        <v>350</v>
      </c>
      <c r="J964">
        <v>0</v>
      </c>
      <c r="K964">
        <v>346.26842979999998</v>
      </c>
      <c r="L964">
        <v>25.654524609999999</v>
      </c>
      <c r="M964">
        <v>0.69660672700000004</v>
      </c>
    </row>
    <row r="965" spans="1:13" hidden="1">
      <c r="A965" t="s">
        <v>91</v>
      </c>
      <c r="B965" t="s">
        <v>92</v>
      </c>
      <c r="C965" t="s">
        <v>96</v>
      </c>
      <c r="D965">
        <v>2030</v>
      </c>
      <c r="E965" t="s">
        <v>113</v>
      </c>
      <c r="F965">
        <v>0.32615384600000003</v>
      </c>
      <c r="G965">
        <v>2.2575018999999901E-2</v>
      </c>
      <c r="H965">
        <v>20</v>
      </c>
      <c r="I965">
        <v>407</v>
      </c>
      <c r="J965">
        <v>0</v>
      </c>
      <c r="K965">
        <v>384.87559959999999</v>
      </c>
      <c r="L965">
        <v>28.51300985</v>
      </c>
      <c r="M965">
        <v>0.71465527699999998</v>
      </c>
    </row>
    <row r="966" spans="1:13" hidden="1">
      <c r="A966" t="s">
        <v>91</v>
      </c>
      <c r="B966" t="s">
        <v>92</v>
      </c>
      <c r="C966" t="s">
        <v>96</v>
      </c>
      <c r="D966">
        <v>2035</v>
      </c>
      <c r="E966" t="s">
        <v>113</v>
      </c>
      <c r="F966">
        <v>0.37507692299999901</v>
      </c>
      <c r="G966">
        <v>2.7899338999999999E-2</v>
      </c>
      <c r="H966">
        <v>23</v>
      </c>
      <c r="I966">
        <v>465</v>
      </c>
      <c r="J966">
        <v>0</v>
      </c>
      <c r="K966">
        <v>442.6657404</v>
      </c>
      <c r="L966">
        <v>32.793492759999999</v>
      </c>
      <c r="M966">
        <v>0.80163646300000002</v>
      </c>
    </row>
    <row r="967" spans="1:13" hidden="1">
      <c r="A967" t="s">
        <v>91</v>
      </c>
      <c r="B967" t="s">
        <v>92</v>
      </c>
      <c r="C967" t="s">
        <v>96</v>
      </c>
      <c r="D967">
        <v>2040</v>
      </c>
      <c r="E967" t="s">
        <v>113</v>
      </c>
      <c r="F967">
        <v>0.407692307999999</v>
      </c>
      <c r="G967">
        <v>2.6834440000000001E-2</v>
      </c>
      <c r="H967">
        <v>25</v>
      </c>
      <c r="I967">
        <v>525</v>
      </c>
      <c r="J967">
        <v>0</v>
      </c>
      <c r="K967">
        <v>481.18300340000002</v>
      </c>
      <c r="L967">
        <v>35.646577569999998</v>
      </c>
      <c r="M967">
        <v>0.86498351099999904</v>
      </c>
    </row>
    <row r="968" spans="1:13" hidden="1">
      <c r="A968" t="s">
        <v>91</v>
      </c>
      <c r="B968" t="s">
        <v>92</v>
      </c>
      <c r="C968" t="s">
        <v>96</v>
      </c>
      <c r="D968">
        <v>2045</v>
      </c>
      <c r="E968" t="s">
        <v>113</v>
      </c>
      <c r="F968">
        <v>0.45661538499999998</v>
      </c>
      <c r="G968">
        <v>3.1093905000000002E-2</v>
      </c>
      <c r="H968">
        <v>28</v>
      </c>
      <c r="I968">
        <v>587</v>
      </c>
      <c r="J968">
        <v>0</v>
      </c>
      <c r="K968">
        <v>538.9355597</v>
      </c>
      <c r="L968">
        <v>39.924803199999999</v>
      </c>
      <c r="M968">
        <v>0.96681792599999905</v>
      </c>
    </row>
    <row r="969" spans="1:13" hidden="1">
      <c r="A969" t="s">
        <v>91</v>
      </c>
      <c r="B969" t="s">
        <v>92</v>
      </c>
      <c r="C969" t="s">
        <v>96</v>
      </c>
      <c r="D969">
        <v>2050</v>
      </c>
      <c r="E969" t="s">
        <v>113</v>
      </c>
      <c r="F969">
        <v>0.48923076900000001</v>
      </c>
      <c r="G969">
        <v>3.1093861E-2</v>
      </c>
      <c r="H969">
        <v>30</v>
      </c>
      <c r="I969">
        <v>651</v>
      </c>
      <c r="J969">
        <v>0</v>
      </c>
      <c r="K969">
        <v>577.43532459999994</v>
      </c>
      <c r="L969">
        <v>42.776837149999999</v>
      </c>
      <c r="M969">
        <v>1.035211278</v>
      </c>
    </row>
    <row r="970" spans="1:13" hidden="1">
      <c r="A970" t="s">
        <v>91</v>
      </c>
      <c r="B970" t="s">
        <v>92</v>
      </c>
      <c r="C970" t="s">
        <v>97</v>
      </c>
      <c r="D970">
        <v>2000</v>
      </c>
      <c r="E970" t="s">
        <v>113</v>
      </c>
      <c r="F970">
        <v>0.45970301099999999</v>
      </c>
      <c r="G970">
        <v>3.2797117000000001E-2</v>
      </c>
      <c r="H970">
        <v>42.5490846</v>
      </c>
      <c r="I970">
        <v>311.81316889999999</v>
      </c>
      <c r="J970">
        <v>0</v>
      </c>
      <c r="K970">
        <v>527.86127999999997</v>
      </c>
      <c r="L970">
        <v>39.093406399999999</v>
      </c>
      <c r="M970">
        <v>32.286657599999998</v>
      </c>
    </row>
    <row r="971" spans="1:13" hidden="1">
      <c r="A971" t="s">
        <v>91</v>
      </c>
      <c r="B971" t="s">
        <v>92</v>
      </c>
      <c r="C971" t="s">
        <v>97</v>
      </c>
      <c r="D971">
        <v>2005</v>
      </c>
      <c r="E971" t="s">
        <v>113</v>
      </c>
      <c r="F971">
        <v>0.55328232799999999</v>
      </c>
      <c r="G971">
        <v>6.7337559000000005E-2</v>
      </c>
      <c r="H971">
        <v>51.815292829999997</v>
      </c>
      <c r="I971">
        <v>399.43901369999998</v>
      </c>
      <c r="J971">
        <v>0</v>
      </c>
      <c r="K971">
        <v>620.59245099999998</v>
      </c>
      <c r="L971">
        <v>45.921657789999998</v>
      </c>
      <c r="M971">
        <v>35.646308990000001</v>
      </c>
    </row>
    <row r="972" spans="1:13" hidden="1">
      <c r="A972" t="s">
        <v>91</v>
      </c>
      <c r="B972" t="s">
        <v>92</v>
      </c>
      <c r="C972" t="s">
        <v>97</v>
      </c>
      <c r="D972">
        <v>2010</v>
      </c>
      <c r="E972" t="s">
        <v>113</v>
      </c>
      <c r="F972">
        <v>0.79880121900000001</v>
      </c>
      <c r="G972">
        <v>0.23395101099999999</v>
      </c>
      <c r="H972">
        <v>72.97073279</v>
      </c>
      <c r="I972">
        <v>578.10283729999901</v>
      </c>
      <c r="J972">
        <v>0</v>
      </c>
      <c r="K972">
        <v>855.06373069999995</v>
      </c>
      <c r="L972">
        <v>60.008345310000003</v>
      </c>
      <c r="M972">
        <v>25.319055389999999</v>
      </c>
    </row>
    <row r="973" spans="1:13" hidden="1">
      <c r="A973" t="s">
        <v>91</v>
      </c>
      <c r="B973" t="s">
        <v>92</v>
      </c>
      <c r="C973" t="s">
        <v>97</v>
      </c>
      <c r="D973">
        <v>2015</v>
      </c>
      <c r="E973" t="s">
        <v>113</v>
      </c>
      <c r="F973">
        <v>2.5999512810000001</v>
      </c>
      <c r="G973">
        <v>0.26649986199999998</v>
      </c>
      <c r="H973">
        <v>92.855996849999997</v>
      </c>
      <c r="I973">
        <v>742.23447979999901</v>
      </c>
      <c r="J973">
        <v>0</v>
      </c>
      <c r="K973">
        <v>1072.805975</v>
      </c>
      <c r="L973">
        <v>73.708884319999996</v>
      </c>
      <c r="M973">
        <v>15.6954444</v>
      </c>
    </row>
    <row r="974" spans="1:13" hidden="1">
      <c r="A974" t="s">
        <v>91</v>
      </c>
      <c r="B974" t="s">
        <v>92</v>
      </c>
      <c r="C974" t="s">
        <v>97</v>
      </c>
      <c r="D974">
        <v>2020</v>
      </c>
      <c r="E974" t="s">
        <v>113</v>
      </c>
      <c r="F974">
        <v>2.4477265579999998</v>
      </c>
      <c r="G974">
        <v>0.11251212400000001</v>
      </c>
      <c r="H974">
        <v>87.419364810000005</v>
      </c>
      <c r="I974">
        <v>688.202330799999</v>
      </c>
      <c r="J974">
        <v>0</v>
      </c>
      <c r="K974">
        <v>1001.14936199999</v>
      </c>
      <c r="L974">
        <v>68.785852469999995</v>
      </c>
      <c r="M974">
        <v>12.174967329999999</v>
      </c>
    </row>
    <row r="975" spans="1:13" hidden="1">
      <c r="A975" t="s">
        <v>91</v>
      </c>
      <c r="B975" t="s">
        <v>92</v>
      </c>
      <c r="C975" t="s">
        <v>97</v>
      </c>
      <c r="D975">
        <v>2025</v>
      </c>
      <c r="E975" t="s">
        <v>113</v>
      </c>
      <c r="F975">
        <v>2.789795867</v>
      </c>
      <c r="G975">
        <v>0.24835325899999999</v>
      </c>
      <c r="H975">
        <v>99.636203980000005</v>
      </c>
      <c r="I975">
        <v>784.37847220000003</v>
      </c>
      <c r="J975">
        <v>0</v>
      </c>
      <c r="K975">
        <v>1135.3367940000001</v>
      </c>
      <c r="L975">
        <v>77.932009660000006</v>
      </c>
      <c r="M975">
        <v>11.23447902</v>
      </c>
    </row>
    <row r="976" spans="1:13" hidden="1">
      <c r="A976" t="s">
        <v>91</v>
      </c>
      <c r="B976" t="s">
        <v>92</v>
      </c>
      <c r="C976" t="s">
        <v>97</v>
      </c>
      <c r="D976">
        <v>2030</v>
      </c>
      <c r="E976" t="s">
        <v>113</v>
      </c>
      <c r="F976">
        <v>3.191526471</v>
      </c>
      <c r="G976">
        <v>0.17942527699999999</v>
      </c>
      <c r="H976">
        <v>113.9838173</v>
      </c>
      <c r="I976">
        <v>897.32897209999999</v>
      </c>
      <c r="J976">
        <v>0</v>
      </c>
      <c r="K976">
        <v>1294.794537</v>
      </c>
      <c r="L976">
        <v>88.826011010000002</v>
      </c>
      <c r="M976">
        <v>11.27929279</v>
      </c>
    </row>
    <row r="977" spans="1:13" hidden="1">
      <c r="A977" t="s">
        <v>91</v>
      </c>
      <c r="B977" t="s">
        <v>92</v>
      </c>
      <c r="C977" t="s">
        <v>97</v>
      </c>
      <c r="D977">
        <v>2035</v>
      </c>
      <c r="E977" t="s">
        <v>113</v>
      </c>
      <c r="F977">
        <v>3.6072060549999998</v>
      </c>
      <c r="G977">
        <v>0.21960839099999999</v>
      </c>
      <c r="H977">
        <v>128.82961169999999</v>
      </c>
      <c r="I977">
        <v>1014.201364</v>
      </c>
      <c r="J977">
        <v>0</v>
      </c>
      <c r="K977">
        <v>1460.630774</v>
      </c>
      <c r="L977">
        <v>100.167014299999</v>
      </c>
      <c r="M977">
        <v>11.93315175</v>
      </c>
    </row>
    <row r="978" spans="1:13" hidden="1">
      <c r="A978" t="s">
        <v>91</v>
      </c>
      <c r="B978" t="s">
        <v>92</v>
      </c>
      <c r="C978" t="s">
        <v>97</v>
      </c>
      <c r="D978">
        <v>2040</v>
      </c>
      <c r="E978" t="s">
        <v>113</v>
      </c>
      <c r="F978">
        <v>4.0396244149999996</v>
      </c>
      <c r="G978">
        <v>0.24214724800000001</v>
      </c>
      <c r="H978">
        <v>144.27322340000001</v>
      </c>
      <c r="I978">
        <v>1135.7800279999999</v>
      </c>
      <c r="J978">
        <v>0</v>
      </c>
      <c r="K978">
        <v>1633.7933859999901</v>
      </c>
      <c r="L978">
        <v>112.01753739999999</v>
      </c>
      <c r="M978">
        <v>13.02104012</v>
      </c>
    </row>
    <row r="979" spans="1:13" hidden="1">
      <c r="A979" t="s">
        <v>91</v>
      </c>
      <c r="B979" t="s">
        <v>92</v>
      </c>
      <c r="C979" t="s">
        <v>97</v>
      </c>
      <c r="D979">
        <v>2045</v>
      </c>
      <c r="E979" t="s">
        <v>113</v>
      </c>
      <c r="F979">
        <v>4.4859917530000004</v>
      </c>
      <c r="G979">
        <v>0.25190336099999999</v>
      </c>
      <c r="H979">
        <v>160.21501599999999</v>
      </c>
      <c r="I979">
        <v>1261.280583</v>
      </c>
      <c r="J979">
        <v>0</v>
      </c>
      <c r="K979">
        <v>1813.0026889999999</v>
      </c>
      <c r="L979">
        <v>124.28783919999999</v>
      </c>
      <c r="M979">
        <v>14.35379623</v>
      </c>
    </row>
    <row r="980" spans="1:13" hidden="1">
      <c r="A980" t="s">
        <v>91</v>
      </c>
      <c r="B980" t="s">
        <v>92</v>
      </c>
      <c r="C980" t="s">
        <v>97</v>
      </c>
      <c r="D980">
        <v>2050</v>
      </c>
      <c r="E980" t="s">
        <v>113</v>
      </c>
      <c r="F980">
        <v>4.9490978669999999</v>
      </c>
      <c r="G980">
        <v>0.28415288100000002</v>
      </c>
      <c r="H980">
        <v>176.75462590000001</v>
      </c>
      <c r="I980">
        <v>1391.48741</v>
      </c>
      <c r="J980">
        <v>0</v>
      </c>
      <c r="K980">
        <v>1999.2696719999999</v>
      </c>
      <c r="L980">
        <v>137.04571240000001</v>
      </c>
      <c r="M980">
        <v>15.81350155</v>
      </c>
    </row>
    <row r="981" spans="1:13" hidden="1">
      <c r="A981" t="s">
        <v>91</v>
      </c>
      <c r="B981" t="s">
        <v>92</v>
      </c>
      <c r="C981" t="s">
        <v>98</v>
      </c>
      <c r="D981">
        <v>2000</v>
      </c>
      <c r="E981" t="s">
        <v>113</v>
      </c>
      <c r="F981">
        <v>0.30299999999999999</v>
      </c>
      <c r="G981">
        <v>2.8999999999999901E-2</v>
      </c>
      <c r="H981">
        <v>18</v>
      </c>
      <c r="I981">
        <v>331</v>
      </c>
      <c r="J981">
        <v>0</v>
      </c>
      <c r="K981">
        <v>245.76365999999999</v>
      </c>
      <c r="L981">
        <v>18.201256659999999</v>
      </c>
      <c r="M981">
        <v>4.1122470660000001</v>
      </c>
    </row>
    <row r="982" spans="1:13" hidden="1">
      <c r="A982" t="s">
        <v>91</v>
      </c>
      <c r="B982" t="s">
        <v>92</v>
      </c>
      <c r="C982" t="s">
        <v>98</v>
      </c>
      <c r="D982">
        <v>2005</v>
      </c>
      <c r="E982" t="s">
        <v>113</v>
      </c>
      <c r="F982">
        <v>0.35</v>
      </c>
      <c r="G982">
        <v>2.4E-2</v>
      </c>
      <c r="H982">
        <v>21</v>
      </c>
      <c r="I982">
        <v>383</v>
      </c>
      <c r="J982">
        <v>0</v>
      </c>
      <c r="K982">
        <v>279.3489242</v>
      </c>
      <c r="L982">
        <v>20.67409932</v>
      </c>
      <c r="M982">
        <v>4.0340855959999997</v>
      </c>
    </row>
    <row r="983" spans="1:13" hidden="1">
      <c r="A983" t="s">
        <v>91</v>
      </c>
      <c r="B983" t="s">
        <v>92</v>
      </c>
      <c r="C983" t="s">
        <v>98</v>
      </c>
      <c r="D983">
        <v>2010</v>
      </c>
      <c r="E983" t="s">
        <v>113</v>
      </c>
      <c r="F983">
        <v>0.39700000000000002</v>
      </c>
      <c r="G983">
        <v>2.8590362000000001E-2</v>
      </c>
      <c r="H983">
        <v>26</v>
      </c>
      <c r="I983">
        <v>474</v>
      </c>
      <c r="J983">
        <v>0</v>
      </c>
      <c r="K983">
        <v>329.47701919999997</v>
      </c>
      <c r="L983">
        <v>24.171356660000001</v>
      </c>
      <c r="M983">
        <v>1.5653790830000001</v>
      </c>
    </row>
    <row r="984" spans="1:13" hidden="1">
      <c r="A984" t="s">
        <v>91</v>
      </c>
      <c r="B984" t="s">
        <v>92</v>
      </c>
      <c r="C984" t="s">
        <v>98</v>
      </c>
      <c r="D984">
        <v>2015</v>
      </c>
      <c r="E984" t="s">
        <v>113</v>
      </c>
      <c r="F984">
        <v>0.40799999999999997</v>
      </c>
      <c r="G984">
        <v>2.87242029999999E-2</v>
      </c>
      <c r="H984">
        <v>27</v>
      </c>
      <c r="I984">
        <v>512</v>
      </c>
      <c r="J984">
        <v>0</v>
      </c>
      <c r="K984">
        <v>318.477445399999</v>
      </c>
      <c r="L984">
        <v>23.36439713</v>
      </c>
      <c r="M984">
        <v>0.647942405</v>
      </c>
    </row>
    <row r="985" spans="1:13" hidden="1">
      <c r="A985" t="s">
        <v>91</v>
      </c>
      <c r="B985" t="s">
        <v>92</v>
      </c>
      <c r="C985" t="s">
        <v>98</v>
      </c>
      <c r="D985">
        <v>2020</v>
      </c>
      <c r="E985" t="s">
        <v>113</v>
      </c>
      <c r="F985">
        <v>0.46844444399999902</v>
      </c>
      <c r="G985">
        <v>3.2180971000000003E-2</v>
      </c>
      <c r="H985">
        <v>31</v>
      </c>
      <c r="I985">
        <v>586</v>
      </c>
      <c r="J985">
        <v>0</v>
      </c>
      <c r="K985">
        <v>334.49483129999999</v>
      </c>
      <c r="L985">
        <v>24.53947741</v>
      </c>
      <c r="M985">
        <v>0.33862753899999998</v>
      </c>
    </row>
    <row r="986" spans="1:13" hidden="1">
      <c r="A986" t="s">
        <v>91</v>
      </c>
      <c r="B986" t="s">
        <v>92</v>
      </c>
      <c r="C986" t="s">
        <v>98</v>
      </c>
      <c r="D986">
        <v>2025</v>
      </c>
      <c r="E986" t="s">
        <v>113</v>
      </c>
      <c r="F986">
        <v>0.51377777800000002</v>
      </c>
      <c r="G986">
        <v>3.3078113999999999E-2</v>
      </c>
      <c r="H986">
        <v>34</v>
      </c>
      <c r="I986">
        <v>662</v>
      </c>
      <c r="J986">
        <v>0</v>
      </c>
      <c r="K986">
        <v>347.6796976</v>
      </c>
      <c r="L986">
        <v>25.506756119999999</v>
      </c>
      <c r="M986">
        <v>0.225325742</v>
      </c>
    </row>
    <row r="987" spans="1:13" hidden="1">
      <c r="A987" t="s">
        <v>91</v>
      </c>
      <c r="B987" t="s">
        <v>92</v>
      </c>
      <c r="C987" t="s">
        <v>98</v>
      </c>
      <c r="D987">
        <v>2030</v>
      </c>
      <c r="E987" t="s">
        <v>113</v>
      </c>
      <c r="F987">
        <v>0.57422222199999995</v>
      </c>
      <c r="G987">
        <v>4.0258387999999999E-2</v>
      </c>
      <c r="H987">
        <v>38</v>
      </c>
      <c r="I987">
        <v>741</v>
      </c>
      <c r="J987">
        <v>0</v>
      </c>
      <c r="K987">
        <v>380.33343170000001</v>
      </c>
      <c r="L987">
        <v>27.902325479999998</v>
      </c>
      <c r="M987">
        <v>0.20140902599999999</v>
      </c>
    </row>
    <row r="988" spans="1:13" hidden="1">
      <c r="A988" t="s">
        <v>91</v>
      </c>
      <c r="B988" t="s">
        <v>92</v>
      </c>
      <c r="C988" t="s">
        <v>98</v>
      </c>
      <c r="D988">
        <v>2035</v>
      </c>
      <c r="E988" t="s">
        <v>113</v>
      </c>
      <c r="F988">
        <v>0.61955555600000001</v>
      </c>
      <c r="G988">
        <v>4.0061002999999998E-2</v>
      </c>
      <c r="H988">
        <v>41</v>
      </c>
      <c r="I988">
        <v>821</v>
      </c>
      <c r="J988">
        <v>0</v>
      </c>
      <c r="K988">
        <v>406.935211199999</v>
      </c>
      <c r="L988">
        <v>29.853906510000002</v>
      </c>
      <c r="M988">
        <v>0.203001292</v>
      </c>
    </row>
    <row r="989" spans="1:13" hidden="1">
      <c r="A989" t="s">
        <v>91</v>
      </c>
      <c r="B989" t="s">
        <v>92</v>
      </c>
      <c r="C989" t="s">
        <v>98</v>
      </c>
      <c r="D989">
        <v>2040</v>
      </c>
      <c r="E989" t="s">
        <v>113</v>
      </c>
      <c r="F989">
        <v>0.68</v>
      </c>
      <c r="G989">
        <v>4.4945303999999998E-2</v>
      </c>
      <c r="H989">
        <v>45</v>
      </c>
      <c r="I989">
        <v>905</v>
      </c>
      <c r="J989">
        <v>0</v>
      </c>
      <c r="K989">
        <v>445.19012629999997</v>
      </c>
      <c r="L989">
        <v>32.660394199999999</v>
      </c>
      <c r="M989">
        <v>0.218279635</v>
      </c>
    </row>
    <row r="990" spans="1:13" hidden="1">
      <c r="A990" t="s">
        <v>91</v>
      </c>
      <c r="B990" t="s">
        <v>92</v>
      </c>
      <c r="C990" t="s">
        <v>98</v>
      </c>
      <c r="D990">
        <v>2045</v>
      </c>
      <c r="E990" t="s">
        <v>113</v>
      </c>
      <c r="F990">
        <v>0.72533333300000002</v>
      </c>
      <c r="G990">
        <v>4.4205231999999997E-2</v>
      </c>
      <c r="H990">
        <v>48</v>
      </c>
      <c r="I990">
        <v>992</v>
      </c>
      <c r="J990">
        <v>0</v>
      </c>
      <c r="K990">
        <v>474.276020299999</v>
      </c>
      <c r="L990">
        <v>34.794216820000003</v>
      </c>
      <c r="M990">
        <v>0.23083917699999901</v>
      </c>
    </row>
    <row r="991" spans="1:13" hidden="1">
      <c r="A991" t="s">
        <v>91</v>
      </c>
      <c r="B991" t="s">
        <v>92</v>
      </c>
      <c r="C991" t="s">
        <v>98</v>
      </c>
      <c r="D991">
        <v>2050</v>
      </c>
      <c r="E991" t="s">
        <v>113</v>
      </c>
      <c r="F991">
        <v>0.77066666699999997</v>
      </c>
      <c r="G991">
        <v>4.7954772999999999E-2</v>
      </c>
      <c r="H991">
        <v>51</v>
      </c>
      <c r="I991">
        <v>1078</v>
      </c>
      <c r="J991">
        <v>0</v>
      </c>
      <c r="K991">
        <v>503.67568160000002</v>
      </c>
      <c r="L991">
        <v>36.9510583</v>
      </c>
      <c r="M991">
        <v>0.24526662499999999</v>
      </c>
    </row>
    <row r="992" spans="1:13" hidden="1">
      <c r="A992" t="s">
        <v>91</v>
      </c>
      <c r="B992" t="s">
        <v>92</v>
      </c>
      <c r="C992" t="s">
        <v>99</v>
      </c>
      <c r="D992">
        <v>2000</v>
      </c>
      <c r="E992" t="s">
        <v>113</v>
      </c>
      <c r="F992">
        <v>0.74077378299999996</v>
      </c>
      <c r="G992">
        <v>5.7806585000000001E-2</v>
      </c>
      <c r="H992">
        <v>62.855660409999999</v>
      </c>
      <c r="I992">
        <v>590.84320779999996</v>
      </c>
      <c r="J992">
        <v>0</v>
      </c>
      <c r="K992">
        <v>1243.0444299999999</v>
      </c>
      <c r="L992">
        <v>92.059870489999994</v>
      </c>
      <c r="M992">
        <v>38.736571789999999</v>
      </c>
    </row>
    <row r="993" spans="1:13" hidden="1">
      <c r="A993" t="s">
        <v>91</v>
      </c>
      <c r="B993" t="s">
        <v>92</v>
      </c>
      <c r="C993" t="s">
        <v>99</v>
      </c>
      <c r="D993">
        <v>2005</v>
      </c>
      <c r="E993" t="s">
        <v>113</v>
      </c>
      <c r="F993">
        <v>1.68</v>
      </c>
      <c r="G993">
        <v>0.215207813</v>
      </c>
      <c r="H993">
        <v>131.9516386</v>
      </c>
      <c r="I993">
        <v>1108.3937639999999</v>
      </c>
      <c r="J993">
        <v>0</v>
      </c>
      <c r="K993">
        <v>2423.7968500000002</v>
      </c>
      <c r="L993">
        <v>179.50639469999999</v>
      </c>
      <c r="M993">
        <v>67.903969880000005</v>
      </c>
    </row>
    <row r="994" spans="1:13" hidden="1">
      <c r="A994" t="s">
        <v>91</v>
      </c>
      <c r="B994" t="s">
        <v>92</v>
      </c>
      <c r="C994" t="s">
        <v>99</v>
      </c>
      <c r="D994">
        <v>2010</v>
      </c>
      <c r="E994" t="s">
        <v>113</v>
      </c>
      <c r="F994">
        <v>3.95</v>
      </c>
      <c r="G994">
        <v>0.49804218700000003</v>
      </c>
      <c r="H994">
        <v>250.14527999999899</v>
      </c>
      <c r="I994">
        <v>1625.9443199999901</v>
      </c>
      <c r="J994">
        <v>0</v>
      </c>
      <c r="K994">
        <v>4327.5022040000003</v>
      </c>
      <c r="L994">
        <v>319.64861079999997</v>
      </c>
      <c r="M994">
        <v>105.47329029999899</v>
      </c>
    </row>
    <row r="995" spans="1:13" hidden="1">
      <c r="A995" t="s">
        <v>91</v>
      </c>
      <c r="B995" t="s">
        <v>92</v>
      </c>
      <c r="C995" t="s">
        <v>99</v>
      </c>
      <c r="D995">
        <v>2015</v>
      </c>
      <c r="E995" t="s">
        <v>113</v>
      </c>
      <c r="F995">
        <v>5.3005000000000004</v>
      </c>
      <c r="G995">
        <v>0.56845716099999999</v>
      </c>
      <c r="H995">
        <v>335.83967999999999</v>
      </c>
      <c r="I995">
        <v>2182.9579199999998</v>
      </c>
      <c r="J995">
        <v>0</v>
      </c>
      <c r="K995">
        <v>5442.9576010000001</v>
      </c>
      <c r="L995">
        <v>404.48164630000002</v>
      </c>
      <c r="M995">
        <v>42.093204790000001</v>
      </c>
    </row>
    <row r="996" spans="1:13" hidden="1">
      <c r="A996" t="s">
        <v>91</v>
      </c>
      <c r="B996" t="s">
        <v>92</v>
      </c>
      <c r="C996" t="s">
        <v>99</v>
      </c>
      <c r="D996">
        <v>2020</v>
      </c>
      <c r="E996" t="s">
        <v>113</v>
      </c>
      <c r="F996">
        <v>6.6414138889999998</v>
      </c>
      <c r="G996">
        <v>0.63471658200000003</v>
      </c>
      <c r="H996">
        <v>420.79998399999999</v>
      </c>
      <c r="I996">
        <v>2735.1998960000001</v>
      </c>
      <c r="J996">
        <v>0</v>
      </c>
      <c r="K996">
        <v>6465.5250669999996</v>
      </c>
      <c r="L996">
        <v>478.4182649</v>
      </c>
      <c r="M996">
        <v>28.732815769999998</v>
      </c>
    </row>
    <row r="997" spans="1:13" hidden="1">
      <c r="A997" t="s">
        <v>91</v>
      </c>
      <c r="B997" t="s">
        <v>92</v>
      </c>
      <c r="C997" t="s">
        <v>99</v>
      </c>
      <c r="D997">
        <v>2025</v>
      </c>
      <c r="E997" t="s">
        <v>113</v>
      </c>
      <c r="F997">
        <v>7.675857551</v>
      </c>
      <c r="G997">
        <v>0.73302386399999997</v>
      </c>
      <c r="H997">
        <v>486.342334399999</v>
      </c>
      <c r="I997">
        <v>3161.2251739999901</v>
      </c>
      <c r="J997">
        <v>0</v>
      </c>
      <c r="K997">
        <v>7319.2816110000003</v>
      </c>
      <c r="L997">
        <v>542.69587520000005</v>
      </c>
      <c r="M997">
        <v>21.536073930000001</v>
      </c>
    </row>
    <row r="998" spans="1:13" hidden="1">
      <c r="A998" t="s">
        <v>91</v>
      </c>
      <c r="B998" t="s">
        <v>92</v>
      </c>
      <c r="C998" t="s">
        <v>99</v>
      </c>
      <c r="D998">
        <v>2030</v>
      </c>
      <c r="E998" t="s">
        <v>113</v>
      </c>
      <c r="F998">
        <v>8.9411572629999991</v>
      </c>
      <c r="G998">
        <v>0.85443100599999999</v>
      </c>
      <c r="H998">
        <v>566.5117242</v>
      </c>
      <c r="I998">
        <v>3682.3262070000001</v>
      </c>
      <c r="J998">
        <v>0</v>
      </c>
      <c r="K998">
        <v>8458.9746040000009</v>
      </c>
      <c r="L998">
        <v>628.33478209999998</v>
      </c>
      <c r="M998">
        <v>20.43812917</v>
      </c>
    </row>
    <row r="999" spans="1:13" hidden="1">
      <c r="A999" t="s">
        <v>91</v>
      </c>
      <c r="B999" t="s">
        <v>92</v>
      </c>
      <c r="C999" t="s">
        <v>99</v>
      </c>
      <c r="D999">
        <v>2035</v>
      </c>
      <c r="E999" t="s">
        <v>113</v>
      </c>
      <c r="F999">
        <v>10.433073179999999</v>
      </c>
      <c r="G999">
        <v>0.96451382699999999</v>
      </c>
      <c r="H999">
        <v>661.0395168</v>
      </c>
      <c r="I999">
        <v>4296.7568590000001</v>
      </c>
      <c r="J999">
        <v>0</v>
      </c>
      <c r="K999">
        <v>9841.2492120000006</v>
      </c>
      <c r="L999">
        <v>732.13656170000002</v>
      </c>
      <c r="M999">
        <v>22.999465899999901</v>
      </c>
    </row>
    <row r="1000" spans="1:13" hidden="1">
      <c r="A1000" t="s">
        <v>91</v>
      </c>
      <c r="B1000" t="s">
        <v>92</v>
      </c>
      <c r="C1000" t="s">
        <v>99</v>
      </c>
      <c r="D1000">
        <v>2040</v>
      </c>
      <c r="E1000" t="s">
        <v>113</v>
      </c>
      <c r="F1000">
        <v>12.11320916</v>
      </c>
      <c r="G1000">
        <v>1.097248357</v>
      </c>
      <c r="H1000">
        <v>767.49293250000005</v>
      </c>
      <c r="I1000">
        <v>4988.7040610000004</v>
      </c>
      <c r="J1000">
        <v>0</v>
      </c>
      <c r="K1000">
        <v>11413.39654</v>
      </c>
      <c r="L1000">
        <v>850.14315820000002</v>
      </c>
      <c r="M1000">
        <v>26.685324550000001</v>
      </c>
    </row>
    <row r="1001" spans="1:13" hidden="1">
      <c r="A1001" t="s">
        <v>91</v>
      </c>
      <c r="B1001" t="s">
        <v>92</v>
      </c>
      <c r="C1001" t="s">
        <v>99</v>
      </c>
      <c r="D1001">
        <v>2045</v>
      </c>
      <c r="E1001" t="s">
        <v>113</v>
      </c>
      <c r="F1001">
        <v>13.8972484999999</v>
      </c>
      <c r="G1001">
        <v>1.173295092</v>
      </c>
      <c r="H1001">
        <v>880.52966519999995</v>
      </c>
      <c r="I1001">
        <v>5723.4428239999997</v>
      </c>
      <c r="J1001">
        <v>0</v>
      </c>
      <c r="K1001">
        <v>13088.921840000001</v>
      </c>
      <c r="L1001">
        <v>975.84297919999995</v>
      </c>
      <c r="M1001">
        <v>30.615549860000002</v>
      </c>
    </row>
    <row r="1002" spans="1:13" hidden="1">
      <c r="A1002" t="s">
        <v>91</v>
      </c>
      <c r="B1002" t="s">
        <v>92</v>
      </c>
      <c r="C1002" t="s">
        <v>99</v>
      </c>
      <c r="D1002">
        <v>2050</v>
      </c>
      <c r="E1002" t="s">
        <v>113</v>
      </c>
      <c r="F1002">
        <v>15.64408354</v>
      </c>
      <c r="G1002">
        <v>1.35920933699999</v>
      </c>
      <c r="H1002">
        <v>991.20913280000002</v>
      </c>
      <c r="I1002">
        <v>6442.8593629999996</v>
      </c>
      <c r="J1002">
        <v>0</v>
      </c>
      <c r="K1002">
        <v>14731.85893</v>
      </c>
      <c r="L1002">
        <v>1099.048323</v>
      </c>
      <c r="M1002">
        <v>34.463816299999998</v>
      </c>
    </row>
    <row r="1003" spans="1:13" hidden="1">
      <c r="A1003" t="s">
        <v>91</v>
      </c>
      <c r="B1003" t="s">
        <v>92</v>
      </c>
      <c r="C1003" t="s">
        <v>100</v>
      </c>
      <c r="D1003">
        <v>2000</v>
      </c>
      <c r="E1003" t="s">
        <v>113</v>
      </c>
      <c r="F1003">
        <v>3.0049999999999999</v>
      </c>
      <c r="G1003">
        <v>0.28399999999999997</v>
      </c>
      <c r="H1003">
        <v>102.9188558</v>
      </c>
      <c r="I1003">
        <v>1763</v>
      </c>
      <c r="J1003">
        <v>0</v>
      </c>
      <c r="K1003">
        <v>1849.04465</v>
      </c>
      <c r="L1003">
        <v>136.94024680000001</v>
      </c>
      <c r="M1003">
        <v>26.267378239999999</v>
      </c>
    </row>
    <row r="1004" spans="1:13" hidden="1">
      <c r="A1004" t="s">
        <v>91</v>
      </c>
      <c r="B1004" t="s">
        <v>92</v>
      </c>
      <c r="C1004" t="s">
        <v>100</v>
      </c>
      <c r="D1004">
        <v>2005</v>
      </c>
      <c r="E1004" t="s">
        <v>113</v>
      </c>
      <c r="F1004">
        <v>3.1539999999999999</v>
      </c>
      <c r="G1004">
        <v>0.23549999999999999</v>
      </c>
      <c r="H1004">
        <v>134.02061860000001</v>
      </c>
      <c r="I1004">
        <v>1863</v>
      </c>
      <c r="J1004">
        <v>0</v>
      </c>
      <c r="K1004">
        <v>2273.143129</v>
      </c>
      <c r="L1004">
        <v>169.95355180000001</v>
      </c>
      <c r="M1004">
        <v>20.384096889999999</v>
      </c>
    </row>
    <row r="1005" spans="1:13" hidden="1">
      <c r="A1005" t="s">
        <v>91</v>
      </c>
      <c r="B1005" t="s">
        <v>92</v>
      </c>
      <c r="C1005" t="s">
        <v>100</v>
      </c>
      <c r="D1005">
        <v>2010</v>
      </c>
      <c r="E1005" t="s">
        <v>113</v>
      </c>
      <c r="F1005">
        <v>3.4129999999999998</v>
      </c>
      <c r="G1005">
        <v>0.22887859899999999</v>
      </c>
      <c r="H1005">
        <v>135.92233010000001</v>
      </c>
      <c r="I1005">
        <v>1971</v>
      </c>
      <c r="J1005">
        <v>0</v>
      </c>
      <c r="K1005">
        <v>2252.8481469999901</v>
      </c>
      <c r="L1005">
        <v>159.22077719999999</v>
      </c>
      <c r="M1005">
        <v>13.489194039999999</v>
      </c>
    </row>
    <row r="1006" spans="1:13" hidden="1">
      <c r="A1006" t="s">
        <v>91</v>
      </c>
      <c r="B1006" t="s">
        <v>92</v>
      </c>
      <c r="C1006" t="s">
        <v>100</v>
      </c>
      <c r="D1006">
        <v>2015</v>
      </c>
      <c r="E1006" t="s">
        <v>113</v>
      </c>
      <c r="F1006">
        <v>3.298</v>
      </c>
      <c r="G1006">
        <v>0.21088753099999999</v>
      </c>
      <c r="H1006">
        <v>142.268041199999</v>
      </c>
      <c r="I1006">
        <v>1927</v>
      </c>
      <c r="J1006">
        <v>0</v>
      </c>
      <c r="K1006">
        <v>2336.8635260000001</v>
      </c>
      <c r="L1006">
        <v>165.15859159999999</v>
      </c>
      <c r="M1006">
        <v>6.8972177459999999</v>
      </c>
    </row>
    <row r="1007" spans="1:13" hidden="1">
      <c r="A1007" t="s">
        <v>91</v>
      </c>
      <c r="B1007" t="s">
        <v>92</v>
      </c>
      <c r="C1007" t="s">
        <v>100</v>
      </c>
      <c r="D1007">
        <v>2020</v>
      </c>
      <c r="E1007" t="s">
        <v>113</v>
      </c>
      <c r="F1007">
        <v>3.4670393800000001</v>
      </c>
      <c r="G1007">
        <v>0.21150273999999999</v>
      </c>
      <c r="H1007">
        <v>149.56000649999999</v>
      </c>
      <c r="I1007">
        <v>2123.5540000000001</v>
      </c>
      <c r="J1007">
        <v>0</v>
      </c>
      <c r="K1007">
        <v>2448.0807759999998</v>
      </c>
      <c r="L1007">
        <v>173.01890689999999</v>
      </c>
      <c r="M1007">
        <v>2.9798901419999999</v>
      </c>
    </row>
    <row r="1008" spans="1:13" hidden="1">
      <c r="A1008" t="s">
        <v>91</v>
      </c>
      <c r="B1008" t="s">
        <v>92</v>
      </c>
      <c r="C1008" t="s">
        <v>100</v>
      </c>
      <c r="D1008">
        <v>2025</v>
      </c>
      <c r="E1008" t="s">
        <v>113</v>
      </c>
      <c r="F1008">
        <v>3.7009150339999999</v>
      </c>
      <c r="G1008">
        <v>0.21358110499999999</v>
      </c>
      <c r="H1008">
        <v>159.64885769999901</v>
      </c>
      <c r="I1008">
        <v>2291.203</v>
      </c>
      <c r="J1008">
        <v>0</v>
      </c>
      <c r="K1008">
        <v>2609.7056010000001</v>
      </c>
      <c r="L1008">
        <v>184.44179409999899</v>
      </c>
      <c r="M1008">
        <v>1.5362375880000001</v>
      </c>
    </row>
    <row r="1009" spans="1:13" hidden="1">
      <c r="A1009" t="s">
        <v>91</v>
      </c>
      <c r="B1009" t="s">
        <v>92</v>
      </c>
      <c r="C1009" t="s">
        <v>100</v>
      </c>
      <c r="D1009">
        <v>2030</v>
      </c>
      <c r="E1009" t="s">
        <v>113</v>
      </c>
      <c r="F1009">
        <v>3.9083798600000001</v>
      </c>
      <c r="G1009">
        <v>0.23152806000000001</v>
      </c>
      <c r="H1009">
        <v>168.5984072</v>
      </c>
      <c r="I1009">
        <v>2460.779</v>
      </c>
      <c r="J1009">
        <v>0</v>
      </c>
      <c r="K1009">
        <v>2754.5715479999999</v>
      </c>
      <c r="L1009">
        <v>194.68024209999999</v>
      </c>
      <c r="M1009">
        <v>1.049814668</v>
      </c>
    </row>
    <row r="1010" spans="1:13" hidden="1">
      <c r="A1010" t="s">
        <v>91</v>
      </c>
      <c r="B1010" t="s">
        <v>92</v>
      </c>
      <c r="C1010" t="s">
        <v>100</v>
      </c>
      <c r="D1010">
        <v>2035</v>
      </c>
      <c r="E1010" t="s">
        <v>113</v>
      </c>
      <c r="F1010">
        <v>4.0494924450000003</v>
      </c>
      <c r="G1010">
        <v>0.23431589799999999</v>
      </c>
      <c r="H1010">
        <v>174.6856756</v>
      </c>
      <c r="I1010">
        <v>2580.2529999999902</v>
      </c>
      <c r="J1010">
        <v>0</v>
      </c>
      <c r="K1010">
        <v>2853.45642</v>
      </c>
      <c r="L1010">
        <v>201.66896269999901</v>
      </c>
      <c r="M1010">
        <v>0.90853193899999996</v>
      </c>
    </row>
    <row r="1011" spans="1:13" hidden="1">
      <c r="A1011" t="s">
        <v>91</v>
      </c>
      <c r="B1011" t="s">
        <v>92</v>
      </c>
      <c r="C1011" t="s">
        <v>100</v>
      </c>
      <c r="D1011">
        <v>2040</v>
      </c>
      <c r="E1011" t="s">
        <v>113</v>
      </c>
      <c r="F1011">
        <v>4.1665322089999997</v>
      </c>
      <c r="G1011">
        <v>0.236878807</v>
      </c>
      <c r="H1011">
        <v>179.7344985</v>
      </c>
      <c r="I1011">
        <v>2688.165</v>
      </c>
      <c r="J1011">
        <v>0</v>
      </c>
      <c r="K1011">
        <v>2935.7025939999999</v>
      </c>
      <c r="L1011">
        <v>207.48173789999899</v>
      </c>
      <c r="M1011">
        <v>0.88507349499999999</v>
      </c>
    </row>
    <row r="1012" spans="1:13" hidden="1">
      <c r="A1012" t="s">
        <v>91</v>
      </c>
      <c r="B1012" t="s">
        <v>92</v>
      </c>
      <c r="C1012" t="s">
        <v>100</v>
      </c>
      <c r="D1012">
        <v>2045</v>
      </c>
      <c r="E1012" t="s">
        <v>113</v>
      </c>
      <c r="F1012">
        <v>4.236726869</v>
      </c>
      <c r="G1012">
        <v>0.23380119199999999</v>
      </c>
      <c r="H1012">
        <v>182.76253269999901</v>
      </c>
      <c r="I1012">
        <v>2780.6609999999901</v>
      </c>
      <c r="J1012">
        <v>0</v>
      </c>
      <c r="K1012">
        <v>2985.072979</v>
      </c>
      <c r="L1012">
        <v>210.97100589999999</v>
      </c>
      <c r="M1012">
        <v>0.88423076599999995</v>
      </c>
    </row>
    <row r="1013" spans="1:13" hidden="1">
      <c r="A1013" t="s">
        <v>91</v>
      </c>
      <c r="B1013" t="s">
        <v>92</v>
      </c>
      <c r="C1013" t="s">
        <v>100</v>
      </c>
      <c r="D1013">
        <v>2050</v>
      </c>
      <c r="E1013" t="s">
        <v>113</v>
      </c>
      <c r="F1013">
        <v>4.2897032030000002</v>
      </c>
      <c r="G1013">
        <v>0.23308044999999999</v>
      </c>
      <c r="H1013">
        <v>185.04780840000001</v>
      </c>
      <c r="I1013">
        <v>2851.96</v>
      </c>
      <c r="J1013">
        <v>0</v>
      </c>
      <c r="K1013">
        <v>3022.3642</v>
      </c>
      <c r="L1013">
        <v>213.60657509999999</v>
      </c>
      <c r="M1013">
        <v>0.89055688099999997</v>
      </c>
    </row>
    <row r="1014" spans="1:13" hidden="1">
      <c r="A1014" t="s">
        <v>91</v>
      </c>
      <c r="B1014" t="s">
        <v>92</v>
      </c>
      <c r="C1014" t="s">
        <v>101</v>
      </c>
      <c r="D1014">
        <v>2000</v>
      </c>
      <c r="E1014" t="s">
        <v>113</v>
      </c>
      <c r="F1014">
        <v>11.734848189999999</v>
      </c>
      <c r="G1014">
        <v>1.0603550770000001</v>
      </c>
      <c r="H1014">
        <v>609.4439969</v>
      </c>
      <c r="I1014">
        <v>9536.4991489999993</v>
      </c>
      <c r="J1014">
        <v>0</v>
      </c>
      <c r="K1014">
        <v>10631.10922</v>
      </c>
      <c r="L1014">
        <v>786.13193239999998</v>
      </c>
      <c r="M1014">
        <v>257.50263719999998</v>
      </c>
    </row>
    <row r="1015" spans="1:13" hidden="1">
      <c r="A1015" t="s">
        <v>91</v>
      </c>
      <c r="B1015" t="s">
        <v>92</v>
      </c>
      <c r="C1015" t="s">
        <v>101</v>
      </c>
      <c r="D1015">
        <v>2005</v>
      </c>
      <c r="E1015" t="s">
        <v>113</v>
      </c>
      <c r="F1015">
        <v>14.18217941</v>
      </c>
      <c r="G1015">
        <v>1.2913856829999999</v>
      </c>
      <c r="H1015">
        <v>798.140804</v>
      </c>
      <c r="I1015">
        <v>11584.85283</v>
      </c>
      <c r="J1015">
        <v>0</v>
      </c>
      <c r="K1015">
        <v>13342.7384599999</v>
      </c>
      <c r="L1015">
        <v>987.94436209999901</v>
      </c>
      <c r="M1015">
        <v>263.27084009999999</v>
      </c>
    </row>
    <row r="1016" spans="1:13" hidden="1">
      <c r="A1016" t="s">
        <v>91</v>
      </c>
      <c r="B1016" t="s">
        <v>92</v>
      </c>
      <c r="C1016" t="s">
        <v>101</v>
      </c>
      <c r="D1016">
        <v>2010</v>
      </c>
      <c r="E1016" t="s">
        <v>113</v>
      </c>
      <c r="F1016">
        <v>20.088809749999999</v>
      </c>
      <c r="G1016">
        <v>2.365155433</v>
      </c>
      <c r="H1016">
        <v>1047.9475660000001</v>
      </c>
      <c r="I1016">
        <v>13996.084629999999</v>
      </c>
      <c r="J1016">
        <v>0</v>
      </c>
      <c r="K1016">
        <v>17165.920419999999</v>
      </c>
      <c r="L1016">
        <v>1256.3892330000001</v>
      </c>
      <c r="M1016">
        <v>268.20726619999999</v>
      </c>
    </row>
    <row r="1017" spans="1:13" hidden="1">
      <c r="A1017" t="s">
        <v>91</v>
      </c>
      <c r="B1017" t="s">
        <v>92</v>
      </c>
      <c r="C1017" t="s">
        <v>101</v>
      </c>
      <c r="D1017">
        <v>2015</v>
      </c>
      <c r="E1017" t="s">
        <v>113</v>
      </c>
      <c r="F1017">
        <v>28.650880570000002</v>
      </c>
      <c r="G1017">
        <v>2.7535764169999899</v>
      </c>
      <c r="H1017">
        <v>1304.3208810000001</v>
      </c>
      <c r="I1017">
        <v>16511.335859999999</v>
      </c>
      <c r="J1017">
        <v>0</v>
      </c>
      <c r="K1017">
        <v>20764.048429999999</v>
      </c>
      <c r="L1017">
        <v>1511.1159230000001</v>
      </c>
      <c r="M1017">
        <v>184.6276451</v>
      </c>
    </row>
    <row r="1018" spans="1:13" hidden="1">
      <c r="A1018" t="s">
        <v>91</v>
      </c>
      <c r="B1018" t="s">
        <v>92</v>
      </c>
      <c r="C1018" t="s">
        <v>101</v>
      </c>
      <c r="D1018">
        <v>2020</v>
      </c>
      <c r="E1018" t="s">
        <v>113</v>
      </c>
      <c r="F1018">
        <v>34.568257559999999</v>
      </c>
      <c r="G1018">
        <v>2.743555492</v>
      </c>
      <c r="H1018">
        <v>1555.1359339999999</v>
      </c>
      <c r="I1018">
        <v>19972.888050000001</v>
      </c>
      <c r="J1018">
        <v>0</v>
      </c>
      <c r="K1018">
        <v>24166.489109999999</v>
      </c>
      <c r="L1018">
        <v>1747.4812260000001</v>
      </c>
      <c r="M1018">
        <v>188.10888639999999</v>
      </c>
    </row>
    <row r="1019" spans="1:13" hidden="1">
      <c r="A1019" t="s">
        <v>91</v>
      </c>
      <c r="B1019" t="s">
        <v>92</v>
      </c>
      <c r="C1019" t="s">
        <v>101</v>
      </c>
      <c r="D1019">
        <v>2025</v>
      </c>
      <c r="E1019" t="s">
        <v>113</v>
      </c>
      <c r="F1019">
        <v>40.785173630000003</v>
      </c>
      <c r="G1019">
        <v>3.4432019619999998</v>
      </c>
      <c r="H1019">
        <v>1806.3751239999999</v>
      </c>
      <c r="I1019">
        <v>23501.873759999999</v>
      </c>
      <c r="J1019">
        <v>0</v>
      </c>
      <c r="K1019">
        <v>27657.217139999899</v>
      </c>
      <c r="L1019">
        <v>1997.132157</v>
      </c>
      <c r="M1019">
        <v>195.9804499</v>
      </c>
    </row>
    <row r="1020" spans="1:13" hidden="1">
      <c r="A1020" t="s">
        <v>91</v>
      </c>
      <c r="B1020" t="s">
        <v>92</v>
      </c>
      <c r="C1020" t="s">
        <v>101</v>
      </c>
      <c r="D1020">
        <v>2030</v>
      </c>
      <c r="E1020" t="s">
        <v>113</v>
      </c>
      <c r="F1020">
        <v>47.343464750000003</v>
      </c>
      <c r="G1020">
        <v>3.7474690599999998</v>
      </c>
      <c r="H1020">
        <v>2071.9840349999999</v>
      </c>
      <c r="I1020">
        <v>25983.097259999999</v>
      </c>
      <c r="J1020">
        <v>0</v>
      </c>
      <c r="K1020">
        <v>31595.220239999999</v>
      </c>
      <c r="L1020">
        <v>2291.397829</v>
      </c>
      <c r="M1020">
        <v>179.30723889999999</v>
      </c>
    </row>
    <row r="1021" spans="1:13" hidden="1">
      <c r="A1021" t="s">
        <v>91</v>
      </c>
      <c r="B1021" t="s">
        <v>92</v>
      </c>
      <c r="C1021" t="s">
        <v>101</v>
      </c>
      <c r="D1021">
        <v>2035</v>
      </c>
      <c r="E1021" t="s">
        <v>113</v>
      </c>
      <c r="F1021">
        <v>54.62986197</v>
      </c>
      <c r="G1021">
        <v>4.2361138709999997</v>
      </c>
      <c r="H1021">
        <v>2374.5723629999902</v>
      </c>
      <c r="I1021">
        <v>31347.550169999999</v>
      </c>
      <c r="J1021">
        <v>0</v>
      </c>
      <c r="K1021">
        <v>36286.60168</v>
      </c>
      <c r="L1021">
        <v>2639.9868449999999</v>
      </c>
      <c r="M1021">
        <v>187.71038719999899</v>
      </c>
    </row>
    <row r="1022" spans="1:13" hidden="1">
      <c r="A1022" t="s">
        <v>91</v>
      </c>
      <c r="B1022" t="s">
        <v>92</v>
      </c>
      <c r="C1022" t="s">
        <v>101</v>
      </c>
      <c r="D1022">
        <v>2040</v>
      </c>
      <c r="E1022" t="s">
        <v>113</v>
      </c>
      <c r="F1022">
        <v>62.421230340000001</v>
      </c>
      <c r="G1022">
        <v>4.7202530469999999</v>
      </c>
      <c r="H1022">
        <v>2703.419238</v>
      </c>
      <c r="I1022">
        <v>35973.053910000002</v>
      </c>
      <c r="J1022">
        <v>0</v>
      </c>
      <c r="K1022">
        <v>41463.596100000002</v>
      </c>
      <c r="L1022">
        <v>3023.4465369999998</v>
      </c>
      <c r="M1022">
        <v>209.58891449999999</v>
      </c>
    </row>
    <row r="1023" spans="1:13" hidden="1">
      <c r="A1023" t="s">
        <v>91</v>
      </c>
      <c r="B1023" t="s">
        <v>92</v>
      </c>
      <c r="C1023" t="s">
        <v>101</v>
      </c>
      <c r="D1023">
        <v>2045</v>
      </c>
      <c r="E1023" t="s">
        <v>113</v>
      </c>
      <c r="F1023">
        <v>70.589623520000004</v>
      </c>
      <c r="G1023">
        <v>4.9850529180000001</v>
      </c>
      <c r="H1023">
        <v>3049.5822280000002</v>
      </c>
      <c r="I1023">
        <v>40957.970159999997</v>
      </c>
      <c r="J1023">
        <v>0</v>
      </c>
      <c r="K1023">
        <v>46975.484100000001</v>
      </c>
      <c r="L1023">
        <v>3431.3969869999901</v>
      </c>
      <c r="M1023">
        <v>238.35731079999999</v>
      </c>
    </row>
    <row r="1024" spans="1:13" hidden="1">
      <c r="A1024" t="s">
        <v>91</v>
      </c>
      <c r="B1024" t="s">
        <v>92</v>
      </c>
      <c r="C1024" t="s">
        <v>101</v>
      </c>
      <c r="D1024">
        <v>2050</v>
      </c>
      <c r="E1024" t="s">
        <v>113</v>
      </c>
      <c r="F1024">
        <v>78.944548049999995</v>
      </c>
      <c r="G1024">
        <v>5.7348069939999897</v>
      </c>
      <c r="H1024">
        <v>3401.4865989999998</v>
      </c>
      <c r="I1024">
        <v>46199.938889999998</v>
      </c>
      <c r="J1024">
        <v>0</v>
      </c>
      <c r="K1024">
        <v>52621.116869999998</v>
      </c>
      <c r="L1024">
        <v>3849.1259319999999</v>
      </c>
      <c r="M1024">
        <v>270.58766859999997</v>
      </c>
    </row>
    <row r="1025" spans="1:13" hidden="1">
      <c r="A1025" t="s">
        <v>91</v>
      </c>
      <c r="B1025" t="s">
        <v>92</v>
      </c>
      <c r="C1025" t="s">
        <v>102</v>
      </c>
      <c r="D1025">
        <v>2000</v>
      </c>
      <c r="E1025" t="s">
        <v>113</v>
      </c>
      <c r="F1025">
        <v>1.006751392</v>
      </c>
      <c r="G1025">
        <v>6.3751374999999999E-2</v>
      </c>
      <c r="H1025">
        <v>34.120396069999998</v>
      </c>
      <c r="I1025">
        <v>238.8427725</v>
      </c>
      <c r="J1025">
        <v>0</v>
      </c>
      <c r="K1025">
        <v>656.328609999999</v>
      </c>
      <c r="L1025">
        <v>48.607696859999997</v>
      </c>
      <c r="M1025">
        <v>22.629234239999999</v>
      </c>
    </row>
    <row r="1026" spans="1:13" hidden="1">
      <c r="A1026" t="s">
        <v>91</v>
      </c>
      <c r="B1026" t="s">
        <v>92</v>
      </c>
      <c r="C1026" t="s">
        <v>102</v>
      </c>
      <c r="D1026">
        <v>2005</v>
      </c>
      <c r="E1026" t="s">
        <v>113</v>
      </c>
      <c r="F1026">
        <v>1.36913708</v>
      </c>
      <c r="G1026">
        <v>0.10484031199999901</v>
      </c>
      <c r="H1026">
        <v>49.353254</v>
      </c>
      <c r="I1026">
        <v>380.02005580000002</v>
      </c>
      <c r="J1026">
        <v>0</v>
      </c>
      <c r="K1026">
        <v>949.34280000000001</v>
      </c>
      <c r="L1026">
        <v>70.308327770000005</v>
      </c>
      <c r="M1026">
        <v>15.933182070000001</v>
      </c>
    </row>
    <row r="1027" spans="1:13" hidden="1">
      <c r="A1027" t="s">
        <v>91</v>
      </c>
      <c r="B1027" t="s">
        <v>92</v>
      </c>
      <c r="C1027" t="s">
        <v>102</v>
      </c>
      <c r="D1027">
        <v>2010</v>
      </c>
      <c r="E1027" t="s">
        <v>113</v>
      </c>
      <c r="F1027">
        <v>2.013138535</v>
      </c>
      <c r="G1027">
        <v>0.18284465499999999</v>
      </c>
      <c r="H1027">
        <v>76.909223139999995</v>
      </c>
      <c r="I1027">
        <v>646.03747439999995</v>
      </c>
      <c r="J1027">
        <v>0</v>
      </c>
      <c r="K1027">
        <v>1479.4002699999901</v>
      </c>
      <c r="L1027">
        <v>109.564384</v>
      </c>
      <c r="M1027">
        <v>16.74043155</v>
      </c>
    </row>
    <row r="1028" spans="1:13" hidden="1">
      <c r="A1028" t="s">
        <v>91</v>
      </c>
      <c r="B1028" t="s">
        <v>92</v>
      </c>
      <c r="C1028" t="s">
        <v>102</v>
      </c>
      <c r="D1028">
        <v>2015</v>
      </c>
      <c r="E1028" t="s">
        <v>113</v>
      </c>
      <c r="F1028">
        <v>2.5524292929999999</v>
      </c>
      <c r="G1028">
        <v>0.23917951500000001</v>
      </c>
      <c r="H1028">
        <v>92.543236980000003</v>
      </c>
      <c r="I1028">
        <v>842.14345649999996</v>
      </c>
      <c r="J1028">
        <v>0</v>
      </c>
      <c r="K1028">
        <v>1780.1309699999999</v>
      </c>
      <c r="L1028">
        <v>131.8364996</v>
      </c>
      <c r="M1028">
        <v>16.383288830000001</v>
      </c>
    </row>
    <row r="1029" spans="1:13" hidden="1">
      <c r="A1029" t="s">
        <v>91</v>
      </c>
      <c r="B1029" t="s">
        <v>92</v>
      </c>
      <c r="C1029" t="s">
        <v>102</v>
      </c>
      <c r="D1029">
        <v>2020</v>
      </c>
      <c r="E1029" t="s">
        <v>113</v>
      </c>
      <c r="F1029">
        <v>3.2239494289999899</v>
      </c>
      <c r="G1029">
        <v>0.29682217699999902</v>
      </c>
      <c r="H1029">
        <v>116.89049199999999</v>
      </c>
      <c r="I1029">
        <v>1145.526822</v>
      </c>
      <c r="J1029">
        <v>0</v>
      </c>
      <c r="K1029">
        <v>2248.46668</v>
      </c>
      <c r="L1029">
        <v>166.52144229999999</v>
      </c>
      <c r="M1029">
        <v>18.92521297</v>
      </c>
    </row>
    <row r="1030" spans="1:13" hidden="1">
      <c r="A1030" t="s">
        <v>91</v>
      </c>
      <c r="B1030" t="s">
        <v>92</v>
      </c>
      <c r="C1030" t="s">
        <v>102</v>
      </c>
      <c r="D1030">
        <v>2025</v>
      </c>
      <c r="E1030" t="s">
        <v>113</v>
      </c>
      <c r="F1030">
        <v>4.1145298939999897</v>
      </c>
      <c r="G1030">
        <v>0.38827845700000002</v>
      </c>
      <c r="H1030">
        <v>149.18020100000001</v>
      </c>
      <c r="I1030">
        <v>1566.39211</v>
      </c>
      <c r="J1030">
        <v>0</v>
      </c>
      <c r="K1030">
        <v>2869.5808000000002</v>
      </c>
      <c r="L1030">
        <v>212.521154</v>
      </c>
      <c r="M1030">
        <v>23.421778270000001</v>
      </c>
    </row>
    <row r="1031" spans="1:13" hidden="1">
      <c r="A1031" t="s">
        <v>91</v>
      </c>
      <c r="B1031" t="s">
        <v>92</v>
      </c>
      <c r="C1031" t="s">
        <v>102</v>
      </c>
      <c r="D1031">
        <v>2030</v>
      </c>
      <c r="E1031" t="s">
        <v>113</v>
      </c>
      <c r="F1031">
        <v>5.2927403589999997</v>
      </c>
      <c r="G1031">
        <v>0.48836824699999998</v>
      </c>
      <c r="H1031">
        <v>191.89848929999999</v>
      </c>
      <c r="I1031">
        <v>2149.2630800000002</v>
      </c>
      <c r="J1031">
        <v>0</v>
      </c>
      <c r="K1031">
        <v>3691.2955999999999</v>
      </c>
      <c r="L1031">
        <v>273.3773521</v>
      </c>
      <c r="M1031">
        <v>29.850073170000002</v>
      </c>
    </row>
    <row r="1032" spans="1:13" hidden="1">
      <c r="A1032" t="s">
        <v>91</v>
      </c>
      <c r="B1032" t="s">
        <v>92</v>
      </c>
      <c r="C1032" t="s">
        <v>102</v>
      </c>
      <c r="D1032">
        <v>2035</v>
      </c>
      <c r="E1032" t="s">
        <v>113</v>
      </c>
      <c r="F1032">
        <v>6.7316817589999998</v>
      </c>
      <c r="G1032">
        <v>0.60278540299999905</v>
      </c>
      <c r="H1032">
        <v>244.0700794</v>
      </c>
      <c r="I1032">
        <v>2904.4339449999902</v>
      </c>
      <c r="J1032">
        <v>0</v>
      </c>
      <c r="K1032">
        <v>4694.8509799999902</v>
      </c>
      <c r="L1032">
        <v>347.70066359999998</v>
      </c>
      <c r="M1032">
        <v>37.86250166</v>
      </c>
    </row>
    <row r="1033" spans="1:13" hidden="1">
      <c r="A1033" t="s">
        <v>91</v>
      </c>
      <c r="B1033" t="s">
        <v>92</v>
      </c>
      <c r="C1033" t="s">
        <v>102</v>
      </c>
      <c r="D1033">
        <v>2040</v>
      </c>
      <c r="E1033" t="s">
        <v>113</v>
      </c>
      <c r="F1033">
        <v>8.381879541</v>
      </c>
      <c r="G1033">
        <v>0.72912022399999998</v>
      </c>
      <c r="H1033">
        <v>303.90117629999997</v>
      </c>
      <c r="I1033">
        <v>3829.154822</v>
      </c>
      <c r="J1033">
        <v>0</v>
      </c>
      <c r="K1033">
        <v>5845.7420899999997</v>
      </c>
      <c r="L1033">
        <v>432.93565919999998</v>
      </c>
      <c r="M1033">
        <v>47.102827599999998</v>
      </c>
    </row>
    <row r="1034" spans="1:13" hidden="1">
      <c r="A1034" t="s">
        <v>91</v>
      </c>
      <c r="B1034" t="s">
        <v>92</v>
      </c>
      <c r="C1034" t="s">
        <v>102</v>
      </c>
      <c r="D1034">
        <v>2045</v>
      </c>
      <c r="E1034" t="s">
        <v>113</v>
      </c>
      <c r="F1034">
        <v>10.252261389999999</v>
      </c>
      <c r="G1034">
        <v>0.78881757799999996</v>
      </c>
      <c r="H1034">
        <v>371.71547029999999</v>
      </c>
      <c r="I1034">
        <v>4943.8157549999996</v>
      </c>
      <c r="J1034">
        <v>0</v>
      </c>
      <c r="K1034">
        <v>7150.1953299999996</v>
      </c>
      <c r="L1034">
        <v>529.54346610000005</v>
      </c>
      <c r="M1034">
        <v>57.601141490000003</v>
      </c>
    </row>
    <row r="1035" spans="1:13" hidden="1">
      <c r="A1035" t="s">
        <v>91</v>
      </c>
      <c r="B1035" t="s">
        <v>92</v>
      </c>
      <c r="C1035" t="s">
        <v>102</v>
      </c>
      <c r="D1035">
        <v>2050</v>
      </c>
      <c r="E1035" t="s">
        <v>113</v>
      </c>
      <c r="F1035">
        <v>12.36187915</v>
      </c>
      <c r="G1035">
        <v>1.003926189</v>
      </c>
      <c r="H1035">
        <v>448.20372289999898</v>
      </c>
      <c r="I1035">
        <v>6274.8521209999999</v>
      </c>
      <c r="J1035">
        <v>0</v>
      </c>
      <c r="K1035">
        <v>8621.4979500000009</v>
      </c>
      <c r="L1035">
        <v>638.50813819999996</v>
      </c>
      <c r="M1035">
        <v>69.452001730000006</v>
      </c>
    </row>
    <row r="1036" spans="1:13" hidden="1">
      <c r="A1036" t="s">
        <v>91</v>
      </c>
      <c r="B1036" t="s">
        <v>92</v>
      </c>
      <c r="C1036" t="s">
        <v>103</v>
      </c>
      <c r="D1036">
        <v>2000</v>
      </c>
      <c r="E1036" t="s">
        <v>113</v>
      </c>
      <c r="F1036">
        <v>0.47</v>
      </c>
      <c r="G1036">
        <v>2.7E-2</v>
      </c>
      <c r="H1036">
        <v>20</v>
      </c>
      <c r="I1036">
        <v>356</v>
      </c>
      <c r="J1036">
        <v>0</v>
      </c>
      <c r="K1036">
        <v>185.04764879999999</v>
      </c>
      <c r="L1036">
        <v>13.6998344</v>
      </c>
      <c r="M1036">
        <v>5.589867946</v>
      </c>
    </row>
    <row r="1037" spans="1:13" hidden="1">
      <c r="A1037" t="s">
        <v>91</v>
      </c>
      <c r="B1037" t="s">
        <v>92</v>
      </c>
      <c r="C1037" t="s">
        <v>103</v>
      </c>
      <c r="D1037">
        <v>2005</v>
      </c>
      <c r="E1037" t="s">
        <v>113</v>
      </c>
      <c r="F1037">
        <v>0.46</v>
      </c>
      <c r="G1037">
        <v>2.9499999999999998E-2</v>
      </c>
      <c r="H1037">
        <v>21</v>
      </c>
      <c r="I1037">
        <v>386</v>
      </c>
      <c r="J1037">
        <v>0</v>
      </c>
      <c r="K1037">
        <v>193.8816333</v>
      </c>
      <c r="L1037">
        <v>14.4985079</v>
      </c>
      <c r="M1037">
        <v>3.5054507830000001</v>
      </c>
    </row>
    <row r="1038" spans="1:13" hidden="1">
      <c r="A1038" t="s">
        <v>91</v>
      </c>
      <c r="B1038" t="s">
        <v>92</v>
      </c>
      <c r="C1038" t="s">
        <v>103</v>
      </c>
      <c r="D1038">
        <v>2010</v>
      </c>
      <c r="E1038" t="s">
        <v>113</v>
      </c>
      <c r="F1038">
        <v>0.48899999999999999</v>
      </c>
      <c r="G1038">
        <v>4.5715332999999997E-2</v>
      </c>
      <c r="H1038">
        <v>22</v>
      </c>
      <c r="I1038">
        <v>394</v>
      </c>
      <c r="J1038">
        <v>0</v>
      </c>
      <c r="K1038">
        <v>200.71087729999999</v>
      </c>
      <c r="L1038">
        <v>15.024066250000001</v>
      </c>
      <c r="M1038">
        <v>2.4400899360000001</v>
      </c>
    </row>
    <row r="1039" spans="1:13" hidden="1">
      <c r="A1039" t="s">
        <v>91</v>
      </c>
      <c r="B1039" t="s">
        <v>92</v>
      </c>
      <c r="C1039" t="s">
        <v>103</v>
      </c>
      <c r="D1039">
        <v>2015</v>
      </c>
      <c r="E1039" t="s">
        <v>113</v>
      </c>
      <c r="F1039">
        <v>0.502</v>
      </c>
      <c r="G1039">
        <v>3.8017692999999998E-2</v>
      </c>
      <c r="H1039">
        <v>23</v>
      </c>
      <c r="I1039">
        <v>414</v>
      </c>
      <c r="J1039">
        <v>0</v>
      </c>
      <c r="K1039">
        <v>199.69216499999999</v>
      </c>
      <c r="L1039">
        <v>14.948515260000001</v>
      </c>
      <c r="M1039">
        <v>1.005949534</v>
      </c>
    </row>
    <row r="1040" spans="1:13" hidden="1">
      <c r="A1040" t="s">
        <v>91</v>
      </c>
      <c r="B1040" t="s">
        <v>92</v>
      </c>
      <c r="C1040" t="s">
        <v>103</v>
      </c>
      <c r="D1040">
        <v>2020</v>
      </c>
      <c r="E1040" t="s">
        <v>113</v>
      </c>
      <c r="F1040">
        <v>0.523826087</v>
      </c>
      <c r="G1040">
        <v>3.1872042000000003E-2</v>
      </c>
      <c r="H1040">
        <v>24</v>
      </c>
      <c r="I1040">
        <v>443</v>
      </c>
      <c r="J1040">
        <v>0</v>
      </c>
      <c r="K1040">
        <v>197.16712480000001</v>
      </c>
      <c r="L1040">
        <v>14.75976374</v>
      </c>
      <c r="M1040">
        <v>0.42708126799999901</v>
      </c>
    </row>
    <row r="1041" spans="1:13" hidden="1">
      <c r="A1041" t="s">
        <v>91</v>
      </c>
      <c r="B1041" t="s">
        <v>92</v>
      </c>
      <c r="C1041" t="s">
        <v>103</v>
      </c>
      <c r="D1041">
        <v>2025</v>
      </c>
      <c r="E1041" t="s">
        <v>113</v>
      </c>
      <c r="F1041">
        <v>0.54565217399999999</v>
      </c>
      <c r="G1041">
        <v>3.1834823999999998E-2</v>
      </c>
      <c r="H1041">
        <v>25</v>
      </c>
      <c r="I1041">
        <v>472</v>
      </c>
      <c r="J1041">
        <v>0</v>
      </c>
      <c r="K1041">
        <v>200.8916864</v>
      </c>
      <c r="L1041">
        <v>15.038686090000001</v>
      </c>
      <c r="M1041">
        <v>0.22040032899999901</v>
      </c>
    </row>
    <row r="1042" spans="1:13" hidden="1">
      <c r="A1042" t="s">
        <v>91</v>
      </c>
      <c r="B1042" t="s">
        <v>92</v>
      </c>
      <c r="C1042" t="s">
        <v>103</v>
      </c>
      <c r="D1042">
        <v>2030</v>
      </c>
      <c r="E1042" t="s">
        <v>113</v>
      </c>
      <c r="F1042">
        <v>0.56747826099999998</v>
      </c>
      <c r="G1042">
        <v>3.4561025000000002E-2</v>
      </c>
      <c r="H1042">
        <v>26</v>
      </c>
      <c r="I1042">
        <v>502</v>
      </c>
      <c r="J1042">
        <v>0</v>
      </c>
      <c r="K1042">
        <v>207.13062069999901</v>
      </c>
      <c r="L1042">
        <v>15.505772260000001</v>
      </c>
      <c r="M1042">
        <v>0.15489570999999999</v>
      </c>
    </row>
    <row r="1043" spans="1:13" hidden="1">
      <c r="A1043" t="s">
        <v>91</v>
      </c>
      <c r="B1043" t="s">
        <v>92</v>
      </c>
      <c r="C1043" t="s">
        <v>103</v>
      </c>
      <c r="D1043">
        <v>2035</v>
      </c>
      <c r="E1043" t="s">
        <v>113</v>
      </c>
      <c r="F1043">
        <v>0.58930434799999998</v>
      </c>
      <c r="G1043">
        <v>3.4774789E-2</v>
      </c>
      <c r="H1043">
        <v>27</v>
      </c>
      <c r="I1043">
        <v>532</v>
      </c>
      <c r="J1043">
        <v>0</v>
      </c>
      <c r="K1043">
        <v>214.37934859999999</v>
      </c>
      <c r="L1043">
        <v>16.04842768</v>
      </c>
      <c r="M1043">
        <v>0.138265163</v>
      </c>
    </row>
    <row r="1044" spans="1:13" hidden="1">
      <c r="A1044" t="s">
        <v>91</v>
      </c>
      <c r="B1044" t="s">
        <v>92</v>
      </c>
      <c r="C1044" t="s">
        <v>103</v>
      </c>
      <c r="D1044">
        <v>2040</v>
      </c>
      <c r="E1044" t="s">
        <v>113</v>
      </c>
      <c r="F1044">
        <v>0.63295652199999997</v>
      </c>
      <c r="G1044">
        <v>3.8337802999999997E-2</v>
      </c>
      <c r="H1044">
        <v>29</v>
      </c>
      <c r="I1044">
        <v>564</v>
      </c>
      <c r="J1044">
        <v>0</v>
      </c>
      <c r="K1044">
        <v>229.9626701</v>
      </c>
      <c r="L1044">
        <v>17.21500121</v>
      </c>
      <c r="M1044">
        <v>0.142272959</v>
      </c>
    </row>
    <row r="1045" spans="1:13" hidden="1">
      <c r="A1045" t="s">
        <v>91</v>
      </c>
      <c r="B1045" t="s">
        <v>92</v>
      </c>
      <c r="C1045" t="s">
        <v>103</v>
      </c>
      <c r="D1045">
        <v>2045</v>
      </c>
      <c r="E1045" t="s">
        <v>113</v>
      </c>
      <c r="F1045">
        <v>0.65478260899999996</v>
      </c>
      <c r="G1045">
        <v>3.7055100000000001E-2</v>
      </c>
      <c r="H1045">
        <v>30</v>
      </c>
      <c r="I1045">
        <v>596</v>
      </c>
      <c r="J1045">
        <v>0</v>
      </c>
      <c r="K1045">
        <v>237.77435850000001</v>
      </c>
      <c r="L1045">
        <v>17.799786780000002</v>
      </c>
      <c r="M1045">
        <v>0.144881062</v>
      </c>
    </row>
    <row r="1046" spans="1:13" hidden="1">
      <c r="A1046" t="s">
        <v>91</v>
      </c>
      <c r="B1046" t="s">
        <v>92</v>
      </c>
      <c r="C1046" t="s">
        <v>103</v>
      </c>
      <c r="D1046">
        <v>2050</v>
      </c>
      <c r="E1046" t="s">
        <v>113</v>
      </c>
      <c r="F1046">
        <v>0.67660869599999995</v>
      </c>
      <c r="G1046">
        <v>3.9050371E-2</v>
      </c>
      <c r="H1046">
        <v>31</v>
      </c>
      <c r="I1046">
        <v>629</v>
      </c>
      <c r="J1046">
        <v>0</v>
      </c>
      <c r="K1046">
        <v>245.65323519999899</v>
      </c>
      <c r="L1046">
        <v>18.389600510000001</v>
      </c>
      <c r="M1046">
        <v>0.14908359900000001</v>
      </c>
    </row>
    <row r="1047" spans="1:13" hidden="1">
      <c r="A1047" t="s">
        <v>91</v>
      </c>
      <c r="B1047" t="s">
        <v>92</v>
      </c>
      <c r="C1047" t="s">
        <v>104</v>
      </c>
      <c r="D1047">
        <v>2000</v>
      </c>
      <c r="E1047" t="s">
        <v>113</v>
      </c>
      <c r="F1047">
        <v>0.55500000000000005</v>
      </c>
      <c r="G1047">
        <v>3.7999999999999999E-2</v>
      </c>
      <c r="H1047">
        <v>14</v>
      </c>
      <c r="I1047">
        <v>240</v>
      </c>
      <c r="J1047">
        <v>0</v>
      </c>
      <c r="K1047">
        <v>277.52182690000001</v>
      </c>
      <c r="L1047">
        <v>20.504416599999999</v>
      </c>
      <c r="M1047">
        <v>12.35357759</v>
      </c>
    </row>
    <row r="1048" spans="1:13" hidden="1">
      <c r="A1048" t="s">
        <v>91</v>
      </c>
      <c r="B1048" t="s">
        <v>92</v>
      </c>
      <c r="C1048" t="s">
        <v>104</v>
      </c>
      <c r="D1048">
        <v>2005</v>
      </c>
      <c r="E1048" t="s">
        <v>113</v>
      </c>
      <c r="F1048">
        <v>0.64700000000000002</v>
      </c>
      <c r="G1048">
        <v>4.65E-2</v>
      </c>
      <c r="H1048">
        <v>18</v>
      </c>
      <c r="I1048">
        <v>304</v>
      </c>
      <c r="J1048">
        <v>0</v>
      </c>
      <c r="K1048">
        <v>333.87450610000002</v>
      </c>
      <c r="L1048">
        <v>24.703070910000001</v>
      </c>
      <c r="M1048">
        <v>9.3973755269999995</v>
      </c>
    </row>
    <row r="1049" spans="1:13" hidden="1">
      <c r="A1049" t="s">
        <v>91</v>
      </c>
      <c r="B1049" t="s">
        <v>92</v>
      </c>
      <c r="C1049" t="s">
        <v>104</v>
      </c>
      <c r="D1049">
        <v>2010</v>
      </c>
      <c r="E1049" t="s">
        <v>113</v>
      </c>
      <c r="F1049">
        <v>0.91500000000000004</v>
      </c>
      <c r="G1049">
        <v>8.3201210999999997E-2</v>
      </c>
      <c r="H1049">
        <v>27</v>
      </c>
      <c r="I1049">
        <v>449</v>
      </c>
      <c r="J1049">
        <v>0</v>
      </c>
      <c r="K1049">
        <v>487.74568970000001</v>
      </c>
      <c r="L1049">
        <v>36.107219839999999</v>
      </c>
      <c r="M1049">
        <v>8.2416126110000008</v>
      </c>
    </row>
    <row r="1050" spans="1:13" hidden="1">
      <c r="A1050" t="s">
        <v>91</v>
      </c>
      <c r="B1050" t="s">
        <v>92</v>
      </c>
      <c r="C1050" t="s">
        <v>104</v>
      </c>
      <c r="D1050">
        <v>2015</v>
      </c>
      <c r="E1050" t="s">
        <v>113</v>
      </c>
      <c r="F1050">
        <v>1.2150000000000001</v>
      </c>
      <c r="G1050">
        <v>0.105109563</v>
      </c>
      <c r="H1050">
        <v>35</v>
      </c>
      <c r="I1050">
        <v>592</v>
      </c>
      <c r="J1050">
        <v>0</v>
      </c>
      <c r="K1050">
        <v>625.70655699999998</v>
      </c>
      <c r="L1050">
        <v>46.330629530000003</v>
      </c>
      <c r="M1050">
        <v>8.2482635029999898</v>
      </c>
    </row>
    <row r="1051" spans="1:13" hidden="1">
      <c r="A1051" t="s">
        <v>91</v>
      </c>
      <c r="B1051" t="s">
        <v>92</v>
      </c>
      <c r="C1051" t="s">
        <v>104</v>
      </c>
      <c r="D1051">
        <v>2020</v>
      </c>
      <c r="E1051" t="s">
        <v>113</v>
      </c>
      <c r="F1051">
        <v>1.492714286</v>
      </c>
      <c r="G1051">
        <v>0.11484823199999999</v>
      </c>
      <c r="H1051">
        <v>43</v>
      </c>
      <c r="I1051">
        <v>737</v>
      </c>
      <c r="J1051">
        <v>0</v>
      </c>
      <c r="K1051">
        <v>765.83989639999902</v>
      </c>
      <c r="L1051">
        <v>56.709269509999999</v>
      </c>
      <c r="M1051">
        <v>8.3914335120000008</v>
      </c>
    </row>
    <row r="1052" spans="1:13" hidden="1">
      <c r="A1052" t="s">
        <v>91</v>
      </c>
      <c r="B1052" t="s">
        <v>92</v>
      </c>
      <c r="C1052" t="s">
        <v>104</v>
      </c>
      <c r="D1052">
        <v>2025</v>
      </c>
      <c r="E1052" t="s">
        <v>113</v>
      </c>
      <c r="F1052">
        <v>1.7704285709999901</v>
      </c>
      <c r="G1052">
        <v>0.14057930399999999</v>
      </c>
      <c r="H1052">
        <v>51</v>
      </c>
      <c r="I1052">
        <v>886</v>
      </c>
      <c r="J1052">
        <v>0</v>
      </c>
      <c r="K1052">
        <v>907.32199270000001</v>
      </c>
      <c r="L1052">
        <v>67.403425929999997</v>
      </c>
      <c r="M1052">
        <v>7.3006807220000001</v>
      </c>
    </row>
    <row r="1053" spans="1:13" hidden="1">
      <c r="A1053" t="s">
        <v>91</v>
      </c>
      <c r="B1053" t="s">
        <v>92</v>
      </c>
      <c r="C1053" t="s">
        <v>104</v>
      </c>
      <c r="D1053">
        <v>2030</v>
      </c>
      <c r="E1053" t="s">
        <v>113</v>
      </c>
      <c r="F1053">
        <v>2.04814285699999</v>
      </c>
      <c r="G1053">
        <v>0.15414069499999999</v>
      </c>
      <c r="H1053">
        <v>59</v>
      </c>
      <c r="I1053">
        <v>1039</v>
      </c>
      <c r="J1053">
        <v>0</v>
      </c>
      <c r="K1053">
        <v>1049.2018599999999</v>
      </c>
      <c r="L1053">
        <v>77.942110599999907</v>
      </c>
      <c r="M1053">
        <v>4.9226187789999898</v>
      </c>
    </row>
    <row r="1054" spans="1:13" hidden="1">
      <c r="A1054" t="s">
        <v>91</v>
      </c>
      <c r="B1054" t="s">
        <v>92</v>
      </c>
      <c r="C1054" t="s">
        <v>104</v>
      </c>
      <c r="D1054">
        <v>2035</v>
      </c>
      <c r="E1054" t="s">
        <v>113</v>
      </c>
      <c r="F1054">
        <v>2.3258571429999999</v>
      </c>
      <c r="G1054">
        <v>0.168647983999999</v>
      </c>
      <c r="H1054">
        <v>67</v>
      </c>
      <c r="I1054">
        <v>1195</v>
      </c>
      <c r="J1054">
        <v>0</v>
      </c>
      <c r="K1054">
        <v>1191.2719990000001</v>
      </c>
      <c r="L1054">
        <v>88.495500099999902</v>
      </c>
      <c r="M1054">
        <v>4.026954505</v>
      </c>
    </row>
    <row r="1055" spans="1:13" hidden="1">
      <c r="A1055" t="s">
        <v>91</v>
      </c>
      <c r="B1055" t="s">
        <v>92</v>
      </c>
      <c r="C1055" t="s">
        <v>104</v>
      </c>
      <c r="D1055">
        <v>2040</v>
      </c>
      <c r="E1055" t="s">
        <v>113</v>
      </c>
      <c r="F1055">
        <v>2.603571429</v>
      </c>
      <c r="G1055">
        <v>0.18315527399999901</v>
      </c>
      <c r="H1055">
        <v>75</v>
      </c>
      <c r="I1055">
        <v>1354</v>
      </c>
      <c r="J1055">
        <v>0</v>
      </c>
      <c r="K1055">
        <v>1333.4296529999999</v>
      </c>
      <c r="L1055">
        <v>99.055652739999999</v>
      </c>
      <c r="M1055">
        <v>3.8964738419999998</v>
      </c>
    </row>
    <row r="1056" spans="1:13" hidden="1">
      <c r="A1056" t="s">
        <v>91</v>
      </c>
      <c r="B1056" t="s">
        <v>92</v>
      </c>
      <c r="C1056" t="s">
        <v>104</v>
      </c>
      <c r="D1056">
        <v>2045</v>
      </c>
      <c r="E1056" t="s">
        <v>113</v>
      </c>
      <c r="F1056">
        <v>2.8812857139999899</v>
      </c>
      <c r="G1056">
        <v>0.19040891899999901</v>
      </c>
      <c r="H1056">
        <v>83</v>
      </c>
      <c r="I1056">
        <v>1517</v>
      </c>
      <c r="J1056">
        <v>0</v>
      </c>
      <c r="K1056">
        <v>1475.6264719999999</v>
      </c>
      <c r="L1056">
        <v>109.618832</v>
      </c>
      <c r="M1056">
        <v>4.0961982829999997</v>
      </c>
    </row>
    <row r="1057" spans="1:13" hidden="1">
      <c r="A1057" t="s">
        <v>91</v>
      </c>
      <c r="B1057" t="s">
        <v>92</v>
      </c>
      <c r="C1057" t="s">
        <v>104</v>
      </c>
      <c r="D1057">
        <v>2050</v>
      </c>
      <c r="E1057" t="s">
        <v>113</v>
      </c>
      <c r="F1057">
        <v>3.1589999999999998</v>
      </c>
      <c r="G1057">
        <v>0.21216985299999999</v>
      </c>
      <c r="H1057">
        <v>91</v>
      </c>
      <c r="I1057">
        <v>1683</v>
      </c>
      <c r="J1057">
        <v>0</v>
      </c>
      <c r="K1057">
        <v>1617.8404840000001</v>
      </c>
      <c r="L1057">
        <v>120.18333989999999</v>
      </c>
      <c r="M1057">
        <v>4.4218064190000002</v>
      </c>
    </row>
    <row r="1058" spans="1:13" hidden="1">
      <c r="A1058" t="s">
        <v>91</v>
      </c>
      <c r="B1058" t="s">
        <v>92</v>
      </c>
      <c r="C1058" t="s">
        <v>105</v>
      </c>
      <c r="D1058">
        <v>2000</v>
      </c>
      <c r="E1058" t="s">
        <v>113</v>
      </c>
      <c r="F1058">
        <v>0.109</v>
      </c>
      <c r="G1058">
        <v>2.1000000000000001E-2</v>
      </c>
      <c r="H1058">
        <v>4</v>
      </c>
      <c r="I1058">
        <v>59</v>
      </c>
      <c r="J1058">
        <v>0</v>
      </c>
      <c r="K1058">
        <v>81.263630000000006</v>
      </c>
      <c r="L1058">
        <v>6.0183844379999902</v>
      </c>
      <c r="M1058">
        <v>0.930455794</v>
      </c>
    </row>
    <row r="1059" spans="1:13" hidden="1">
      <c r="A1059" t="s">
        <v>91</v>
      </c>
      <c r="B1059" t="s">
        <v>92</v>
      </c>
      <c r="C1059" t="s">
        <v>105</v>
      </c>
      <c r="D1059">
        <v>2005</v>
      </c>
      <c r="E1059" t="s">
        <v>113</v>
      </c>
      <c r="F1059">
        <v>0.185</v>
      </c>
      <c r="G1059">
        <v>1.6500000000000001E-2</v>
      </c>
      <c r="H1059">
        <v>7</v>
      </c>
      <c r="I1059">
        <v>111</v>
      </c>
      <c r="J1059">
        <v>0</v>
      </c>
      <c r="K1059">
        <v>129.84990999999999</v>
      </c>
      <c r="L1059">
        <v>9.6166843350000004</v>
      </c>
      <c r="M1059">
        <v>1.354906776</v>
      </c>
    </row>
    <row r="1060" spans="1:13" hidden="1">
      <c r="A1060" t="s">
        <v>91</v>
      </c>
      <c r="B1060" t="s">
        <v>92</v>
      </c>
      <c r="C1060" t="s">
        <v>105</v>
      </c>
      <c r="D1060">
        <v>2010</v>
      </c>
      <c r="E1060" t="s">
        <v>113</v>
      </c>
      <c r="F1060">
        <v>0.27600000000000002</v>
      </c>
      <c r="G1060">
        <v>3.2472862999999998E-2</v>
      </c>
      <c r="H1060">
        <v>10</v>
      </c>
      <c r="I1060">
        <v>165</v>
      </c>
      <c r="J1060">
        <v>0</v>
      </c>
      <c r="K1060">
        <v>171.51316</v>
      </c>
      <c r="L1060">
        <v>12.70226463</v>
      </c>
      <c r="M1060">
        <v>1.80114630199999</v>
      </c>
    </row>
    <row r="1061" spans="1:13" hidden="1">
      <c r="A1061" t="s">
        <v>91</v>
      </c>
      <c r="B1061" t="s">
        <v>92</v>
      </c>
      <c r="C1061" t="s">
        <v>105</v>
      </c>
      <c r="D1061">
        <v>2015</v>
      </c>
      <c r="E1061" t="s">
        <v>113</v>
      </c>
      <c r="F1061">
        <v>0.40899999999999997</v>
      </c>
      <c r="G1061">
        <v>4.0042186E-2</v>
      </c>
      <c r="H1061">
        <v>15</v>
      </c>
      <c r="I1061">
        <v>259</v>
      </c>
      <c r="J1061">
        <v>0</v>
      </c>
      <c r="K1061">
        <v>247.85285999999999</v>
      </c>
      <c r="L1061">
        <v>18.35598281</v>
      </c>
      <c r="M1061">
        <v>2.638876658</v>
      </c>
    </row>
    <row r="1062" spans="1:13" hidden="1">
      <c r="A1062" t="s">
        <v>91</v>
      </c>
      <c r="B1062" t="s">
        <v>92</v>
      </c>
      <c r="C1062" t="s">
        <v>105</v>
      </c>
      <c r="D1062">
        <v>2020</v>
      </c>
      <c r="E1062" t="s">
        <v>113</v>
      </c>
      <c r="F1062">
        <v>0.51806666700000004</v>
      </c>
      <c r="G1062">
        <v>4.0033607999999998E-2</v>
      </c>
      <c r="H1062">
        <v>19</v>
      </c>
      <c r="I1062">
        <v>332</v>
      </c>
      <c r="J1062">
        <v>0</v>
      </c>
      <c r="K1062">
        <v>309.475034899999</v>
      </c>
      <c r="L1062">
        <v>23.163341710000001</v>
      </c>
      <c r="M1062">
        <v>2.1162623329999999</v>
      </c>
    </row>
    <row r="1063" spans="1:13" hidden="1">
      <c r="A1063" t="s">
        <v>91</v>
      </c>
      <c r="B1063" t="s">
        <v>92</v>
      </c>
      <c r="C1063" t="s">
        <v>105</v>
      </c>
      <c r="D1063">
        <v>2025</v>
      </c>
      <c r="E1063" t="s">
        <v>113</v>
      </c>
      <c r="F1063">
        <v>0.62713333299999996</v>
      </c>
      <c r="G1063">
        <v>5.2293122999999997E-2</v>
      </c>
      <c r="H1063">
        <v>23</v>
      </c>
      <c r="I1063">
        <v>408</v>
      </c>
      <c r="J1063">
        <v>0</v>
      </c>
      <c r="K1063">
        <v>372.67993080000002</v>
      </c>
      <c r="L1063">
        <v>27.88797679</v>
      </c>
      <c r="M1063">
        <v>2.5441739569999999</v>
      </c>
    </row>
    <row r="1064" spans="1:13" hidden="1">
      <c r="A1064" t="s">
        <v>91</v>
      </c>
      <c r="B1064" t="s">
        <v>92</v>
      </c>
      <c r="C1064" t="s">
        <v>105</v>
      </c>
      <c r="D1064">
        <v>2030</v>
      </c>
      <c r="E1064" t="s">
        <v>113</v>
      </c>
      <c r="F1064">
        <v>0.73619999999999997</v>
      </c>
      <c r="G1064">
        <v>5.6974735999999998E-2</v>
      </c>
      <c r="H1064">
        <v>27</v>
      </c>
      <c r="I1064">
        <v>485</v>
      </c>
      <c r="J1064">
        <v>0</v>
      </c>
      <c r="K1064">
        <v>436.61163389999899</v>
      </c>
      <c r="L1064">
        <v>32.669908390000003</v>
      </c>
      <c r="M1064">
        <v>2.9786099289999899</v>
      </c>
    </row>
    <row r="1065" spans="1:13" hidden="1">
      <c r="A1065" t="s">
        <v>91</v>
      </c>
      <c r="B1065" t="s">
        <v>92</v>
      </c>
      <c r="C1065" t="s">
        <v>105</v>
      </c>
      <c r="D1065">
        <v>2035</v>
      </c>
      <c r="E1065" t="s">
        <v>113</v>
      </c>
      <c r="F1065">
        <v>0.84526666699999997</v>
      </c>
      <c r="G1065">
        <v>6.2672180999999993E-2</v>
      </c>
      <c r="H1065">
        <v>31</v>
      </c>
      <c r="I1065">
        <v>565</v>
      </c>
      <c r="J1065">
        <v>0</v>
      </c>
      <c r="K1065">
        <v>500.90471700000001</v>
      </c>
      <c r="L1065">
        <v>37.48037996</v>
      </c>
      <c r="M1065">
        <v>3.41720595</v>
      </c>
    </row>
    <row r="1066" spans="1:13" hidden="1">
      <c r="A1066" t="s">
        <v>91</v>
      </c>
      <c r="B1066" t="s">
        <v>92</v>
      </c>
      <c r="C1066" t="s">
        <v>105</v>
      </c>
      <c r="D1066">
        <v>2040</v>
      </c>
      <c r="E1066" t="s">
        <v>113</v>
      </c>
      <c r="F1066">
        <v>0.95433333300000001</v>
      </c>
      <c r="G1066">
        <v>6.8369625000000003E-2</v>
      </c>
      <c r="H1066">
        <v>35</v>
      </c>
      <c r="I1066">
        <v>646</v>
      </c>
      <c r="J1066">
        <v>0</v>
      </c>
      <c r="K1066">
        <v>565.36805219999997</v>
      </c>
      <c r="L1066">
        <v>42.304372409999999</v>
      </c>
      <c r="M1066">
        <v>3.8572656139999899</v>
      </c>
    </row>
    <row r="1067" spans="1:13" hidden="1">
      <c r="A1067" t="s">
        <v>91</v>
      </c>
      <c r="B1067" t="s">
        <v>92</v>
      </c>
      <c r="C1067" t="s">
        <v>105</v>
      </c>
      <c r="D1067">
        <v>2045</v>
      </c>
      <c r="E1067" t="s">
        <v>113</v>
      </c>
      <c r="F1067">
        <v>1.0633999999999999</v>
      </c>
      <c r="G1067">
        <v>7.1218348000000001E-2</v>
      </c>
      <c r="H1067">
        <v>39</v>
      </c>
      <c r="I1067">
        <v>730</v>
      </c>
      <c r="J1067">
        <v>0</v>
      </c>
      <c r="K1067">
        <v>629.90885330000003</v>
      </c>
      <c r="L1067">
        <v>47.134483950000003</v>
      </c>
      <c r="M1067">
        <v>4.2977229389999998</v>
      </c>
    </row>
    <row r="1068" spans="1:13" hidden="1">
      <c r="A1068" t="s">
        <v>91</v>
      </c>
      <c r="B1068" t="s">
        <v>92</v>
      </c>
      <c r="C1068" t="s">
        <v>105</v>
      </c>
      <c r="D1068">
        <v>2050</v>
      </c>
      <c r="E1068" t="s">
        <v>113</v>
      </c>
      <c r="F1068">
        <v>1.1724666669999999</v>
      </c>
      <c r="G1068">
        <v>7.9764513999999995E-2</v>
      </c>
      <c r="H1068">
        <v>43</v>
      </c>
      <c r="I1068">
        <v>817</v>
      </c>
      <c r="J1068">
        <v>0</v>
      </c>
      <c r="K1068">
        <v>694.48405260000004</v>
      </c>
      <c r="L1068">
        <v>51.967304859999999</v>
      </c>
      <c r="M1068">
        <v>4.7383567979999999</v>
      </c>
    </row>
    <row r="1069" spans="1:13">
      <c r="A1069" t="s">
        <v>91</v>
      </c>
      <c r="B1069" t="s">
        <v>92</v>
      </c>
      <c r="C1069" t="s">
        <v>106</v>
      </c>
      <c r="D1069">
        <v>2000</v>
      </c>
      <c r="E1069" t="s">
        <v>113</v>
      </c>
      <c r="F1069">
        <v>0.73399999999999999</v>
      </c>
      <c r="G1069">
        <v>4.4999999999999998E-2</v>
      </c>
      <c r="H1069">
        <v>18</v>
      </c>
      <c r="I1069">
        <v>297</v>
      </c>
      <c r="J1069">
        <v>0</v>
      </c>
      <c r="K1069">
        <v>302.67087999999899</v>
      </c>
      <c r="L1069">
        <v>22.415805370000001</v>
      </c>
      <c r="M1069">
        <v>17.72537883</v>
      </c>
    </row>
    <row r="1070" spans="1:13">
      <c r="A1070" t="s">
        <v>91</v>
      </c>
      <c r="B1070" t="s">
        <v>92</v>
      </c>
      <c r="C1070" t="s">
        <v>106</v>
      </c>
      <c r="D1070">
        <v>2005</v>
      </c>
      <c r="E1070" t="s">
        <v>113</v>
      </c>
      <c r="F1070">
        <v>0.95399999999999996</v>
      </c>
      <c r="G1070">
        <v>7.6999999999999999E-2</v>
      </c>
      <c r="H1070">
        <v>29</v>
      </c>
      <c r="I1070">
        <v>491</v>
      </c>
      <c r="J1070">
        <v>0</v>
      </c>
      <c r="K1070">
        <v>460.36525460000001</v>
      </c>
      <c r="L1070">
        <v>34.094604889999999</v>
      </c>
      <c r="M1070">
        <v>15.803595079999999</v>
      </c>
    </row>
    <row r="1071" spans="1:13">
      <c r="A1071" t="s">
        <v>91</v>
      </c>
      <c r="B1071" t="s">
        <v>92</v>
      </c>
      <c r="C1071" t="s">
        <v>106</v>
      </c>
      <c r="D1071">
        <v>2010</v>
      </c>
      <c r="E1071" t="s">
        <v>113</v>
      </c>
      <c r="F1071">
        <v>1.3180000000000001</v>
      </c>
      <c r="G1071">
        <v>0.121882056999999</v>
      </c>
      <c r="H1071">
        <v>49</v>
      </c>
      <c r="I1071">
        <v>842</v>
      </c>
      <c r="J1071">
        <v>0</v>
      </c>
      <c r="K1071">
        <v>760.12696359999995</v>
      </c>
      <c r="L1071">
        <v>56.29493592</v>
      </c>
      <c r="M1071">
        <v>22.498380480000002</v>
      </c>
    </row>
    <row r="1072" spans="1:13">
      <c r="A1072" t="s">
        <v>91</v>
      </c>
      <c r="B1072" t="s">
        <v>92</v>
      </c>
      <c r="C1072" t="s">
        <v>106</v>
      </c>
      <c r="D1072">
        <v>2015</v>
      </c>
      <c r="E1072" t="s">
        <v>113</v>
      </c>
      <c r="F1072" s="10">
        <v>1.732</v>
      </c>
      <c r="G1072">
        <v>0.162744255</v>
      </c>
      <c r="H1072">
        <v>67</v>
      </c>
      <c r="I1072">
        <v>1151</v>
      </c>
      <c r="J1072">
        <v>0</v>
      </c>
      <c r="K1072">
        <v>1030.0337119999999</v>
      </c>
      <c r="L1072">
        <v>76.284159149999994</v>
      </c>
      <c r="M1072">
        <v>30.25177995</v>
      </c>
    </row>
    <row r="1073" spans="1:13">
      <c r="A1073" t="s">
        <v>91</v>
      </c>
      <c r="B1073" t="s">
        <v>92</v>
      </c>
      <c r="C1073" t="s">
        <v>106</v>
      </c>
      <c r="D1073">
        <v>2020</v>
      </c>
      <c r="E1073" t="s">
        <v>113</v>
      </c>
      <c r="F1073">
        <v>2.3007164179999999</v>
      </c>
      <c r="G1073">
        <v>0.20465941600000001</v>
      </c>
      <c r="H1073">
        <v>89</v>
      </c>
      <c r="I1073">
        <v>1565</v>
      </c>
      <c r="J1073">
        <v>0</v>
      </c>
      <c r="K1073">
        <v>1364.06348</v>
      </c>
      <c r="L1073">
        <v>101.01560809999999</v>
      </c>
      <c r="M1073">
        <v>39.848638819999998</v>
      </c>
    </row>
    <row r="1074" spans="1:13">
      <c r="A1074" t="s">
        <v>91</v>
      </c>
      <c r="B1074" t="s">
        <v>92</v>
      </c>
      <c r="C1074" t="s">
        <v>106</v>
      </c>
      <c r="D1074">
        <v>2025</v>
      </c>
      <c r="E1074" t="s">
        <v>113</v>
      </c>
      <c r="F1074">
        <v>2.8694328360000001</v>
      </c>
      <c r="G1074">
        <v>0.241316792</v>
      </c>
      <c r="H1074">
        <v>111</v>
      </c>
      <c r="I1074">
        <v>1992</v>
      </c>
      <c r="J1074">
        <v>0</v>
      </c>
      <c r="K1074">
        <v>1699.95155</v>
      </c>
      <c r="L1074">
        <v>125.87815049999899</v>
      </c>
      <c r="M1074">
        <v>44.804023799999896</v>
      </c>
    </row>
    <row r="1075" spans="1:13">
      <c r="A1075" t="s">
        <v>91</v>
      </c>
      <c r="B1075" t="s">
        <v>92</v>
      </c>
      <c r="C1075" t="s">
        <v>106</v>
      </c>
      <c r="D1075">
        <v>2030</v>
      </c>
      <c r="E1075" t="s">
        <v>113</v>
      </c>
      <c r="F1075">
        <v>3.4381492539999998</v>
      </c>
      <c r="G1075">
        <v>0.27649510399999999</v>
      </c>
      <c r="H1075">
        <v>133</v>
      </c>
      <c r="I1075">
        <v>2433</v>
      </c>
      <c r="J1075">
        <v>0</v>
      </c>
      <c r="K1075">
        <v>2036.280516</v>
      </c>
      <c r="L1075">
        <v>150.7773096</v>
      </c>
      <c r="M1075">
        <v>36.398518080000002</v>
      </c>
    </row>
    <row r="1076" spans="1:13">
      <c r="A1076" t="s">
        <v>91</v>
      </c>
      <c r="B1076" t="s">
        <v>92</v>
      </c>
      <c r="C1076" t="s">
        <v>106</v>
      </c>
      <c r="D1076">
        <v>2035</v>
      </c>
      <c r="E1076" t="s">
        <v>113</v>
      </c>
      <c r="F1076">
        <v>4.0327164179999997</v>
      </c>
      <c r="G1076">
        <v>0.30907344199999998</v>
      </c>
      <c r="H1076">
        <v>156</v>
      </c>
      <c r="I1076">
        <v>2888</v>
      </c>
      <c r="J1076">
        <v>0</v>
      </c>
      <c r="K1076">
        <v>2388.1490840000001</v>
      </c>
      <c r="L1076">
        <v>176.8291601</v>
      </c>
      <c r="M1076">
        <v>34.627841920000002</v>
      </c>
    </row>
    <row r="1077" spans="1:13">
      <c r="A1077" t="s">
        <v>91</v>
      </c>
      <c r="B1077" t="s">
        <v>92</v>
      </c>
      <c r="C1077" t="s">
        <v>106</v>
      </c>
      <c r="D1077">
        <v>2040</v>
      </c>
      <c r="E1077" t="s">
        <v>113</v>
      </c>
      <c r="F1077">
        <v>4.6014328359999999</v>
      </c>
      <c r="G1077">
        <v>0.33658772599999998</v>
      </c>
      <c r="H1077">
        <v>178</v>
      </c>
      <c r="I1077">
        <v>3357</v>
      </c>
      <c r="J1077">
        <v>0</v>
      </c>
      <c r="K1077">
        <v>2724.8207170000001</v>
      </c>
      <c r="L1077">
        <v>201.7567616</v>
      </c>
      <c r="M1077">
        <v>36.253573690000003</v>
      </c>
    </row>
    <row r="1078" spans="1:13">
      <c r="A1078" t="s">
        <v>91</v>
      </c>
      <c r="B1078" t="s">
        <v>92</v>
      </c>
      <c r="C1078" t="s">
        <v>106</v>
      </c>
      <c r="D1078">
        <v>2045</v>
      </c>
      <c r="E1078" t="s">
        <v>113</v>
      </c>
      <c r="F1078">
        <v>5.170149254</v>
      </c>
      <c r="G1078">
        <v>0.35287689500000002</v>
      </c>
      <c r="H1078">
        <v>200</v>
      </c>
      <c r="I1078">
        <v>3840</v>
      </c>
      <c r="J1078">
        <v>0</v>
      </c>
      <c r="K1078">
        <v>3061.54502</v>
      </c>
      <c r="L1078">
        <v>226.688734199999</v>
      </c>
      <c r="M1078">
        <v>39.564317770000002</v>
      </c>
    </row>
    <row r="1079" spans="1:13">
      <c r="A1079" t="s">
        <v>91</v>
      </c>
      <c r="B1079" t="s">
        <v>92</v>
      </c>
      <c r="C1079" t="s">
        <v>106</v>
      </c>
      <c r="D1079">
        <v>2050</v>
      </c>
      <c r="E1079" t="s">
        <v>113</v>
      </c>
      <c r="F1079">
        <v>5.7388656720000002</v>
      </c>
      <c r="G1079">
        <v>0.39634274899999999</v>
      </c>
      <c r="H1079">
        <v>222</v>
      </c>
      <c r="I1079">
        <v>4337</v>
      </c>
      <c r="J1079">
        <v>0</v>
      </c>
      <c r="K1079">
        <v>3398.2930659999902</v>
      </c>
      <c r="L1079">
        <v>251.62267709999901</v>
      </c>
      <c r="M1079">
        <v>43.537960599999998</v>
      </c>
    </row>
    <row r="1080" spans="1:13" hidden="1">
      <c r="A1080" t="s">
        <v>91</v>
      </c>
      <c r="B1080" t="s">
        <v>92</v>
      </c>
      <c r="C1080" t="s">
        <v>107</v>
      </c>
      <c r="D1080">
        <v>2000</v>
      </c>
      <c r="E1080" t="s">
        <v>113</v>
      </c>
      <c r="F1080">
        <v>0.28899999999999998</v>
      </c>
      <c r="G1080">
        <v>2.1999999999999999E-2</v>
      </c>
      <c r="H1080">
        <v>16</v>
      </c>
      <c r="I1080">
        <v>248</v>
      </c>
      <c r="J1080">
        <v>0</v>
      </c>
      <c r="K1080">
        <v>264.65095000000002</v>
      </c>
      <c r="L1080">
        <v>19.60004936</v>
      </c>
      <c r="M1080">
        <v>7.5248254689999996</v>
      </c>
    </row>
    <row r="1081" spans="1:13" hidden="1">
      <c r="A1081" t="s">
        <v>91</v>
      </c>
      <c r="B1081" t="s">
        <v>92</v>
      </c>
      <c r="C1081" t="s">
        <v>107</v>
      </c>
      <c r="D1081">
        <v>2005</v>
      </c>
      <c r="E1081" t="s">
        <v>113</v>
      </c>
      <c r="F1081">
        <v>0.34200000000000003</v>
      </c>
      <c r="G1081">
        <v>2.8999999999999901E-2</v>
      </c>
      <c r="H1081">
        <v>18</v>
      </c>
      <c r="I1081">
        <v>285</v>
      </c>
      <c r="J1081">
        <v>0</v>
      </c>
      <c r="K1081">
        <v>281.19888959999997</v>
      </c>
      <c r="L1081">
        <v>20.81964636</v>
      </c>
      <c r="M1081">
        <v>6.3189976950000002</v>
      </c>
    </row>
    <row r="1082" spans="1:13" hidden="1">
      <c r="A1082" t="s">
        <v>91</v>
      </c>
      <c r="B1082" t="s">
        <v>92</v>
      </c>
      <c r="C1082" t="s">
        <v>107</v>
      </c>
      <c r="D1082">
        <v>2010</v>
      </c>
      <c r="E1082" t="s">
        <v>113</v>
      </c>
      <c r="F1082">
        <v>0.439</v>
      </c>
      <c r="G1082">
        <v>4.1674305000000002E-2</v>
      </c>
      <c r="H1082">
        <v>23</v>
      </c>
      <c r="I1082">
        <v>347</v>
      </c>
      <c r="J1082">
        <v>0</v>
      </c>
      <c r="K1082">
        <v>351.32641430000001</v>
      </c>
      <c r="L1082">
        <v>25.074679029999999</v>
      </c>
      <c r="M1082">
        <v>6.6619654379999904</v>
      </c>
    </row>
    <row r="1083" spans="1:13" hidden="1">
      <c r="A1083" t="s">
        <v>91</v>
      </c>
      <c r="B1083" t="s">
        <v>92</v>
      </c>
      <c r="C1083" t="s">
        <v>107</v>
      </c>
      <c r="D1083">
        <v>2015</v>
      </c>
      <c r="E1083" t="s">
        <v>113</v>
      </c>
      <c r="F1083">
        <v>0.57599999999999996</v>
      </c>
      <c r="G1083">
        <v>5.0911509000000001E-2</v>
      </c>
      <c r="H1083">
        <v>30</v>
      </c>
      <c r="I1083">
        <v>443</v>
      </c>
      <c r="J1083">
        <v>0</v>
      </c>
      <c r="K1083">
        <v>454.04906099999999</v>
      </c>
      <c r="L1083">
        <v>32.712486990000002</v>
      </c>
      <c r="M1083">
        <v>5.3655518310000003</v>
      </c>
    </row>
    <row r="1084" spans="1:13" hidden="1">
      <c r="A1084" t="s">
        <v>91</v>
      </c>
      <c r="B1084" t="s">
        <v>92</v>
      </c>
      <c r="C1084" t="s">
        <v>107</v>
      </c>
      <c r="D1084">
        <v>2020</v>
      </c>
      <c r="E1084" t="s">
        <v>113</v>
      </c>
      <c r="F1084">
        <v>0.71040000000000003</v>
      </c>
      <c r="G1084">
        <v>5.7456408E-2</v>
      </c>
      <c r="H1084">
        <v>37</v>
      </c>
      <c r="I1084">
        <v>567</v>
      </c>
      <c r="J1084">
        <v>0</v>
      </c>
      <c r="K1084">
        <v>558.0001168</v>
      </c>
      <c r="L1084">
        <v>40.201652080000002</v>
      </c>
      <c r="M1084">
        <v>4.4491364139999998</v>
      </c>
    </row>
    <row r="1085" spans="1:13" hidden="1">
      <c r="A1085" t="s">
        <v>91</v>
      </c>
      <c r="B1085" t="s">
        <v>92</v>
      </c>
      <c r="C1085" t="s">
        <v>107</v>
      </c>
      <c r="D1085">
        <v>2025</v>
      </c>
      <c r="E1085" t="s">
        <v>113</v>
      </c>
      <c r="F1085">
        <v>0.8448</v>
      </c>
      <c r="G1085">
        <v>6.8124840999999894E-2</v>
      </c>
      <c r="H1085">
        <v>44</v>
      </c>
      <c r="I1085">
        <v>698</v>
      </c>
      <c r="J1085">
        <v>0</v>
      </c>
      <c r="K1085">
        <v>662.93764899999996</v>
      </c>
      <c r="L1085">
        <v>47.762643199999999</v>
      </c>
      <c r="M1085">
        <v>2.204401968</v>
      </c>
    </row>
    <row r="1086" spans="1:13" hidden="1">
      <c r="A1086" t="s">
        <v>91</v>
      </c>
      <c r="B1086" t="s">
        <v>92</v>
      </c>
      <c r="C1086" t="s">
        <v>107</v>
      </c>
      <c r="D1086">
        <v>2030</v>
      </c>
      <c r="E1086" t="s">
        <v>113</v>
      </c>
      <c r="F1086">
        <v>0.97919999999999996</v>
      </c>
      <c r="G1086">
        <v>7.4220369999999994E-2</v>
      </c>
      <c r="H1086">
        <v>51</v>
      </c>
      <c r="I1086">
        <v>838</v>
      </c>
      <c r="J1086">
        <v>0</v>
      </c>
      <c r="K1086">
        <v>768.12381389999996</v>
      </c>
      <c r="L1086">
        <v>55.341283779999998</v>
      </c>
      <c r="M1086">
        <v>1.1859912459999999</v>
      </c>
    </row>
    <row r="1087" spans="1:13" hidden="1">
      <c r="A1087" t="s">
        <v>91</v>
      </c>
      <c r="B1087" t="s">
        <v>92</v>
      </c>
      <c r="C1087" t="s">
        <v>107</v>
      </c>
      <c r="D1087">
        <v>2035</v>
      </c>
      <c r="E1087" t="s">
        <v>113</v>
      </c>
      <c r="F1087">
        <v>1.1328</v>
      </c>
      <c r="G1087">
        <v>8.3372525000000003E-2</v>
      </c>
      <c r="H1087">
        <v>59</v>
      </c>
      <c r="I1087">
        <v>986</v>
      </c>
      <c r="J1087">
        <v>0</v>
      </c>
      <c r="K1087">
        <v>888.48862910000003</v>
      </c>
      <c r="L1087">
        <v>64.013381670000001</v>
      </c>
      <c r="M1087">
        <v>0.82582255900000001</v>
      </c>
    </row>
    <row r="1088" spans="1:13" hidden="1">
      <c r="A1088" t="s">
        <v>91</v>
      </c>
      <c r="B1088" t="s">
        <v>92</v>
      </c>
      <c r="C1088" t="s">
        <v>107</v>
      </c>
      <c r="D1088">
        <v>2040</v>
      </c>
      <c r="E1088" t="s">
        <v>113</v>
      </c>
      <c r="F1088">
        <v>1.2672000000000001</v>
      </c>
      <c r="G1088">
        <v>8.8763480000000006E-2</v>
      </c>
      <c r="H1088">
        <v>66</v>
      </c>
      <c r="I1088">
        <v>1142</v>
      </c>
      <c r="J1088">
        <v>0</v>
      </c>
      <c r="K1088">
        <v>993.84864739999898</v>
      </c>
      <c r="L1088">
        <v>71.604364129999993</v>
      </c>
      <c r="M1088">
        <v>0.73244159099999995</v>
      </c>
    </row>
    <row r="1089" spans="1:13" hidden="1">
      <c r="A1089" t="s">
        <v>91</v>
      </c>
      <c r="B1089" t="s">
        <v>92</v>
      </c>
      <c r="C1089" t="s">
        <v>107</v>
      </c>
      <c r="D1089">
        <v>2045</v>
      </c>
      <c r="E1089" t="s">
        <v>113</v>
      </c>
      <c r="F1089">
        <v>1.4016</v>
      </c>
      <c r="G1089">
        <v>9.3339556999999906E-2</v>
      </c>
      <c r="H1089">
        <v>73</v>
      </c>
      <c r="I1089">
        <v>1306</v>
      </c>
      <c r="J1089">
        <v>0</v>
      </c>
      <c r="K1089">
        <v>1099.2339039999999</v>
      </c>
      <c r="L1089">
        <v>79.197138280000004</v>
      </c>
      <c r="M1089">
        <v>0.74809309999999996</v>
      </c>
    </row>
    <row r="1090" spans="1:13" hidden="1">
      <c r="A1090" t="s">
        <v>91</v>
      </c>
      <c r="B1090" t="s">
        <v>92</v>
      </c>
      <c r="C1090" t="s">
        <v>107</v>
      </c>
      <c r="D1090">
        <v>2050</v>
      </c>
      <c r="E1090" t="s">
        <v>113</v>
      </c>
      <c r="F1090">
        <v>1.536</v>
      </c>
      <c r="G1090">
        <v>0.10305584599999899</v>
      </c>
      <c r="H1090">
        <v>80</v>
      </c>
      <c r="I1090">
        <v>1478</v>
      </c>
      <c r="J1090">
        <v>0</v>
      </c>
      <c r="K1090">
        <v>1204.6302310000001</v>
      </c>
      <c r="L1090">
        <v>86.790698399999997</v>
      </c>
      <c r="M1090">
        <v>0.80101799900000004</v>
      </c>
    </row>
    <row r="1091" spans="1:13" hidden="1">
      <c r="A1091" t="s">
        <v>91</v>
      </c>
      <c r="B1091" t="s">
        <v>92</v>
      </c>
      <c r="C1091" t="s">
        <v>108</v>
      </c>
      <c r="D1091">
        <v>2000</v>
      </c>
      <c r="E1091" t="s">
        <v>113</v>
      </c>
      <c r="F1091">
        <v>0.377</v>
      </c>
      <c r="G1091">
        <v>0.04</v>
      </c>
      <c r="H1091">
        <v>8</v>
      </c>
      <c r="I1091">
        <v>128</v>
      </c>
      <c r="J1091">
        <v>0</v>
      </c>
      <c r="K1091">
        <v>162.7539908</v>
      </c>
      <c r="L1091">
        <v>12.039724</v>
      </c>
      <c r="M1091">
        <v>4.1973056900000003</v>
      </c>
    </row>
    <row r="1092" spans="1:13" hidden="1">
      <c r="A1092" t="s">
        <v>91</v>
      </c>
      <c r="B1092" t="s">
        <v>92</v>
      </c>
      <c r="C1092" t="s">
        <v>108</v>
      </c>
      <c r="D1092">
        <v>2005</v>
      </c>
      <c r="E1092" t="s">
        <v>113</v>
      </c>
      <c r="F1092">
        <v>0.46</v>
      </c>
      <c r="G1092">
        <v>9.9000000000000005E-2</v>
      </c>
      <c r="H1092">
        <v>12</v>
      </c>
      <c r="I1092">
        <v>199</v>
      </c>
      <c r="J1092">
        <v>0</v>
      </c>
      <c r="K1092">
        <v>229.55043199999901</v>
      </c>
      <c r="L1092">
        <v>16.99185327</v>
      </c>
      <c r="M1092">
        <v>6.1720316950000003</v>
      </c>
    </row>
    <row r="1093" spans="1:13" hidden="1">
      <c r="A1093" t="s">
        <v>91</v>
      </c>
      <c r="B1093" t="s">
        <v>92</v>
      </c>
      <c r="C1093" t="s">
        <v>108</v>
      </c>
      <c r="D1093">
        <v>2010</v>
      </c>
      <c r="E1093" t="s">
        <v>113</v>
      </c>
      <c r="F1093">
        <v>0.84799999999999998</v>
      </c>
      <c r="G1093">
        <v>0.116578103</v>
      </c>
      <c r="H1093">
        <v>23</v>
      </c>
      <c r="I1093">
        <v>404</v>
      </c>
      <c r="J1093">
        <v>0</v>
      </c>
      <c r="K1093">
        <v>429.45829939999999</v>
      </c>
      <c r="L1093">
        <v>31.79517547</v>
      </c>
      <c r="M1093">
        <v>9.8040889109999991</v>
      </c>
    </row>
    <row r="1094" spans="1:13" hidden="1">
      <c r="A1094" t="s">
        <v>91</v>
      </c>
      <c r="B1094" t="s">
        <v>92</v>
      </c>
      <c r="C1094" t="s">
        <v>108</v>
      </c>
      <c r="D1094">
        <v>2015</v>
      </c>
      <c r="E1094" t="s">
        <v>113</v>
      </c>
      <c r="F1094">
        <v>1.53199999999999</v>
      </c>
      <c r="G1094">
        <v>0.142457209</v>
      </c>
      <c r="H1094">
        <v>43</v>
      </c>
      <c r="I1094">
        <v>759</v>
      </c>
      <c r="J1094">
        <v>0</v>
      </c>
      <c r="K1094">
        <v>795.01137270000004</v>
      </c>
      <c r="L1094">
        <v>59.484784490000003</v>
      </c>
      <c r="M1094">
        <v>5.9277754829999996</v>
      </c>
    </row>
    <row r="1095" spans="1:13" hidden="1">
      <c r="A1095" t="s">
        <v>91</v>
      </c>
      <c r="B1095" t="s">
        <v>92</v>
      </c>
      <c r="C1095" t="s">
        <v>108</v>
      </c>
      <c r="D1095">
        <v>2020</v>
      </c>
      <c r="E1095" t="s">
        <v>113</v>
      </c>
      <c r="F1095">
        <v>1.7813953490000001</v>
      </c>
      <c r="G1095">
        <v>0.14512000799999999</v>
      </c>
      <c r="H1095">
        <v>50</v>
      </c>
      <c r="I1095">
        <v>889</v>
      </c>
      <c r="J1095">
        <v>0</v>
      </c>
      <c r="K1095">
        <v>920.90641779999999</v>
      </c>
      <c r="L1095">
        <v>68.924581259999997</v>
      </c>
      <c r="M1095">
        <v>3.5468779029999999</v>
      </c>
    </row>
    <row r="1096" spans="1:13" hidden="1">
      <c r="A1096" t="s">
        <v>91</v>
      </c>
      <c r="B1096" t="s">
        <v>92</v>
      </c>
      <c r="C1096" t="s">
        <v>108</v>
      </c>
      <c r="D1096">
        <v>2025</v>
      </c>
      <c r="E1096" t="s">
        <v>113</v>
      </c>
      <c r="F1096">
        <v>1.995162791</v>
      </c>
      <c r="G1096">
        <v>0.16000978099999999</v>
      </c>
      <c r="H1096">
        <v>56</v>
      </c>
      <c r="I1096">
        <v>1024</v>
      </c>
      <c r="J1096">
        <v>0</v>
      </c>
      <c r="K1096">
        <v>1030.3348839999901</v>
      </c>
      <c r="L1096">
        <v>77.109302540000002</v>
      </c>
      <c r="M1096">
        <v>2.6167158420000001</v>
      </c>
    </row>
    <row r="1097" spans="1:13" hidden="1">
      <c r="A1097" t="s">
        <v>91</v>
      </c>
      <c r="B1097" t="s">
        <v>92</v>
      </c>
      <c r="C1097" t="s">
        <v>108</v>
      </c>
      <c r="D1097">
        <v>2030</v>
      </c>
      <c r="E1097" t="s">
        <v>113</v>
      </c>
      <c r="F1097">
        <v>2.2089302329999998</v>
      </c>
      <c r="G1097">
        <v>0.15319544399999999</v>
      </c>
      <c r="H1097">
        <v>62</v>
      </c>
      <c r="I1097">
        <v>1164</v>
      </c>
      <c r="J1097">
        <v>0</v>
      </c>
      <c r="K1097">
        <v>1140.267501</v>
      </c>
      <c r="L1097">
        <v>85.334269050000003</v>
      </c>
      <c r="M1097">
        <v>2.3738221880000001</v>
      </c>
    </row>
    <row r="1098" spans="1:13" hidden="1">
      <c r="A1098" t="s">
        <v>91</v>
      </c>
      <c r="B1098" t="s">
        <v>92</v>
      </c>
      <c r="C1098" t="s">
        <v>108</v>
      </c>
      <c r="D1098">
        <v>2035</v>
      </c>
      <c r="E1098" t="s">
        <v>113</v>
      </c>
      <c r="F1098">
        <v>2.4226976740000001</v>
      </c>
      <c r="G1098">
        <v>0.16482755099999999</v>
      </c>
      <c r="H1098">
        <v>68</v>
      </c>
      <c r="I1098">
        <v>1310</v>
      </c>
      <c r="J1098">
        <v>0</v>
      </c>
      <c r="K1098">
        <v>1250.421654</v>
      </c>
      <c r="L1098">
        <v>93.576916749999995</v>
      </c>
      <c r="M1098">
        <v>2.4213752390000001</v>
      </c>
    </row>
    <row r="1099" spans="1:13" hidden="1">
      <c r="A1099" t="s">
        <v>91</v>
      </c>
      <c r="B1099" t="s">
        <v>92</v>
      </c>
      <c r="C1099" t="s">
        <v>108</v>
      </c>
      <c r="D1099">
        <v>2040</v>
      </c>
      <c r="E1099" t="s">
        <v>113</v>
      </c>
      <c r="F1099">
        <v>2.6364651160000001</v>
      </c>
      <c r="G1099">
        <v>0.17448217599999999</v>
      </c>
      <c r="H1099">
        <v>74</v>
      </c>
      <c r="I1099">
        <v>1461</v>
      </c>
      <c r="J1099">
        <v>0</v>
      </c>
      <c r="K1099">
        <v>1360.671613</v>
      </c>
      <c r="L1099">
        <v>101.827210499999</v>
      </c>
      <c r="M1099">
        <v>2.576183248</v>
      </c>
    </row>
    <row r="1100" spans="1:13" hidden="1">
      <c r="A1100" t="s">
        <v>91</v>
      </c>
      <c r="B1100" t="s">
        <v>92</v>
      </c>
      <c r="C1100" t="s">
        <v>108</v>
      </c>
      <c r="D1100">
        <v>2045</v>
      </c>
      <c r="E1100" t="s">
        <v>113</v>
      </c>
      <c r="F1100">
        <v>2.8858604649999999</v>
      </c>
      <c r="G1100">
        <v>0.185532749</v>
      </c>
      <c r="H1100">
        <v>81</v>
      </c>
      <c r="I1100">
        <v>1617</v>
      </c>
      <c r="J1100">
        <v>0</v>
      </c>
      <c r="K1100">
        <v>1489.349528</v>
      </c>
      <c r="L1100">
        <v>111.4567797</v>
      </c>
      <c r="M1100">
        <v>2.8014321799999999</v>
      </c>
    </row>
    <row r="1101" spans="1:13" hidden="1">
      <c r="A1101" t="s">
        <v>91</v>
      </c>
      <c r="B1101" t="s">
        <v>92</v>
      </c>
      <c r="C1101" t="s">
        <v>108</v>
      </c>
      <c r="D1101">
        <v>2050</v>
      </c>
      <c r="E1101" t="s">
        <v>113</v>
      </c>
      <c r="F1101">
        <v>3.0996279069999999</v>
      </c>
      <c r="G1101">
        <v>0.19821167399999901</v>
      </c>
      <c r="H1101">
        <v>87</v>
      </c>
      <c r="I1101">
        <v>1779</v>
      </c>
      <c r="J1101">
        <v>0</v>
      </c>
      <c r="K1101">
        <v>1599.657555</v>
      </c>
      <c r="L1101">
        <v>119.71170749999899</v>
      </c>
      <c r="M1101">
        <v>3.0035296389999999</v>
      </c>
    </row>
    <row r="1102" spans="1:13" hidden="1">
      <c r="A1102" t="s">
        <v>91</v>
      </c>
      <c r="B1102" t="s">
        <v>92</v>
      </c>
      <c r="C1102" t="s">
        <v>109</v>
      </c>
      <c r="D1102">
        <v>2000</v>
      </c>
      <c r="E1102" t="s">
        <v>113</v>
      </c>
      <c r="F1102">
        <v>6.2E-2</v>
      </c>
      <c r="G1102">
        <v>5.0000000000000001E-3</v>
      </c>
      <c r="H1102">
        <v>2</v>
      </c>
      <c r="I1102">
        <v>39</v>
      </c>
      <c r="J1102">
        <v>0</v>
      </c>
      <c r="K1102">
        <v>35.926403129999997</v>
      </c>
      <c r="L1102">
        <v>2.6606512389999999</v>
      </c>
      <c r="M1102">
        <v>0.60297139</v>
      </c>
    </row>
    <row r="1103" spans="1:13" hidden="1">
      <c r="A1103" t="s">
        <v>91</v>
      </c>
      <c r="B1103" t="s">
        <v>92</v>
      </c>
      <c r="C1103" t="s">
        <v>109</v>
      </c>
      <c r="D1103">
        <v>2005</v>
      </c>
      <c r="E1103" t="s">
        <v>113</v>
      </c>
      <c r="F1103">
        <v>5.8999999999999997E-2</v>
      </c>
      <c r="G1103">
        <v>6.9999999999999897E-3</v>
      </c>
      <c r="H1103">
        <v>2</v>
      </c>
      <c r="I1103">
        <v>40</v>
      </c>
      <c r="J1103">
        <v>0</v>
      </c>
      <c r="K1103">
        <v>33.916922380000003</v>
      </c>
      <c r="L1103">
        <v>2.50992974</v>
      </c>
      <c r="M1103">
        <v>0.44473350899999903</v>
      </c>
    </row>
    <row r="1104" spans="1:13" hidden="1">
      <c r="A1104" t="s">
        <v>91</v>
      </c>
      <c r="B1104" t="s">
        <v>92</v>
      </c>
      <c r="C1104" t="s">
        <v>109</v>
      </c>
      <c r="D1104">
        <v>2010</v>
      </c>
      <c r="E1104" t="s">
        <v>113</v>
      </c>
      <c r="F1104">
        <v>6.4000000000000001E-2</v>
      </c>
      <c r="G1104">
        <v>6.6688240000000003E-3</v>
      </c>
      <c r="H1104">
        <v>3</v>
      </c>
      <c r="I1104">
        <v>48</v>
      </c>
      <c r="J1104">
        <v>0</v>
      </c>
      <c r="K1104">
        <v>49.715713659999999</v>
      </c>
      <c r="L1104">
        <v>3.6472381129999998</v>
      </c>
      <c r="M1104">
        <v>0.34294852199999998</v>
      </c>
    </row>
    <row r="1105" spans="1:13" hidden="1">
      <c r="A1105" t="s">
        <v>91</v>
      </c>
      <c r="B1105" t="s">
        <v>92</v>
      </c>
      <c r="C1105" t="s">
        <v>109</v>
      </c>
      <c r="D1105">
        <v>2015</v>
      </c>
      <c r="E1105" t="s">
        <v>113</v>
      </c>
      <c r="F1105">
        <v>9.0999999999999998E-2</v>
      </c>
      <c r="G1105">
        <v>7.1543469999999897E-3</v>
      </c>
      <c r="H1105">
        <v>4</v>
      </c>
      <c r="I1105">
        <v>72</v>
      </c>
      <c r="J1105">
        <v>0</v>
      </c>
      <c r="K1105">
        <v>65.692729130000004</v>
      </c>
      <c r="L1105">
        <v>4.8193419710000001</v>
      </c>
      <c r="M1105">
        <v>0.23418478300000001</v>
      </c>
    </row>
    <row r="1106" spans="1:13" hidden="1">
      <c r="A1106" t="s">
        <v>91</v>
      </c>
      <c r="B1106" t="s">
        <v>92</v>
      </c>
      <c r="C1106" t="s">
        <v>109</v>
      </c>
      <c r="D1106">
        <v>2020</v>
      </c>
      <c r="E1106" t="s">
        <v>113</v>
      </c>
      <c r="F1106">
        <v>0.11375</v>
      </c>
      <c r="G1106">
        <v>9.9004909999999904E-3</v>
      </c>
      <c r="H1106">
        <v>5</v>
      </c>
      <c r="I1106">
        <v>86</v>
      </c>
      <c r="J1106">
        <v>0</v>
      </c>
      <c r="K1106">
        <v>81.861171279999994</v>
      </c>
      <c r="L1106">
        <v>6.0052802479999903</v>
      </c>
      <c r="M1106">
        <v>0.11833629599999999</v>
      </c>
    </row>
    <row r="1107" spans="1:13" hidden="1">
      <c r="A1107" t="s">
        <v>91</v>
      </c>
      <c r="B1107" t="s">
        <v>92</v>
      </c>
      <c r="C1107" t="s">
        <v>109</v>
      </c>
      <c r="D1107">
        <v>2025</v>
      </c>
      <c r="E1107" t="s">
        <v>113</v>
      </c>
      <c r="F1107">
        <v>0.11375</v>
      </c>
      <c r="G1107">
        <v>8.3507970000000001E-3</v>
      </c>
      <c r="H1107">
        <v>5</v>
      </c>
      <c r="I1107">
        <v>101</v>
      </c>
      <c r="J1107">
        <v>0</v>
      </c>
      <c r="K1107">
        <v>81.794416240000004</v>
      </c>
      <c r="L1107">
        <v>6.0000939689999999</v>
      </c>
      <c r="M1107">
        <v>5.4412260999999899E-2</v>
      </c>
    </row>
    <row r="1108" spans="1:13" hidden="1">
      <c r="A1108" t="s">
        <v>91</v>
      </c>
      <c r="B1108" t="s">
        <v>92</v>
      </c>
      <c r="C1108" t="s">
        <v>109</v>
      </c>
      <c r="D1108">
        <v>2030</v>
      </c>
      <c r="E1108" t="s">
        <v>113</v>
      </c>
      <c r="F1108">
        <v>0.13650000000000001</v>
      </c>
      <c r="G1108">
        <v>1.0027328E-2</v>
      </c>
      <c r="H1108">
        <v>6</v>
      </c>
      <c r="I1108">
        <v>117</v>
      </c>
      <c r="J1108">
        <v>0</v>
      </c>
      <c r="K1108">
        <v>98.122442579999998</v>
      </c>
      <c r="L1108">
        <v>7.1977157649999999</v>
      </c>
      <c r="M1108">
        <v>3.9729265E-2</v>
      </c>
    </row>
    <row r="1109" spans="1:13" hidden="1">
      <c r="A1109" t="s">
        <v>91</v>
      </c>
      <c r="B1109" t="s">
        <v>92</v>
      </c>
      <c r="C1109" t="s">
        <v>109</v>
      </c>
      <c r="D1109">
        <v>2035</v>
      </c>
      <c r="E1109" t="s">
        <v>113</v>
      </c>
      <c r="F1109">
        <v>0.15925</v>
      </c>
      <c r="G1109">
        <v>1.0918641999999999E-2</v>
      </c>
      <c r="H1109">
        <v>7</v>
      </c>
      <c r="I1109">
        <v>133</v>
      </c>
      <c r="J1109">
        <v>0</v>
      </c>
      <c r="K1109">
        <v>114.46232620000001</v>
      </c>
      <c r="L1109">
        <v>8.3962587039999992</v>
      </c>
      <c r="M1109">
        <v>3.7130161000000002E-2</v>
      </c>
    </row>
    <row r="1110" spans="1:13" hidden="1">
      <c r="A1110" t="s">
        <v>91</v>
      </c>
      <c r="B1110" t="s">
        <v>92</v>
      </c>
      <c r="C1110" t="s">
        <v>109</v>
      </c>
      <c r="D1110">
        <v>2040</v>
      </c>
      <c r="E1110" t="s">
        <v>113</v>
      </c>
      <c r="F1110">
        <v>0.15925</v>
      </c>
      <c r="G1110">
        <v>1.0547246E-2</v>
      </c>
      <c r="H1110">
        <v>7</v>
      </c>
      <c r="I1110">
        <v>149</v>
      </c>
      <c r="J1110">
        <v>0</v>
      </c>
      <c r="K1110">
        <v>114.45699409999899</v>
      </c>
      <c r="L1110">
        <v>8.3958445259999994</v>
      </c>
      <c r="M1110">
        <v>3.4611071E-2</v>
      </c>
    </row>
    <row r="1111" spans="1:13" hidden="1">
      <c r="A1111" t="s">
        <v>91</v>
      </c>
      <c r="B1111" t="s">
        <v>92</v>
      </c>
      <c r="C1111" t="s">
        <v>109</v>
      </c>
      <c r="D1111">
        <v>2045</v>
      </c>
      <c r="E1111" t="s">
        <v>113</v>
      </c>
      <c r="F1111">
        <v>0.182</v>
      </c>
      <c r="G1111">
        <v>1.3072666E-2</v>
      </c>
      <c r="H1111">
        <v>8</v>
      </c>
      <c r="I1111">
        <v>167</v>
      </c>
      <c r="J1111">
        <v>0</v>
      </c>
      <c r="K1111">
        <v>130.80564860000001</v>
      </c>
      <c r="L1111">
        <v>9.5950687640000005</v>
      </c>
      <c r="M1111">
        <v>3.8710636E-2</v>
      </c>
    </row>
    <row r="1112" spans="1:13" hidden="1">
      <c r="A1112" t="s">
        <v>91</v>
      </c>
      <c r="B1112" t="s">
        <v>92</v>
      </c>
      <c r="C1112" t="s">
        <v>109</v>
      </c>
      <c r="D1112">
        <v>2050</v>
      </c>
      <c r="E1112" t="s">
        <v>113</v>
      </c>
      <c r="F1112">
        <v>0.20474999999999999</v>
      </c>
      <c r="G1112">
        <v>1.4558188999999999E-2</v>
      </c>
      <c r="H1112">
        <v>9</v>
      </c>
      <c r="I1112">
        <v>184</v>
      </c>
      <c r="J1112">
        <v>0</v>
      </c>
      <c r="K1112">
        <v>147.15533980000001</v>
      </c>
      <c r="L1112">
        <v>10.79437353</v>
      </c>
      <c r="M1112">
        <v>4.3240570999999998E-2</v>
      </c>
    </row>
    <row r="1113" spans="1:13" hidden="1">
      <c r="A1113" t="s">
        <v>91</v>
      </c>
      <c r="B1113" t="s">
        <v>92</v>
      </c>
      <c r="C1113" t="s">
        <v>110</v>
      </c>
      <c r="D1113">
        <v>2000</v>
      </c>
      <c r="E1113" t="s">
        <v>113</v>
      </c>
      <c r="F1113">
        <v>2.0966200000000002</v>
      </c>
      <c r="G1113">
        <v>0.33500000000000002</v>
      </c>
      <c r="H1113">
        <v>224</v>
      </c>
      <c r="I1113">
        <v>4210</v>
      </c>
      <c r="J1113">
        <v>0</v>
      </c>
      <c r="K1113">
        <v>3921.8803939999998</v>
      </c>
      <c r="L1113">
        <v>289.36518749999999</v>
      </c>
      <c r="M1113">
        <v>46.020721250000001</v>
      </c>
    </row>
    <row r="1114" spans="1:13" hidden="1">
      <c r="A1114" t="s">
        <v>91</v>
      </c>
      <c r="B1114" t="s">
        <v>92</v>
      </c>
      <c r="C1114" t="s">
        <v>110</v>
      </c>
      <c r="D1114">
        <v>2005</v>
      </c>
      <c r="E1114" t="s">
        <v>113</v>
      </c>
      <c r="F1114">
        <v>2.0867599999999999</v>
      </c>
      <c r="G1114">
        <v>0.24</v>
      </c>
      <c r="H1114">
        <v>247</v>
      </c>
      <c r="I1114">
        <v>4701</v>
      </c>
      <c r="J1114">
        <v>0</v>
      </c>
      <c r="K1114">
        <v>4050.8806629999999</v>
      </c>
      <c r="L1114">
        <v>298.16591369999998</v>
      </c>
      <c r="M1114">
        <v>44.237257919999998</v>
      </c>
    </row>
    <row r="1115" spans="1:13" hidden="1">
      <c r="A1115" t="s">
        <v>91</v>
      </c>
      <c r="B1115" t="s">
        <v>92</v>
      </c>
      <c r="C1115" t="s">
        <v>110</v>
      </c>
      <c r="D1115">
        <v>2010</v>
      </c>
      <c r="E1115" t="s">
        <v>113</v>
      </c>
      <c r="F1115">
        <v>2.55287</v>
      </c>
      <c r="G1115">
        <v>0.509328369</v>
      </c>
      <c r="H1115">
        <v>249</v>
      </c>
      <c r="I1115">
        <v>4731</v>
      </c>
      <c r="J1115">
        <v>0</v>
      </c>
      <c r="K1115">
        <v>3957.8215740000001</v>
      </c>
      <c r="L1115">
        <v>291.09791360000003</v>
      </c>
      <c r="M1115">
        <v>14.542194719999999</v>
      </c>
    </row>
    <row r="1116" spans="1:13" hidden="1">
      <c r="A1116" t="s">
        <v>91</v>
      </c>
      <c r="B1116" t="s">
        <v>92</v>
      </c>
      <c r="C1116" t="s">
        <v>110</v>
      </c>
      <c r="D1116">
        <v>2015</v>
      </c>
      <c r="E1116" t="s">
        <v>113</v>
      </c>
      <c r="F1116">
        <v>5</v>
      </c>
      <c r="G1116">
        <v>0.50639749999999994</v>
      </c>
      <c r="H1116">
        <v>284.8139256</v>
      </c>
      <c r="I1116">
        <v>4745</v>
      </c>
      <c r="J1116">
        <v>0</v>
      </c>
      <c r="K1116">
        <v>4295.3806290000002</v>
      </c>
      <c r="L1116">
        <v>304.40974210000002</v>
      </c>
      <c r="M1116">
        <v>6.6974128220000004</v>
      </c>
    </row>
    <row r="1117" spans="1:13" hidden="1">
      <c r="A1117" t="s">
        <v>91</v>
      </c>
      <c r="B1117" t="s">
        <v>92</v>
      </c>
      <c r="C1117" t="s">
        <v>110</v>
      </c>
      <c r="D1117">
        <v>2020</v>
      </c>
      <c r="E1117" t="s">
        <v>113</v>
      </c>
      <c r="F1117">
        <v>5.3449999999999998</v>
      </c>
      <c r="G1117">
        <v>0.27933759699999999</v>
      </c>
      <c r="H1117">
        <v>304.46608639999903</v>
      </c>
      <c r="I1117">
        <v>5072.4049999999997</v>
      </c>
      <c r="J1117">
        <v>0</v>
      </c>
      <c r="K1117">
        <v>4148.8278979999995</v>
      </c>
      <c r="L1117">
        <v>279.79008239999899</v>
      </c>
      <c r="M1117">
        <v>3.269633614</v>
      </c>
    </row>
    <row r="1118" spans="1:13" hidden="1">
      <c r="A1118" t="s">
        <v>91</v>
      </c>
      <c r="B1118" t="s">
        <v>92</v>
      </c>
      <c r="C1118" t="s">
        <v>110</v>
      </c>
      <c r="D1118">
        <v>2025</v>
      </c>
      <c r="E1118" t="s">
        <v>113</v>
      </c>
      <c r="F1118">
        <v>5.5750000000000002</v>
      </c>
      <c r="G1118">
        <v>0.42103431899999999</v>
      </c>
      <c r="H1118">
        <v>317.56752699999998</v>
      </c>
      <c r="I1118">
        <v>5290.6750000000002</v>
      </c>
      <c r="J1118">
        <v>0</v>
      </c>
      <c r="K1118">
        <v>3852.0260029999999</v>
      </c>
      <c r="L1118">
        <v>249.3192469</v>
      </c>
      <c r="M1118">
        <v>2.0752797140000001</v>
      </c>
    </row>
    <row r="1119" spans="1:13" hidden="1">
      <c r="A1119" t="s">
        <v>91</v>
      </c>
      <c r="B1119" t="s">
        <v>92</v>
      </c>
      <c r="C1119" t="s">
        <v>110</v>
      </c>
      <c r="D1119">
        <v>2030</v>
      </c>
      <c r="E1119" t="s">
        <v>113</v>
      </c>
      <c r="F1119">
        <v>5.6</v>
      </c>
      <c r="G1119">
        <v>0.33164769700000002</v>
      </c>
      <c r="H1119">
        <v>318.99159659999998</v>
      </c>
      <c r="I1119">
        <v>5314.4</v>
      </c>
      <c r="J1119">
        <v>0</v>
      </c>
      <c r="K1119">
        <v>3503.6629849999999</v>
      </c>
      <c r="L1119">
        <v>226.58961409999901</v>
      </c>
      <c r="M1119">
        <v>1.6672367930000001</v>
      </c>
    </row>
    <row r="1120" spans="1:13" hidden="1">
      <c r="A1120" t="s">
        <v>91</v>
      </c>
      <c r="B1120" t="s">
        <v>92</v>
      </c>
      <c r="C1120" t="s">
        <v>110</v>
      </c>
      <c r="D1120">
        <v>2035</v>
      </c>
      <c r="E1120" t="s">
        <v>113</v>
      </c>
      <c r="F1120">
        <v>5.8449999999999998</v>
      </c>
      <c r="G1120">
        <v>0.36429682899999999</v>
      </c>
      <c r="H1120">
        <v>332.94747899999999</v>
      </c>
      <c r="I1120">
        <v>5546.9049999999997</v>
      </c>
      <c r="J1120">
        <v>0</v>
      </c>
      <c r="K1120">
        <v>3459.1361409999899</v>
      </c>
      <c r="L1120">
        <v>224.584925</v>
      </c>
      <c r="M1120">
        <v>1.6252497189999999</v>
      </c>
    </row>
    <row r="1121" spans="1:13" hidden="1">
      <c r="A1121" t="s">
        <v>91</v>
      </c>
      <c r="B1121" t="s">
        <v>92</v>
      </c>
      <c r="C1121" t="s">
        <v>110</v>
      </c>
      <c r="D1121">
        <v>2040</v>
      </c>
      <c r="E1121" t="s">
        <v>113</v>
      </c>
      <c r="F1121">
        <v>6.25</v>
      </c>
      <c r="G1121">
        <v>0.38690625099999998</v>
      </c>
      <c r="H1121">
        <v>356.01740699999999</v>
      </c>
      <c r="I1121">
        <v>5931.25</v>
      </c>
      <c r="J1121">
        <v>0</v>
      </c>
      <c r="K1121">
        <v>3617.4638380000001</v>
      </c>
      <c r="L1121">
        <v>236.29930580000001</v>
      </c>
      <c r="M1121">
        <v>1.7023872790000001</v>
      </c>
    </row>
    <row r="1122" spans="1:13" hidden="1">
      <c r="A1122" t="s">
        <v>91</v>
      </c>
      <c r="B1122" t="s">
        <v>92</v>
      </c>
      <c r="C1122" t="s">
        <v>110</v>
      </c>
      <c r="D1122">
        <v>2045</v>
      </c>
      <c r="E1122" t="s">
        <v>113</v>
      </c>
      <c r="F1122">
        <v>6.73</v>
      </c>
      <c r="G1122">
        <v>0.41152373599999997</v>
      </c>
      <c r="H1122">
        <v>383.35954379999998</v>
      </c>
      <c r="I1122">
        <v>6386.77</v>
      </c>
      <c r="J1122">
        <v>0</v>
      </c>
      <c r="K1122">
        <v>3861.5844079999902</v>
      </c>
      <c r="L1122">
        <v>253.92482059999901</v>
      </c>
      <c r="M1122">
        <v>1.817361958</v>
      </c>
    </row>
    <row r="1123" spans="1:13" hidden="1">
      <c r="A1123" t="s">
        <v>91</v>
      </c>
      <c r="B1123" t="s">
        <v>92</v>
      </c>
      <c r="C1123" t="s">
        <v>110</v>
      </c>
      <c r="D1123">
        <v>2050</v>
      </c>
      <c r="E1123" t="s">
        <v>113</v>
      </c>
      <c r="F1123">
        <v>7.22</v>
      </c>
      <c r="G1123">
        <v>0.46035029599999999</v>
      </c>
      <c r="H1123">
        <v>411.27130849999998</v>
      </c>
      <c r="I1123">
        <v>6851.78</v>
      </c>
      <c r="J1123">
        <v>0</v>
      </c>
      <c r="K1123">
        <v>4128.8306329999996</v>
      </c>
      <c r="L1123">
        <v>273.23127110000001</v>
      </c>
      <c r="M1123">
        <v>1.949669989</v>
      </c>
    </row>
    <row r="1124" spans="1:13" hidden="1">
      <c r="A1124" t="s">
        <v>91</v>
      </c>
      <c r="B1124" t="s">
        <v>92</v>
      </c>
      <c r="C1124" t="s">
        <v>93</v>
      </c>
      <c r="D1124">
        <v>2000</v>
      </c>
      <c r="E1124" t="s">
        <v>114</v>
      </c>
      <c r="F1124">
        <v>18.3</v>
      </c>
      <c r="G1124">
        <v>0.49399999999999999</v>
      </c>
      <c r="H1124">
        <v>211</v>
      </c>
      <c r="I1124">
        <v>0</v>
      </c>
      <c r="J1124">
        <v>519</v>
      </c>
      <c r="K1124">
        <v>928.36691429999996</v>
      </c>
      <c r="L1124">
        <v>67.317061010000003</v>
      </c>
      <c r="M1124">
        <v>3.5926816389999998</v>
      </c>
    </row>
    <row r="1125" spans="1:13" hidden="1">
      <c r="A1125" t="s">
        <v>91</v>
      </c>
      <c r="B1125" t="s">
        <v>92</v>
      </c>
      <c r="C1125" t="s">
        <v>93</v>
      </c>
      <c r="D1125">
        <v>2005</v>
      </c>
      <c r="E1125" t="s">
        <v>114</v>
      </c>
      <c r="F1125">
        <v>22.074000000000002</v>
      </c>
      <c r="G1125">
        <v>0.755</v>
      </c>
      <c r="H1125">
        <v>255</v>
      </c>
      <c r="I1125">
        <v>0</v>
      </c>
      <c r="J1125">
        <v>631</v>
      </c>
      <c r="K1125">
        <v>1076.2149300000001</v>
      </c>
      <c r="L1125">
        <v>77.777139340000005</v>
      </c>
      <c r="M1125">
        <v>2.91763963699999</v>
      </c>
    </row>
    <row r="1126" spans="1:13" hidden="1">
      <c r="A1126" t="s">
        <v>91</v>
      </c>
      <c r="B1126" t="s">
        <v>92</v>
      </c>
      <c r="C1126" t="s">
        <v>93</v>
      </c>
      <c r="D1126">
        <v>2010</v>
      </c>
      <c r="E1126" t="s">
        <v>114</v>
      </c>
      <c r="F1126">
        <v>28.581</v>
      </c>
      <c r="G1126">
        <v>2.0796323129999998</v>
      </c>
      <c r="H1126">
        <v>336</v>
      </c>
      <c r="I1126">
        <v>0</v>
      </c>
      <c r="J1126">
        <v>823</v>
      </c>
      <c r="K1126">
        <v>1382.0442599999999</v>
      </c>
      <c r="L1126">
        <v>99.991344749999996</v>
      </c>
      <c r="M1126">
        <v>4.7337217669999996</v>
      </c>
    </row>
    <row r="1127" spans="1:13" hidden="1">
      <c r="A1127" t="s">
        <v>91</v>
      </c>
      <c r="B1127" t="s">
        <v>92</v>
      </c>
      <c r="C1127" t="s">
        <v>93</v>
      </c>
      <c r="D1127">
        <v>2015</v>
      </c>
      <c r="E1127" t="s">
        <v>114</v>
      </c>
      <c r="F1127">
        <v>36.466999999999999</v>
      </c>
      <c r="G1127">
        <v>2.7781177750000001</v>
      </c>
      <c r="H1127">
        <v>443</v>
      </c>
      <c r="I1127">
        <v>0</v>
      </c>
      <c r="J1127">
        <v>1074</v>
      </c>
      <c r="K1127">
        <v>1797.8653469999999</v>
      </c>
      <c r="L1127">
        <v>130.10339809999999</v>
      </c>
      <c r="M1127">
        <v>5.5040120200000002</v>
      </c>
    </row>
    <row r="1128" spans="1:13" hidden="1">
      <c r="A1128" t="s">
        <v>91</v>
      </c>
      <c r="B1128" t="s">
        <v>92</v>
      </c>
      <c r="C1128" t="s">
        <v>93</v>
      </c>
      <c r="D1128">
        <v>2020</v>
      </c>
      <c r="E1128" t="s">
        <v>114</v>
      </c>
      <c r="F1128">
        <v>38.524957110000003</v>
      </c>
      <c r="G1128">
        <v>2.6704669089999999</v>
      </c>
      <c r="H1128">
        <v>468</v>
      </c>
      <c r="I1128">
        <v>0</v>
      </c>
      <c r="J1128">
        <v>1131</v>
      </c>
      <c r="K1128">
        <v>1885.692067</v>
      </c>
      <c r="L1128">
        <v>136.43494849999999</v>
      </c>
      <c r="M1128">
        <v>4.8435676130000003</v>
      </c>
    </row>
    <row r="1129" spans="1:13" hidden="1">
      <c r="A1129" t="s">
        <v>91</v>
      </c>
      <c r="B1129" t="s">
        <v>92</v>
      </c>
      <c r="C1129" t="s">
        <v>93</v>
      </c>
      <c r="D1129">
        <v>2025</v>
      </c>
      <c r="E1129" t="s">
        <v>114</v>
      </c>
      <c r="F1129">
        <v>45.522011290000002</v>
      </c>
      <c r="G1129">
        <v>4.1284178750000002</v>
      </c>
      <c r="H1129">
        <v>553</v>
      </c>
      <c r="I1129">
        <v>0</v>
      </c>
      <c r="J1129">
        <v>1333</v>
      </c>
      <c r="K1129">
        <v>2218.93145</v>
      </c>
      <c r="L1129">
        <v>160.46485000000001</v>
      </c>
      <c r="M1129">
        <v>4.4032038309999999</v>
      </c>
    </row>
    <row r="1130" spans="1:13" hidden="1">
      <c r="A1130" t="s">
        <v>91</v>
      </c>
      <c r="B1130" t="s">
        <v>92</v>
      </c>
      <c r="C1130" t="s">
        <v>93</v>
      </c>
      <c r="D1130">
        <v>2030</v>
      </c>
      <c r="E1130" t="s">
        <v>114</v>
      </c>
      <c r="F1130">
        <v>55.976433409999999</v>
      </c>
      <c r="G1130">
        <v>4.8576565059999997</v>
      </c>
      <c r="H1130">
        <v>680</v>
      </c>
      <c r="I1130">
        <v>0</v>
      </c>
      <c r="J1130">
        <v>1621</v>
      </c>
      <c r="K1130">
        <v>2721.5659599999999</v>
      </c>
      <c r="L1130">
        <v>196.69617460000001</v>
      </c>
      <c r="M1130">
        <v>4.073112085</v>
      </c>
    </row>
    <row r="1131" spans="1:13" hidden="1">
      <c r="A1131" t="s">
        <v>91</v>
      </c>
      <c r="B1131" t="s">
        <v>92</v>
      </c>
      <c r="C1131" t="s">
        <v>93</v>
      </c>
      <c r="D1131">
        <v>2035</v>
      </c>
      <c r="E1131" t="s">
        <v>114</v>
      </c>
      <c r="F1131">
        <v>68.90040406</v>
      </c>
      <c r="G1131">
        <v>6.1577724890000001</v>
      </c>
      <c r="H1131">
        <v>837</v>
      </c>
      <c r="I1131">
        <v>0</v>
      </c>
      <c r="J1131">
        <v>1972</v>
      </c>
      <c r="K1131">
        <v>3344.7922020000001</v>
      </c>
      <c r="L1131">
        <v>241.63940940000001</v>
      </c>
      <c r="M1131">
        <v>4.188902905</v>
      </c>
    </row>
    <row r="1132" spans="1:13" hidden="1">
      <c r="A1132" t="s">
        <v>91</v>
      </c>
      <c r="B1132" t="s">
        <v>92</v>
      </c>
      <c r="C1132" t="s">
        <v>93</v>
      </c>
      <c r="D1132">
        <v>2040</v>
      </c>
      <c r="E1132" t="s">
        <v>114</v>
      </c>
      <c r="F1132">
        <v>85.364060949999995</v>
      </c>
      <c r="G1132">
        <v>7.6257609110000004</v>
      </c>
      <c r="H1132">
        <v>1037</v>
      </c>
      <c r="I1132">
        <v>0</v>
      </c>
      <c r="J1132">
        <v>2415</v>
      </c>
      <c r="K1132">
        <v>4140.7575900000002</v>
      </c>
      <c r="L1132">
        <v>299.080936299999</v>
      </c>
      <c r="M1132">
        <v>4.7526101130000002</v>
      </c>
    </row>
    <row r="1133" spans="1:13" hidden="1">
      <c r="A1133" t="s">
        <v>91</v>
      </c>
      <c r="B1133" t="s">
        <v>92</v>
      </c>
      <c r="C1133" t="s">
        <v>93</v>
      </c>
      <c r="D1133">
        <v>2045</v>
      </c>
      <c r="E1133" t="s">
        <v>114</v>
      </c>
      <c r="F1133">
        <v>105.6966772</v>
      </c>
      <c r="G1133">
        <v>8.3462071130000002</v>
      </c>
      <c r="H1133">
        <v>1284</v>
      </c>
      <c r="I1133">
        <v>0</v>
      </c>
      <c r="J1133">
        <v>2960</v>
      </c>
      <c r="K1133">
        <v>5124.9627339999997</v>
      </c>
      <c r="L1133">
        <v>370.1303092</v>
      </c>
      <c r="M1133">
        <v>5.6878492390000002</v>
      </c>
    </row>
    <row r="1134" spans="1:13" hidden="1">
      <c r="A1134" t="s">
        <v>91</v>
      </c>
      <c r="B1134" t="s">
        <v>92</v>
      </c>
      <c r="C1134" t="s">
        <v>93</v>
      </c>
      <c r="D1134">
        <v>2050</v>
      </c>
      <c r="E1134" t="s">
        <v>114</v>
      </c>
      <c r="F1134">
        <v>128.91043339999999</v>
      </c>
      <c r="G1134">
        <v>10.900954309999999</v>
      </c>
      <c r="H1134">
        <v>1566</v>
      </c>
      <c r="I1134">
        <v>0</v>
      </c>
      <c r="J1134">
        <v>3574</v>
      </c>
      <c r="K1134">
        <v>6249.2586199999996</v>
      </c>
      <c r="L1134">
        <v>451.30433889999898</v>
      </c>
      <c r="M1134">
        <v>6.858931546</v>
      </c>
    </row>
    <row r="1135" spans="1:13" hidden="1">
      <c r="A1135" t="s">
        <v>91</v>
      </c>
      <c r="B1135" t="s">
        <v>92</v>
      </c>
      <c r="C1135" t="s">
        <v>95</v>
      </c>
      <c r="D1135">
        <v>2000</v>
      </c>
      <c r="E1135" t="s">
        <v>114</v>
      </c>
      <c r="F1135">
        <v>28.689</v>
      </c>
      <c r="G1135">
        <v>1.702</v>
      </c>
      <c r="H1135">
        <v>324</v>
      </c>
      <c r="I1135">
        <v>0</v>
      </c>
      <c r="J1135">
        <v>783</v>
      </c>
      <c r="K1135">
        <v>1239.9773070000001</v>
      </c>
      <c r="L1135">
        <v>89.947509429999997</v>
      </c>
      <c r="M1135">
        <v>7.3676210510000004</v>
      </c>
    </row>
    <row r="1136" spans="1:13" hidden="1">
      <c r="A1136" t="s">
        <v>91</v>
      </c>
      <c r="B1136" t="s">
        <v>92</v>
      </c>
      <c r="C1136" t="s">
        <v>95</v>
      </c>
      <c r="D1136">
        <v>2005</v>
      </c>
      <c r="E1136" t="s">
        <v>114</v>
      </c>
      <c r="F1136">
        <v>35.696999999999903</v>
      </c>
      <c r="G1136">
        <v>2.9430000000000001</v>
      </c>
      <c r="H1136">
        <v>428</v>
      </c>
      <c r="I1136">
        <v>0</v>
      </c>
      <c r="J1136">
        <v>1000</v>
      </c>
      <c r="K1136">
        <v>1558.960818</v>
      </c>
      <c r="L1136">
        <v>112.23617849999999</v>
      </c>
      <c r="M1136">
        <v>7.8473341269999999</v>
      </c>
    </row>
    <row r="1137" spans="1:13" hidden="1">
      <c r="A1137" t="s">
        <v>91</v>
      </c>
      <c r="B1137" t="s">
        <v>92</v>
      </c>
      <c r="C1137" t="s">
        <v>95</v>
      </c>
      <c r="D1137">
        <v>2010</v>
      </c>
      <c r="E1137" t="s">
        <v>114</v>
      </c>
      <c r="F1137">
        <v>47.391999999999904</v>
      </c>
      <c r="G1137">
        <v>5.1247165700000004</v>
      </c>
      <c r="H1137">
        <v>592</v>
      </c>
      <c r="I1137">
        <v>0</v>
      </c>
      <c r="J1137">
        <v>1338</v>
      </c>
      <c r="K1137">
        <v>2091.3308350000002</v>
      </c>
      <c r="L1137">
        <v>149.8986247</v>
      </c>
      <c r="M1137">
        <v>11.83869286</v>
      </c>
    </row>
    <row r="1138" spans="1:13" hidden="1">
      <c r="A1138" t="s">
        <v>91</v>
      </c>
      <c r="B1138" t="s">
        <v>92</v>
      </c>
      <c r="C1138" t="s">
        <v>95</v>
      </c>
      <c r="D1138">
        <v>2015</v>
      </c>
      <c r="E1138" t="s">
        <v>114</v>
      </c>
      <c r="F1138">
        <v>66.638000000000005</v>
      </c>
      <c r="G1138">
        <v>7.3188403189999898</v>
      </c>
      <c r="H1138">
        <v>951</v>
      </c>
      <c r="I1138">
        <v>0</v>
      </c>
      <c r="J1138">
        <v>2060</v>
      </c>
      <c r="K1138">
        <v>3307.9460789999998</v>
      </c>
      <c r="L1138">
        <v>236.6108815</v>
      </c>
      <c r="M1138">
        <v>12.64381268</v>
      </c>
    </row>
    <row r="1139" spans="1:13" hidden="1">
      <c r="A1139" t="s">
        <v>91</v>
      </c>
      <c r="B1139" t="s">
        <v>92</v>
      </c>
      <c r="C1139" t="s">
        <v>95</v>
      </c>
      <c r="D1139">
        <v>2020</v>
      </c>
      <c r="E1139" t="s">
        <v>114</v>
      </c>
      <c r="F1139">
        <v>87.379165090000001</v>
      </c>
      <c r="G1139">
        <v>8.7777259539999992</v>
      </c>
      <c r="H1139">
        <v>1247</v>
      </c>
      <c r="I1139">
        <v>0</v>
      </c>
      <c r="J1139">
        <v>2686</v>
      </c>
      <c r="K1139">
        <v>4302.2343739999997</v>
      </c>
      <c r="L1139">
        <v>307.35018199999899</v>
      </c>
      <c r="M1139">
        <v>12.50055302</v>
      </c>
    </row>
    <row r="1140" spans="1:13" hidden="1">
      <c r="A1140" t="s">
        <v>91</v>
      </c>
      <c r="B1140" t="s">
        <v>92</v>
      </c>
      <c r="C1140" t="s">
        <v>95</v>
      </c>
      <c r="D1140">
        <v>2025</v>
      </c>
      <c r="E1140" t="s">
        <v>114</v>
      </c>
      <c r="F1140">
        <v>120.733200799999</v>
      </c>
      <c r="G1140">
        <v>12.03537773</v>
      </c>
      <c r="H1140">
        <v>1723</v>
      </c>
      <c r="I1140">
        <v>0</v>
      </c>
      <c r="J1140">
        <v>3645</v>
      </c>
      <c r="K1140">
        <v>5917.0057559999996</v>
      </c>
      <c r="L1140">
        <v>422.2581333</v>
      </c>
      <c r="M1140">
        <v>10.80567587</v>
      </c>
    </row>
    <row r="1141" spans="1:13" hidden="1">
      <c r="A1141" t="s">
        <v>91</v>
      </c>
      <c r="B1141" t="s">
        <v>92</v>
      </c>
      <c r="C1141" t="s">
        <v>95</v>
      </c>
      <c r="D1141">
        <v>2030</v>
      </c>
      <c r="E1141" t="s">
        <v>114</v>
      </c>
      <c r="F1141">
        <v>156.2594532</v>
      </c>
      <c r="G1141">
        <v>14.181064989999999</v>
      </c>
      <c r="H1141">
        <v>2230</v>
      </c>
      <c r="I1141">
        <v>0</v>
      </c>
      <c r="J1141">
        <v>4570</v>
      </c>
      <c r="K1141">
        <v>7636.9623730000003</v>
      </c>
      <c r="L1141">
        <v>544.50997329999996</v>
      </c>
      <c r="M1141">
        <v>9.5204860849999999</v>
      </c>
    </row>
    <row r="1142" spans="1:13" hidden="1">
      <c r="A1142" t="s">
        <v>91</v>
      </c>
      <c r="B1142" t="s">
        <v>92</v>
      </c>
      <c r="C1142" t="s">
        <v>95</v>
      </c>
      <c r="D1142">
        <v>2035</v>
      </c>
      <c r="E1142" t="s">
        <v>114</v>
      </c>
      <c r="F1142">
        <v>194.30827969999899</v>
      </c>
      <c r="G1142">
        <v>17.278148479999999</v>
      </c>
      <c r="H1142">
        <v>2773</v>
      </c>
      <c r="I1142">
        <v>0</v>
      </c>
      <c r="J1142">
        <v>5503</v>
      </c>
      <c r="K1142">
        <v>9481.0087110000004</v>
      </c>
      <c r="L1142">
        <v>675.60290759999998</v>
      </c>
      <c r="M1142">
        <v>9.3602633550000007</v>
      </c>
    </row>
    <row r="1143" spans="1:13" hidden="1">
      <c r="A1143" t="s">
        <v>91</v>
      </c>
      <c r="B1143" t="s">
        <v>92</v>
      </c>
      <c r="C1143" t="s">
        <v>95</v>
      </c>
      <c r="D1143">
        <v>2040</v>
      </c>
      <c r="E1143" t="s">
        <v>114</v>
      </c>
      <c r="F1143">
        <v>234.87968029999999</v>
      </c>
      <c r="G1143">
        <v>19.544375890000001</v>
      </c>
      <c r="H1143">
        <v>3352</v>
      </c>
      <c r="I1143">
        <v>0</v>
      </c>
      <c r="J1143">
        <v>6443</v>
      </c>
      <c r="K1143">
        <v>11451.049929999999</v>
      </c>
      <c r="L1143">
        <v>815.75312469999994</v>
      </c>
      <c r="M1143">
        <v>10.19197838</v>
      </c>
    </row>
    <row r="1144" spans="1:13" hidden="1">
      <c r="A1144" t="s">
        <v>91</v>
      </c>
      <c r="B1144" t="s">
        <v>92</v>
      </c>
      <c r="C1144" t="s">
        <v>95</v>
      </c>
      <c r="D1144">
        <v>2045</v>
      </c>
      <c r="E1144" t="s">
        <v>114</v>
      </c>
      <c r="F1144">
        <v>281.19694429999998</v>
      </c>
      <c r="G1144">
        <v>21.524214440000002</v>
      </c>
      <c r="H1144">
        <v>4013</v>
      </c>
      <c r="I1144">
        <v>0</v>
      </c>
      <c r="J1144">
        <v>7444</v>
      </c>
      <c r="K1144">
        <v>13703.433999999999</v>
      </c>
      <c r="L1144">
        <v>976.07143829999995</v>
      </c>
      <c r="M1144">
        <v>11.764094589999999</v>
      </c>
    </row>
    <row r="1145" spans="1:13" hidden="1">
      <c r="A1145" t="s">
        <v>91</v>
      </c>
      <c r="B1145" t="s">
        <v>92</v>
      </c>
      <c r="C1145" t="s">
        <v>95</v>
      </c>
      <c r="D1145">
        <v>2050</v>
      </c>
      <c r="E1145" t="s">
        <v>114</v>
      </c>
      <c r="F1145">
        <v>323.09970349999998</v>
      </c>
      <c r="G1145">
        <v>24.57568307</v>
      </c>
      <c r="H1145">
        <v>4611</v>
      </c>
      <c r="I1145">
        <v>0</v>
      </c>
      <c r="J1145">
        <v>8260</v>
      </c>
      <c r="K1145">
        <v>15742.2577699999</v>
      </c>
      <c r="L1145">
        <v>1121.2128439999999</v>
      </c>
      <c r="M1145">
        <v>13.354441469999999</v>
      </c>
    </row>
    <row r="1146" spans="1:13" hidden="1">
      <c r="A1146" t="s">
        <v>91</v>
      </c>
      <c r="B1146" t="s">
        <v>92</v>
      </c>
      <c r="C1146" t="s">
        <v>96</v>
      </c>
      <c r="D1146">
        <v>2000</v>
      </c>
      <c r="E1146" t="s">
        <v>114</v>
      </c>
      <c r="F1146">
        <v>8.9</v>
      </c>
      <c r="G1146">
        <v>0.66</v>
      </c>
      <c r="H1146">
        <v>133</v>
      </c>
      <c r="I1146">
        <v>0</v>
      </c>
      <c r="J1146">
        <v>199</v>
      </c>
      <c r="K1146">
        <v>595.4714457</v>
      </c>
      <c r="L1146">
        <v>42.993055720000001</v>
      </c>
      <c r="M1146">
        <v>0.98889352799999997</v>
      </c>
    </row>
    <row r="1147" spans="1:13" hidden="1">
      <c r="A1147" t="s">
        <v>91</v>
      </c>
      <c r="B1147" t="s">
        <v>92</v>
      </c>
      <c r="C1147" t="s">
        <v>96</v>
      </c>
      <c r="D1147">
        <v>2005</v>
      </c>
      <c r="E1147" t="s">
        <v>114</v>
      </c>
      <c r="F1147">
        <v>10.4</v>
      </c>
      <c r="G1147">
        <v>0.74</v>
      </c>
      <c r="H1147">
        <v>158</v>
      </c>
      <c r="I1147">
        <v>0</v>
      </c>
      <c r="J1147">
        <v>245</v>
      </c>
      <c r="K1147">
        <v>678.17853129999901</v>
      </c>
      <c r="L1147">
        <v>48.983602619999999</v>
      </c>
      <c r="M1147">
        <v>0.84302818700000004</v>
      </c>
    </row>
    <row r="1148" spans="1:13" hidden="1">
      <c r="A1148" t="s">
        <v>91</v>
      </c>
      <c r="B1148" t="s">
        <v>92</v>
      </c>
      <c r="C1148" t="s">
        <v>96</v>
      </c>
      <c r="D1148">
        <v>2010</v>
      </c>
      <c r="E1148" t="s">
        <v>114</v>
      </c>
      <c r="F1148">
        <v>11.9</v>
      </c>
      <c r="G1148">
        <v>0.90127127699999998</v>
      </c>
      <c r="H1148">
        <v>173</v>
      </c>
      <c r="I1148">
        <v>0</v>
      </c>
      <c r="J1148">
        <v>270</v>
      </c>
      <c r="K1148">
        <v>703.79840520000005</v>
      </c>
      <c r="L1148">
        <v>50.388209310000001</v>
      </c>
      <c r="M1148">
        <v>0.960461125999999</v>
      </c>
    </row>
    <row r="1149" spans="1:13" hidden="1">
      <c r="A1149" t="s">
        <v>91</v>
      </c>
      <c r="B1149" t="s">
        <v>92</v>
      </c>
      <c r="C1149" t="s">
        <v>96</v>
      </c>
      <c r="D1149">
        <v>2015</v>
      </c>
      <c r="E1149" t="s">
        <v>114</v>
      </c>
      <c r="F1149">
        <v>13.55</v>
      </c>
      <c r="G1149">
        <v>0.93848828599999901</v>
      </c>
      <c r="H1149">
        <v>195</v>
      </c>
      <c r="I1149">
        <v>0</v>
      </c>
      <c r="J1149">
        <v>301</v>
      </c>
      <c r="K1149">
        <v>737.34142259999999</v>
      </c>
      <c r="L1149">
        <v>52.589929040000001</v>
      </c>
      <c r="M1149">
        <v>1.0343421179999901</v>
      </c>
    </row>
    <row r="1150" spans="1:13" hidden="1">
      <c r="A1150" t="s">
        <v>91</v>
      </c>
      <c r="B1150" t="s">
        <v>92</v>
      </c>
      <c r="C1150" t="s">
        <v>96</v>
      </c>
      <c r="D1150">
        <v>2020</v>
      </c>
      <c r="E1150" t="s">
        <v>114</v>
      </c>
      <c r="F1150">
        <v>13.8974359</v>
      </c>
      <c r="G1150">
        <v>0.860699977</v>
      </c>
      <c r="H1150">
        <v>200</v>
      </c>
      <c r="I1150">
        <v>0</v>
      </c>
      <c r="J1150">
        <v>269</v>
      </c>
      <c r="K1150">
        <v>715.53662529999997</v>
      </c>
      <c r="L1150">
        <v>51.125072809999999</v>
      </c>
      <c r="M1150">
        <v>0.70376236000000003</v>
      </c>
    </row>
    <row r="1151" spans="1:13" hidden="1">
      <c r="A1151" t="s">
        <v>91</v>
      </c>
      <c r="B1151" t="s">
        <v>92</v>
      </c>
      <c r="C1151" t="s">
        <v>96</v>
      </c>
      <c r="D1151">
        <v>2025</v>
      </c>
      <c r="E1151" t="s">
        <v>114</v>
      </c>
      <c r="F1151">
        <v>14.731282050000001</v>
      </c>
      <c r="G1151">
        <v>0.97694675399999997</v>
      </c>
      <c r="H1151">
        <v>212</v>
      </c>
      <c r="I1151">
        <v>0</v>
      </c>
      <c r="J1151">
        <v>284</v>
      </c>
      <c r="K1151">
        <v>736.26636629999996</v>
      </c>
      <c r="L1151">
        <v>52.631706309999998</v>
      </c>
      <c r="M1151">
        <v>0.46404788399999902</v>
      </c>
    </row>
    <row r="1152" spans="1:13" hidden="1">
      <c r="A1152" t="s">
        <v>91</v>
      </c>
      <c r="B1152" t="s">
        <v>92</v>
      </c>
      <c r="C1152" t="s">
        <v>96</v>
      </c>
      <c r="D1152">
        <v>2030</v>
      </c>
      <c r="E1152" t="s">
        <v>114</v>
      </c>
      <c r="F1152">
        <v>15.63461538</v>
      </c>
      <c r="G1152">
        <v>0.96353551400000004</v>
      </c>
      <c r="H1152">
        <v>225</v>
      </c>
      <c r="I1152">
        <v>0</v>
      </c>
      <c r="J1152">
        <v>302</v>
      </c>
      <c r="K1152">
        <v>769.2057863</v>
      </c>
      <c r="L1152">
        <v>54.981045790000003</v>
      </c>
      <c r="M1152">
        <v>0.35032515600000003</v>
      </c>
    </row>
    <row r="1153" spans="1:13" hidden="1">
      <c r="A1153" t="s">
        <v>91</v>
      </c>
      <c r="B1153" t="s">
        <v>92</v>
      </c>
      <c r="C1153" t="s">
        <v>96</v>
      </c>
      <c r="D1153">
        <v>2035</v>
      </c>
      <c r="E1153" t="s">
        <v>114</v>
      </c>
      <c r="F1153">
        <v>16.39897436</v>
      </c>
      <c r="G1153">
        <v>1.0098714659999899</v>
      </c>
      <c r="H1153">
        <v>236</v>
      </c>
      <c r="I1153">
        <v>0</v>
      </c>
      <c r="J1153">
        <v>317</v>
      </c>
      <c r="K1153">
        <v>800.1446363</v>
      </c>
      <c r="L1153">
        <v>57.183844059999998</v>
      </c>
      <c r="M1153">
        <v>0.31162300900000001</v>
      </c>
    </row>
    <row r="1154" spans="1:13" hidden="1">
      <c r="A1154" t="s">
        <v>91</v>
      </c>
      <c r="B1154" t="s">
        <v>92</v>
      </c>
      <c r="C1154" t="s">
        <v>96</v>
      </c>
      <c r="D1154">
        <v>2040</v>
      </c>
      <c r="E1154" t="s">
        <v>114</v>
      </c>
      <c r="F1154">
        <v>17.093846150000001</v>
      </c>
      <c r="G1154">
        <v>1.034859076</v>
      </c>
      <c r="H1154">
        <v>246</v>
      </c>
      <c r="I1154">
        <v>0</v>
      </c>
      <c r="J1154">
        <v>330</v>
      </c>
      <c r="K1154">
        <v>830.54018539999902</v>
      </c>
      <c r="L1154">
        <v>59.352124580000002</v>
      </c>
      <c r="M1154">
        <v>0.30661845999999998</v>
      </c>
    </row>
    <row r="1155" spans="1:13" hidden="1">
      <c r="A1155" t="s">
        <v>91</v>
      </c>
      <c r="B1155" t="s">
        <v>92</v>
      </c>
      <c r="C1155" t="s">
        <v>96</v>
      </c>
      <c r="D1155">
        <v>2045</v>
      </c>
      <c r="E1155" t="s">
        <v>114</v>
      </c>
      <c r="F1155">
        <v>17.719230769999999</v>
      </c>
      <c r="G1155">
        <v>1.0535778870000001</v>
      </c>
      <c r="H1155">
        <v>255</v>
      </c>
      <c r="I1155">
        <v>0</v>
      </c>
      <c r="J1155">
        <v>342</v>
      </c>
      <c r="K1155">
        <v>859.12475489999997</v>
      </c>
      <c r="L1155">
        <v>61.393077640000001</v>
      </c>
      <c r="M1155">
        <v>0.31183473499999997</v>
      </c>
    </row>
    <row r="1156" spans="1:13" hidden="1">
      <c r="A1156" t="s">
        <v>91</v>
      </c>
      <c r="B1156" t="s">
        <v>92</v>
      </c>
      <c r="C1156" t="s">
        <v>96</v>
      </c>
      <c r="D1156">
        <v>2050</v>
      </c>
      <c r="E1156" t="s">
        <v>114</v>
      </c>
      <c r="F1156">
        <v>18.136153849999999</v>
      </c>
      <c r="G1156">
        <v>1.053025205</v>
      </c>
      <c r="H1156">
        <v>261</v>
      </c>
      <c r="I1156">
        <v>0</v>
      </c>
      <c r="J1156">
        <v>350</v>
      </c>
      <c r="K1156">
        <v>878.432420199999</v>
      </c>
      <c r="L1156">
        <v>62.771918069999998</v>
      </c>
      <c r="M1156">
        <v>0.317776273</v>
      </c>
    </row>
    <row r="1157" spans="1:13" hidden="1">
      <c r="A1157" t="s">
        <v>91</v>
      </c>
      <c r="B1157" t="s">
        <v>92</v>
      </c>
      <c r="C1157" t="s">
        <v>97</v>
      </c>
      <c r="D1157">
        <v>2000</v>
      </c>
      <c r="E1157" t="s">
        <v>114</v>
      </c>
      <c r="F1157">
        <v>17.789317960000002</v>
      </c>
      <c r="G1157">
        <v>1.4036439999999999</v>
      </c>
      <c r="H1157">
        <v>286.60528389999899</v>
      </c>
      <c r="I1157">
        <v>0</v>
      </c>
      <c r="J1157">
        <v>429.90792579999999</v>
      </c>
      <c r="K1157">
        <v>940.40183630000001</v>
      </c>
      <c r="L1157">
        <v>41.684269479999998</v>
      </c>
      <c r="M1157">
        <v>0.71666547299999905</v>
      </c>
    </row>
    <row r="1158" spans="1:13" hidden="1">
      <c r="A1158" t="s">
        <v>91</v>
      </c>
      <c r="B1158" t="s">
        <v>92</v>
      </c>
      <c r="C1158" t="s">
        <v>97</v>
      </c>
      <c r="D1158">
        <v>2005</v>
      </c>
      <c r="E1158" t="s">
        <v>114</v>
      </c>
      <c r="F1158">
        <v>20.967671630000002</v>
      </c>
      <c r="G1158">
        <v>2.3663365000000001</v>
      </c>
      <c r="H1158">
        <v>313.5915493</v>
      </c>
      <c r="I1158">
        <v>0</v>
      </c>
      <c r="J1158">
        <v>470.38732390000001</v>
      </c>
      <c r="K1158">
        <v>978.92312870000001</v>
      </c>
      <c r="L1158">
        <v>42.015522320000002</v>
      </c>
      <c r="M1158">
        <v>2.1255179979999999</v>
      </c>
    </row>
    <row r="1159" spans="1:13" hidden="1">
      <c r="A1159" t="s">
        <v>91</v>
      </c>
      <c r="B1159" t="s">
        <v>92</v>
      </c>
      <c r="C1159" t="s">
        <v>97</v>
      </c>
      <c r="D1159">
        <v>2010</v>
      </c>
      <c r="E1159" t="s">
        <v>114</v>
      </c>
      <c r="F1159">
        <v>28.903698089999999</v>
      </c>
      <c r="G1159">
        <v>2.6859073609999999</v>
      </c>
      <c r="H1159">
        <v>438.1904973</v>
      </c>
      <c r="I1159">
        <v>0</v>
      </c>
      <c r="J1159">
        <v>657.28574600000002</v>
      </c>
      <c r="K1159">
        <v>1332.8021019999901</v>
      </c>
      <c r="L1159">
        <v>50.36979908</v>
      </c>
      <c r="M1159">
        <v>2.1954911209999999</v>
      </c>
    </row>
    <row r="1160" spans="1:13" hidden="1">
      <c r="A1160" t="s">
        <v>91</v>
      </c>
      <c r="B1160" t="s">
        <v>92</v>
      </c>
      <c r="C1160" t="s">
        <v>97</v>
      </c>
      <c r="D1160">
        <v>2015</v>
      </c>
      <c r="E1160" t="s">
        <v>114</v>
      </c>
      <c r="F1160">
        <v>38.665239110000002</v>
      </c>
      <c r="G1160">
        <v>3.06254838</v>
      </c>
      <c r="H1160">
        <v>604.08301949999998</v>
      </c>
      <c r="I1160">
        <v>0</v>
      </c>
      <c r="J1160">
        <v>906.12452929999995</v>
      </c>
      <c r="K1160">
        <v>1812.82459699999</v>
      </c>
      <c r="L1160">
        <v>68.065725920000006</v>
      </c>
      <c r="M1160">
        <v>2.1737367750000001</v>
      </c>
    </row>
    <row r="1161" spans="1:13" hidden="1">
      <c r="A1161" t="s">
        <v>91</v>
      </c>
      <c r="B1161" t="s">
        <v>92</v>
      </c>
      <c r="C1161" t="s">
        <v>97</v>
      </c>
      <c r="D1161">
        <v>2020</v>
      </c>
      <c r="E1161" t="s">
        <v>114</v>
      </c>
      <c r="F1161">
        <v>41.716319519999999</v>
      </c>
      <c r="G1161">
        <v>2.9529889059999999</v>
      </c>
      <c r="H1161">
        <v>651.75131050000005</v>
      </c>
      <c r="I1161">
        <v>0</v>
      </c>
      <c r="J1161">
        <v>977.62696579999999</v>
      </c>
      <c r="K1161">
        <v>1885.1887750000001</v>
      </c>
      <c r="L1161">
        <v>70.828559049999996</v>
      </c>
      <c r="M1161">
        <v>2.17866063</v>
      </c>
    </row>
    <row r="1162" spans="1:13" hidden="1">
      <c r="A1162" t="s">
        <v>91</v>
      </c>
      <c r="B1162" t="s">
        <v>92</v>
      </c>
      <c r="C1162" t="s">
        <v>97</v>
      </c>
      <c r="D1162">
        <v>2025</v>
      </c>
      <c r="E1162" t="s">
        <v>114</v>
      </c>
      <c r="F1162">
        <v>45.542214870000002</v>
      </c>
      <c r="G1162">
        <v>3.3152489369999998</v>
      </c>
      <c r="H1162">
        <v>711.52485569999999</v>
      </c>
      <c r="I1162">
        <v>0</v>
      </c>
      <c r="J1162">
        <v>1067.287284</v>
      </c>
      <c r="K1162">
        <v>1956.0799320000001</v>
      </c>
      <c r="L1162">
        <v>73.491816959999994</v>
      </c>
      <c r="M1162">
        <v>2.3469963840000001</v>
      </c>
    </row>
    <row r="1163" spans="1:13" hidden="1">
      <c r="A1163" t="s">
        <v>91</v>
      </c>
      <c r="B1163" t="s">
        <v>92</v>
      </c>
      <c r="C1163" t="s">
        <v>97</v>
      </c>
      <c r="D1163">
        <v>2030</v>
      </c>
      <c r="E1163" t="s">
        <v>114</v>
      </c>
      <c r="F1163">
        <v>47.454987889999998</v>
      </c>
      <c r="G1163">
        <v>2.957706221</v>
      </c>
      <c r="H1163">
        <v>741.40889960000004</v>
      </c>
      <c r="I1163">
        <v>0</v>
      </c>
      <c r="J1163">
        <v>1112.113349</v>
      </c>
      <c r="K1163">
        <v>1982.3262139999999</v>
      </c>
      <c r="L1163">
        <v>74.456863929999997</v>
      </c>
      <c r="M1163">
        <v>2.4774110629999999</v>
      </c>
    </row>
    <row r="1164" spans="1:13" hidden="1">
      <c r="A1164" t="s">
        <v>91</v>
      </c>
      <c r="B1164" t="s">
        <v>92</v>
      </c>
      <c r="C1164" t="s">
        <v>97</v>
      </c>
      <c r="D1164">
        <v>2035</v>
      </c>
      <c r="E1164" t="s">
        <v>114</v>
      </c>
      <c r="F1164">
        <v>50.46077408</v>
      </c>
      <c r="G1164">
        <v>3.146595778</v>
      </c>
      <c r="H1164">
        <v>788.36954009999999</v>
      </c>
      <c r="I1164">
        <v>0</v>
      </c>
      <c r="J1164">
        <v>1182.55431</v>
      </c>
      <c r="K1164">
        <v>2076.6005869999999</v>
      </c>
      <c r="L1164">
        <v>77.980896959999995</v>
      </c>
      <c r="M1164">
        <v>2.6666116149999999</v>
      </c>
    </row>
    <row r="1165" spans="1:13" hidden="1">
      <c r="A1165" t="s">
        <v>91</v>
      </c>
      <c r="B1165" t="s">
        <v>92</v>
      </c>
      <c r="C1165" t="s">
        <v>97</v>
      </c>
      <c r="D1165">
        <v>2040</v>
      </c>
      <c r="E1165" t="s">
        <v>114</v>
      </c>
      <c r="F1165">
        <v>52.601258170000001</v>
      </c>
      <c r="G1165">
        <v>3.0087845830000002</v>
      </c>
      <c r="H1165">
        <v>821.81120829999998</v>
      </c>
      <c r="I1165">
        <v>0</v>
      </c>
      <c r="J1165">
        <v>1232.7168119999999</v>
      </c>
      <c r="K1165">
        <v>2147.7729749999999</v>
      </c>
      <c r="L1165">
        <v>80.644671779999996</v>
      </c>
      <c r="M1165">
        <v>2.798873376</v>
      </c>
    </row>
    <row r="1166" spans="1:13" hidden="1">
      <c r="A1166" t="s">
        <v>91</v>
      </c>
      <c r="B1166" t="s">
        <v>92</v>
      </c>
      <c r="C1166" t="s">
        <v>97</v>
      </c>
      <c r="D1166">
        <v>2045</v>
      </c>
      <c r="E1166" t="s">
        <v>114</v>
      </c>
      <c r="F1166">
        <v>52.965595890000003</v>
      </c>
      <c r="G1166">
        <v>3.0247181889999899</v>
      </c>
      <c r="H1166">
        <v>827.5034071</v>
      </c>
      <c r="I1166">
        <v>0</v>
      </c>
      <c r="J1166">
        <v>1241.2551109999999</v>
      </c>
      <c r="K1166">
        <v>2153.8304880000001</v>
      </c>
      <c r="L1166">
        <v>80.867603599999995</v>
      </c>
      <c r="M1166">
        <v>2.828358358</v>
      </c>
    </row>
    <row r="1167" spans="1:13" hidden="1">
      <c r="A1167" t="s">
        <v>91</v>
      </c>
      <c r="B1167" t="s">
        <v>92</v>
      </c>
      <c r="C1167" t="s">
        <v>97</v>
      </c>
      <c r="D1167">
        <v>2050</v>
      </c>
      <c r="E1167" t="s">
        <v>114</v>
      </c>
      <c r="F1167">
        <v>52.009209380000001</v>
      </c>
      <c r="G1167">
        <v>2.6728637200000001</v>
      </c>
      <c r="H1167">
        <v>812.56138520000002</v>
      </c>
      <c r="I1167">
        <v>0</v>
      </c>
      <c r="J1167">
        <v>1218.8420779999999</v>
      </c>
      <c r="K1167">
        <v>2110.4579399999998</v>
      </c>
      <c r="L1167">
        <v>79.236851709999996</v>
      </c>
      <c r="M1167">
        <v>2.7824425609999999</v>
      </c>
    </row>
    <row r="1168" spans="1:13" hidden="1">
      <c r="A1168" t="s">
        <v>91</v>
      </c>
      <c r="B1168" t="s">
        <v>92</v>
      </c>
      <c r="C1168" t="s">
        <v>98</v>
      </c>
      <c r="D1168">
        <v>2000</v>
      </c>
      <c r="E1168" t="s">
        <v>114</v>
      </c>
      <c r="F1168">
        <v>15.34</v>
      </c>
      <c r="G1168">
        <v>1.35</v>
      </c>
      <c r="H1168">
        <v>284</v>
      </c>
      <c r="I1168">
        <v>0</v>
      </c>
      <c r="J1168">
        <v>352</v>
      </c>
      <c r="K1168">
        <v>1147.4743429999901</v>
      </c>
      <c r="L1168">
        <v>82.631955809999994</v>
      </c>
      <c r="M1168">
        <v>0.71668552900000004</v>
      </c>
    </row>
    <row r="1169" spans="1:13" hidden="1">
      <c r="A1169" t="s">
        <v>91</v>
      </c>
      <c r="B1169" t="s">
        <v>92</v>
      </c>
      <c r="C1169" t="s">
        <v>98</v>
      </c>
      <c r="D1169">
        <v>2005</v>
      </c>
      <c r="E1169" t="s">
        <v>114</v>
      </c>
      <c r="F1169">
        <v>16.23</v>
      </c>
      <c r="G1169">
        <v>1.345</v>
      </c>
      <c r="H1169">
        <v>296</v>
      </c>
      <c r="I1169">
        <v>0</v>
      </c>
      <c r="J1169">
        <v>364</v>
      </c>
      <c r="K1169">
        <v>1124.42803</v>
      </c>
      <c r="L1169">
        <v>80.602653720000006</v>
      </c>
      <c r="M1169">
        <v>0.47356028299999903</v>
      </c>
    </row>
    <row r="1170" spans="1:13" hidden="1">
      <c r="A1170" t="s">
        <v>91</v>
      </c>
      <c r="B1170" t="s">
        <v>92</v>
      </c>
      <c r="C1170" t="s">
        <v>98</v>
      </c>
      <c r="D1170">
        <v>2010</v>
      </c>
      <c r="E1170" t="s">
        <v>114</v>
      </c>
      <c r="F1170">
        <v>17.7</v>
      </c>
      <c r="G1170">
        <v>1.395266619</v>
      </c>
      <c r="H1170">
        <v>332</v>
      </c>
      <c r="I1170">
        <v>0</v>
      </c>
      <c r="J1170">
        <v>405</v>
      </c>
      <c r="K1170">
        <v>1163.071095</v>
      </c>
      <c r="L1170">
        <v>80.070548209999998</v>
      </c>
      <c r="M1170">
        <v>0.45100301199999998</v>
      </c>
    </row>
    <row r="1171" spans="1:13" hidden="1">
      <c r="A1171" t="s">
        <v>91</v>
      </c>
      <c r="B1171" t="s">
        <v>92</v>
      </c>
      <c r="C1171" t="s">
        <v>98</v>
      </c>
      <c r="D1171">
        <v>2015</v>
      </c>
      <c r="E1171" t="s">
        <v>114</v>
      </c>
      <c r="F1171">
        <v>18.649999999999999</v>
      </c>
      <c r="G1171">
        <v>1.4409497849999999</v>
      </c>
      <c r="H1171">
        <v>352</v>
      </c>
      <c r="I1171">
        <v>0</v>
      </c>
      <c r="J1171">
        <v>425</v>
      </c>
      <c r="K1171">
        <v>1118.5435629999999</v>
      </c>
      <c r="L1171">
        <v>77.08037084</v>
      </c>
      <c r="M1171">
        <v>0.43002303399999903</v>
      </c>
    </row>
    <row r="1172" spans="1:13" hidden="1">
      <c r="A1172" t="s">
        <v>91</v>
      </c>
      <c r="B1172" t="s">
        <v>92</v>
      </c>
      <c r="C1172" t="s">
        <v>98</v>
      </c>
      <c r="D1172">
        <v>2020</v>
      </c>
      <c r="E1172" t="s">
        <v>114</v>
      </c>
      <c r="F1172">
        <v>19.12684659</v>
      </c>
      <c r="G1172">
        <v>1.429257223</v>
      </c>
      <c r="H1172">
        <v>361</v>
      </c>
      <c r="I1172">
        <v>0</v>
      </c>
      <c r="J1172">
        <v>436</v>
      </c>
      <c r="K1172">
        <v>1032.667015</v>
      </c>
      <c r="L1172">
        <v>71.180639130000003</v>
      </c>
      <c r="M1172">
        <v>0.41085052299999902</v>
      </c>
    </row>
    <row r="1173" spans="1:13" hidden="1">
      <c r="A1173" t="s">
        <v>91</v>
      </c>
      <c r="B1173" t="s">
        <v>92</v>
      </c>
      <c r="C1173" t="s">
        <v>98</v>
      </c>
      <c r="D1173">
        <v>2025</v>
      </c>
      <c r="E1173" t="s">
        <v>114</v>
      </c>
      <c r="F1173">
        <v>19.868607950000001</v>
      </c>
      <c r="G1173">
        <v>1.5268950480000001</v>
      </c>
      <c r="H1173">
        <v>375</v>
      </c>
      <c r="I1173">
        <v>0</v>
      </c>
      <c r="J1173">
        <v>454</v>
      </c>
      <c r="K1173">
        <v>926.53918209999995</v>
      </c>
      <c r="L1173">
        <v>63.846173409999999</v>
      </c>
      <c r="M1173">
        <v>0.41711146100000002</v>
      </c>
    </row>
    <row r="1174" spans="1:13" hidden="1">
      <c r="A1174" t="s">
        <v>91</v>
      </c>
      <c r="B1174" t="s">
        <v>92</v>
      </c>
      <c r="C1174" t="s">
        <v>98</v>
      </c>
      <c r="D1174">
        <v>2030</v>
      </c>
      <c r="E1174" t="s">
        <v>114</v>
      </c>
      <c r="F1174">
        <v>20.504403409999998</v>
      </c>
      <c r="G1174">
        <v>1.528873975</v>
      </c>
      <c r="H1174">
        <v>387</v>
      </c>
      <c r="I1174">
        <v>0</v>
      </c>
      <c r="J1174">
        <v>468</v>
      </c>
      <c r="K1174">
        <v>833.76261009999996</v>
      </c>
      <c r="L1174">
        <v>57.420311640000001</v>
      </c>
      <c r="M1174">
        <v>0.428570228</v>
      </c>
    </row>
    <row r="1175" spans="1:13" hidden="1">
      <c r="A1175" t="s">
        <v>91</v>
      </c>
      <c r="B1175" t="s">
        <v>92</v>
      </c>
      <c r="C1175" t="s">
        <v>98</v>
      </c>
      <c r="D1175">
        <v>2035</v>
      </c>
      <c r="E1175" t="s">
        <v>114</v>
      </c>
      <c r="F1175">
        <v>21.299147730000001</v>
      </c>
      <c r="G1175">
        <v>1.5932212139999999</v>
      </c>
      <c r="H1175">
        <v>402</v>
      </c>
      <c r="I1175">
        <v>0</v>
      </c>
      <c r="J1175">
        <v>486</v>
      </c>
      <c r="K1175">
        <v>807.70511610000005</v>
      </c>
      <c r="L1175">
        <v>55.602742640000002</v>
      </c>
      <c r="M1175">
        <v>0.44487605799999902</v>
      </c>
    </row>
    <row r="1176" spans="1:13" hidden="1">
      <c r="A1176" t="s">
        <v>91</v>
      </c>
      <c r="B1176" t="s">
        <v>92</v>
      </c>
      <c r="C1176" t="s">
        <v>98</v>
      </c>
      <c r="D1176">
        <v>2040</v>
      </c>
      <c r="E1176" t="s">
        <v>114</v>
      </c>
      <c r="F1176">
        <v>21.828977269999999</v>
      </c>
      <c r="G1176">
        <v>1.607093723</v>
      </c>
      <c r="H1176">
        <v>412</v>
      </c>
      <c r="I1176">
        <v>0</v>
      </c>
      <c r="J1176">
        <v>498</v>
      </c>
      <c r="K1176">
        <v>800.41749879999998</v>
      </c>
      <c r="L1176">
        <v>55.090310529999996</v>
      </c>
      <c r="M1176">
        <v>0.45590130200000001</v>
      </c>
    </row>
    <row r="1177" spans="1:13" hidden="1">
      <c r="A1177" t="s">
        <v>91</v>
      </c>
      <c r="B1177" t="s">
        <v>92</v>
      </c>
      <c r="C1177" t="s">
        <v>98</v>
      </c>
      <c r="D1177">
        <v>2045</v>
      </c>
      <c r="E1177" t="s">
        <v>114</v>
      </c>
      <c r="F1177">
        <v>22.199857949999998</v>
      </c>
      <c r="G1177">
        <v>1.618137114</v>
      </c>
      <c r="H1177">
        <v>419</v>
      </c>
      <c r="I1177">
        <v>0</v>
      </c>
      <c r="J1177">
        <v>507</v>
      </c>
      <c r="K1177">
        <v>801.26856439999995</v>
      </c>
      <c r="L1177">
        <v>55.143922449999998</v>
      </c>
      <c r="M1177">
        <v>0.463637727</v>
      </c>
    </row>
    <row r="1178" spans="1:13" hidden="1">
      <c r="A1178" t="s">
        <v>91</v>
      </c>
      <c r="B1178" t="s">
        <v>92</v>
      </c>
      <c r="C1178" t="s">
        <v>98</v>
      </c>
      <c r="D1178">
        <v>2050</v>
      </c>
      <c r="E1178" t="s">
        <v>114</v>
      </c>
      <c r="F1178">
        <v>22.623721589999999</v>
      </c>
      <c r="G1178">
        <v>1.65520365</v>
      </c>
      <c r="H1178">
        <v>427</v>
      </c>
      <c r="I1178">
        <v>0</v>
      </c>
      <c r="J1178">
        <v>516</v>
      </c>
      <c r="K1178">
        <v>810.61831759999995</v>
      </c>
      <c r="L1178">
        <v>55.785060780000002</v>
      </c>
      <c r="M1178">
        <v>0.47248584599999999</v>
      </c>
    </row>
    <row r="1179" spans="1:13" hidden="1">
      <c r="A1179" t="s">
        <v>91</v>
      </c>
      <c r="B1179" t="s">
        <v>92</v>
      </c>
      <c r="C1179" t="s">
        <v>99</v>
      </c>
      <c r="D1179">
        <v>2000</v>
      </c>
      <c r="E1179" t="s">
        <v>114</v>
      </c>
      <c r="F1179">
        <v>8.5</v>
      </c>
      <c r="G1179">
        <v>1.27</v>
      </c>
      <c r="H1179">
        <v>209.4443895</v>
      </c>
      <c r="I1179">
        <v>0</v>
      </c>
      <c r="J1179">
        <v>396.26969780000002</v>
      </c>
      <c r="K1179">
        <v>829.89693879999902</v>
      </c>
      <c r="L1179">
        <v>60.058314019999997</v>
      </c>
      <c r="M1179">
        <v>1.0344098450000001</v>
      </c>
    </row>
    <row r="1180" spans="1:13" hidden="1">
      <c r="A1180" t="s">
        <v>91</v>
      </c>
      <c r="B1180" t="s">
        <v>92</v>
      </c>
      <c r="C1180" t="s">
        <v>99</v>
      </c>
      <c r="D1180">
        <v>2005</v>
      </c>
      <c r="E1180" t="s">
        <v>114</v>
      </c>
      <c r="F1180">
        <v>19.2</v>
      </c>
      <c r="G1180">
        <v>7.43</v>
      </c>
      <c r="H1180">
        <v>553.79873099999998</v>
      </c>
      <c r="I1180">
        <v>0</v>
      </c>
      <c r="J1180">
        <v>1026.8338209999999</v>
      </c>
      <c r="K1180">
        <v>2023.9115999999999</v>
      </c>
      <c r="L1180">
        <v>146.18410950000001</v>
      </c>
      <c r="M1180">
        <v>1.8497723580000001</v>
      </c>
    </row>
    <row r="1181" spans="1:13" hidden="1">
      <c r="A1181" t="s">
        <v>91</v>
      </c>
      <c r="B1181" t="s">
        <v>92</v>
      </c>
      <c r="C1181" t="s">
        <v>99</v>
      </c>
      <c r="D1181">
        <v>2010</v>
      </c>
      <c r="E1181" t="s">
        <v>114</v>
      </c>
      <c r="F1181">
        <v>58.6</v>
      </c>
      <c r="G1181">
        <v>14.37579324</v>
      </c>
      <c r="H1181">
        <v>1044.6686869999901</v>
      </c>
      <c r="I1181">
        <v>0</v>
      </c>
      <c r="J1181">
        <v>1936.9873539999901</v>
      </c>
      <c r="K1181">
        <v>3511.1272979999999</v>
      </c>
      <c r="L1181">
        <v>248.90457039999899</v>
      </c>
      <c r="M1181">
        <v>2.8920885239999898</v>
      </c>
    </row>
    <row r="1182" spans="1:13" hidden="1">
      <c r="A1182" t="s">
        <v>91</v>
      </c>
      <c r="B1182" t="s">
        <v>92</v>
      </c>
      <c r="C1182" t="s">
        <v>99</v>
      </c>
      <c r="D1182">
        <v>2015</v>
      </c>
      <c r="E1182" t="s">
        <v>114</v>
      </c>
      <c r="F1182">
        <v>145.3490649</v>
      </c>
      <c r="G1182">
        <v>20.515559329999999</v>
      </c>
      <c r="H1182">
        <v>2385.4688529999999</v>
      </c>
      <c r="I1182">
        <v>0</v>
      </c>
      <c r="J1182">
        <v>4423.0511180000003</v>
      </c>
      <c r="K1182">
        <v>7397.5146099999902</v>
      </c>
      <c r="L1182">
        <v>518.42710920000002</v>
      </c>
      <c r="M1182">
        <v>4.1393706300000002</v>
      </c>
    </row>
    <row r="1183" spans="1:13" hidden="1">
      <c r="A1183" t="s">
        <v>91</v>
      </c>
      <c r="B1183" t="s">
        <v>92</v>
      </c>
      <c r="C1183" t="s">
        <v>99</v>
      </c>
      <c r="D1183">
        <v>2020</v>
      </c>
      <c r="E1183" t="s">
        <v>114</v>
      </c>
      <c r="F1183">
        <v>210.61527949999899</v>
      </c>
      <c r="G1183">
        <v>25.45475296</v>
      </c>
      <c r="H1183">
        <v>3456.6179670000001</v>
      </c>
      <c r="I1183">
        <v>0</v>
      </c>
      <c r="J1183">
        <v>6409.1375340000004</v>
      </c>
      <c r="K1183">
        <v>9280.3892500000002</v>
      </c>
      <c r="L1183">
        <v>641.91401949999999</v>
      </c>
      <c r="M1183">
        <v>4.51598743</v>
      </c>
    </row>
    <row r="1184" spans="1:13" hidden="1">
      <c r="A1184" t="s">
        <v>91</v>
      </c>
      <c r="B1184" t="s">
        <v>92</v>
      </c>
      <c r="C1184" t="s">
        <v>99</v>
      </c>
      <c r="D1184">
        <v>2025</v>
      </c>
      <c r="E1184" t="s">
        <v>114</v>
      </c>
      <c r="F1184">
        <v>262.7587059</v>
      </c>
      <c r="G1184">
        <v>30.052999580000002</v>
      </c>
      <c r="H1184">
        <v>4312.3958810000004</v>
      </c>
      <c r="I1184">
        <v>0</v>
      </c>
      <c r="J1184">
        <v>7995.8903680000003</v>
      </c>
      <c r="K1184">
        <v>9860.9108489999999</v>
      </c>
      <c r="L1184">
        <v>683.40764539999998</v>
      </c>
      <c r="M1184">
        <v>4.9184942070000002</v>
      </c>
    </row>
    <row r="1185" spans="1:13" hidden="1">
      <c r="A1185" t="s">
        <v>91</v>
      </c>
      <c r="B1185" t="s">
        <v>92</v>
      </c>
      <c r="C1185" t="s">
        <v>99</v>
      </c>
      <c r="D1185">
        <v>2030</v>
      </c>
      <c r="E1185" t="s">
        <v>114</v>
      </c>
      <c r="F1185">
        <v>326.2587499</v>
      </c>
      <c r="G1185">
        <v>35.262187150000003</v>
      </c>
      <c r="H1185">
        <v>5354.5586039999998</v>
      </c>
      <c r="I1185">
        <v>0</v>
      </c>
      <c r="J1185">
        <v>9928.2312540000003</v>
      </c>
      <c r="K1185">
        <v>11264.01944</v>
      </c>
      <c r="L1185">
        <v>781.407471899999</v>
      </c>
      <c r="M1185">
        <v>5.8174295760000003</v>
      </c>
    </row>
    <row r="1186" spans="1:13" hidden="1">
      <c r="A1186" t="s">
        <v>91</v>
      </c>
      <c r="B1186" t="s">
        <v>92</v>
      </c>
      <c r="C1186" t="s">
        <v>99</v>
      </c>
      <c r="D1186">
        <v>2035</v>
      </c>
      <c r="E1186" t="s">
        <v>114</v>
      </c>
      <c r="F1186">
        <v>382.32193469999999</v>
      </c>
      <c r="G1186">
        <v>38.613299799999901</v>
      </c>
      <c r="H1186">
        <v>6274.6675930000001</v>
      </c>
      <c r="I1186">
        <v>0</v>
      </c>
      <c r="J1186">
        <v>11634.26447</v>
      </c>
      <c r="K1186">
        <v>12670.609129999901</v>
      </c>
      <c r="L1186">
        <v>880.14286770000001</v>
      </c>
      <c r="M1186">
        <v>6.7518063629999903</v>
      </c>
    </row>
    <row r="1187" spans="1:13" hidden="1">
      <c r="A1187" t="s">
        <v>91</v>
      </c>
      <c r="B1187" t="s">
        <v>92</v>
      </c>
      <c r="C1187" t="s">
        <v>99</v>
      </c>
      <c r="D1187">
        <v>2040</v>
      </c>
      <c r="E1187" t="s">
        <v>114</v>
      </c>
      <c r="F1187">
        <v>444.32669540000001</v>
      </c>
      <c r="G1187">
        <v>43.96764606</v>
      </c>
      <c r="H1187">
        <v>7292.2897249999996</v>
      </c>
      <c r="I1187">
        <v>0</v>
      </c>
      <c r="J1187">
        <v>13521.103069999999</v>
      </c>
      <c r="K1187">
        <v>14450.45219</v>
      </c>
      <c r="L1187">
        <v>1005.53377899999</v>
      </c>
      <c r="M1187">
        <v>7.8375905149999996</v>
      </c>
    </row>
    <row r="1188" spans="1:13" hidden="1">
      <c r="A1188" t="s">
        <v>91</v>
      </c>
      <c r="B1188" t="s">
        <v>92</v>
      </c>
      <c r="C1188" t="s">
        <v>99</v>
      </c>
      <c r="D1188">
        <v>2045</v>
      </c>
      <c r="E1188" t="s">
        <v>114</v>
      </c>
      <c r="F1188">
        <v>507.29039549999999</v>
      </c>
      <c r="G1188">
        <v>46.467747260000003</v>
      </c>
      <c r="H1188">
        <v>8325.6499719999993</v>
      </c>
      <c r="I1188">
        <v>0</v>
      </c>
      <c r="J1188">
        <v>15437.122719999999</v>
      </c>
      <c r="K1188">
        <v>16357.32273</v>
      </c>
      <c r="L1188">
        <v>1139.9940819999999</v>
      </c>
      <c r="M1188">
        <v>8.9438020510000005</v>
      </c>
    </row>
    <row r="1189" spans="1:13" hidden="1">
      <c r="A1189" t="s">
        <v>91</v>
      </c>
      <c r="B1189" t="s">
        <v>92</v>
      </c>
      <c r="C1189" t="s">
        <v>99</v>
      </c>
      <c r="D1189">
        <v>2050</v>
      </c>
      <c r="E1189" t="s">
        <v>114</v>
      </c>
      <c r="F1189">
        <v>563.26989979999996</v>
      </c>
      <c r="G1189">
        <v>52.411341999999998</v>
      </c>
      <c r="H1189">
        <v>9244.3855949999997</v>
      </c>
      <c r="I1189">
        <v>0</v>
      </c>
      <c r="J1189">
        <v>17140.609479999999</v>
      </c>
      <c r="K1189">
        <v>18092.16372</v>
      </c>
      <c r="L1189">
        <v>1261.9995279999901</v>
      </c>
      <c r="M1189">
        <v>9.9285345409999994</v>
      </c>
    </row>
    <row r="1190" spans="1:13" hidden="1">
      <c r="A1190" t="s">
        <v>91</v>
      </c>
      <c r="B1190" t="s">
        <v>92</v>
      </c>
      <c r="C1190" t="s">
        <v>100</v>
      </c>
      <c r="D1190">
        <v>2000</v>
      </c>
      <c r="E1190" t="s">
        <v>114</v>
      </c>
      <c r="F1190">
        <v>226.2</v>
      </c>
      <c r="G1190">
        <v>17.14</v>
      </c>
      <c r="H1190">
        <v>2496.969697</v>
      </c>
      <c r="I1190">
        <v>0</v>
      </c>
      <c r="J1190">
        <v>3531</v>
      </c>
      <c r="K1190">
        <v>7148.7066290000002</v>
      </c>
      <c r="L1190">
        <v>519.27811009999903</v>
      </c>
      <c r="M1190">
        <v>63.095729910000003</v>
      </c>
    </row>
    <row r="1191" spans="1:13" hidden="1">
      <c r="A1191" t="s">
        <v>91</v>
      </c>
      <c r="B1191" t="s">
        <v>92</v>
      </c>
      <c r="C1191" t="s">
        <v>100</v>
      </c>
      <c r="D1191">
        <v>2005</v>
      </c>
      <c r="E1191" t="s">
        <v>114</v>
      </c>
      <c r="F1191">
        <v>241.7</v>
      </c>
      <c r="G1191">
        <v>15.91</v>
      </c>
      <c r="H1191">
        <v>2684.693878</v>
      </c>
      <c r="I1191">
        <v>0</v>
      </c>
      <c r="J1191">
        <v>3585</v>
      </c>
      <c r="K1191">
        <v>7274.6985409999998</v>
      </c>
      <c r="L1191">
        <v>528.84658449999995</v>
      </c>
      <c r="M1191">
        <v>42.901740410000002</v>
      </c>
    </row>
    <row r="1192" spans="1:13" hidden="1">
      <c r="A1192" t="s">
        <v>91</v>
      </c>
      <c r="B1192" t="s">
        <v>92</v>
      </c>
      <c r="C1192" t="s">
        <v>100</v>
      </c>
      <c r="D1192">
        <v>2010</v>
      </c>
      <c r="E1192" t="s">
        <v>114</v>
      </c>
      <c r="F1192">
        <v>250.7</v>
      </c>
      <c r="G1192">
        <v>14.567754649999999</v>
      </c>
      <c r="H1192">
        <v>2831.578947</v>
      </c>
      <c r="I1192">
        <v>0</v>
      </c>
      <c r="J1192">
        <v>3623</v>
      </c>
      <c r="K1192">
        <v>7232.1174519999904</v>
      </c>
      <c r="L1192">
        <v>518.34710740000003</v>
      </c>
      <c r="M1192">
        <v>49.514007720000002</v>
      </c>
    </row>
    <row r="1193" spans="1:13" hidden="1">
      <c r="A1193" t="s">
        <v>91</v>
      </c>
      <c r="B1193" t="s">
        <v>92</v>
      </c>
      <c r="C1193" t="s">
        <v>100</v>
      </c>
      <c r="D1193">
        <v>2015</v>
      </c>
      <c r="E1193" t="s">
        <v>114</v>
      </c>
      <c r="F1193">
        <v>242.9</v>
      </c>
      <c r="G1193">
        <v>14.22405582</v>
      </c>
      <c r="H1193">
        <v>2849.4623660000002</v>
      </c>
      <c r="I1193">
        <v>0</v>
      </c>
      <c r="J1193">
        <v>3572</v>
      </c>
      <c r="K1193">
        <v>7030.5392970000003</v>
      </c>
      <c r="L1193">
        <v>503.01576360000001</v>
      </c>
      <c r="M1193">
        <v>29.81992129</v>
      </c>
    </row>
    <row r="1194" spans="1:13" hidden="1">
      <c r="A1194" t="s">
        <v>91</v>
      </c>
      <c r="B1194" t="s">
        <v>92</v>
      </c>
      <c r="C1194" t="s">
        <v>100</v>
      </c>
      <c r="D1194">
        <v>2020</v>
      </c>
      <c r="E1194" t="s">
        <v>114</v>
      </c>
      <c r="F1194">
        <v>243.60645559999901</v>
      </c>
      <c r="G1194">
        <v>14.37879467</v>
      </c>
      <c r="H1194">
        <v>2857.7498030000002</v>
      </c>
      <c r="I1194">
        <v>0</v>
      </c>
      <c r="J1194">
        <v>3753.8148000000001</v>
      </c>
      <c r="K1194">
        <v>6517.1600200000003</v>
      </c>
      <c r="L1194">
        <v>458.08907919999899</v>
      </c>
      <c r="M1194">
        <v>15.66772886</v>
      </c>
    </row>
    <row r="1195" spans="1:13" hidden="1">
      <c r="A1195" t="s">
        <v>91</v>
      </c>
      <c r="B1195" t="s">
        <v>92</v>
      </c>
      <c r="C1195" t="s">
        <v>100</v>
      </c>
      <c r="D1195">
        <v>2025</v>
      </c>
      <c r="E1195" t="s">
        <v>114</v>
      </c>
      <c r="F1195">
        <v>255.79059319999999</v>
      </c>
      <c r="G1195">
        <v>14.97239366</v>
      </c>
      <c r="H1195">
        <v>3000.682045</v>
      </c>
      <c r="I1195">
        <v>0</v>
      </c>
      <c r="J1195">
        <v>3898.1235999999999</v>
      </c>
      <c r="K1195">
        <v>6088.9028070000004</v>
      </c>
      <c r="L1195">
        <v>426.74738449999899</v>
      </c>
      <c r="M1195">
        <v>8.8695242759999999</v>
      </c>
    </row>
    <row r="1196" spans="1:13" hidden="1">
      <c r="A1196" t="s">
        <v>91</v>
      </c>
      <c r="B1196" t="s">
        <v>92</v>
      </c>
      <c r="C1196" t="s">
        <v>100</v>
      </c>
      <c r="D1196">
        <v>2030</v>
      </c>
      <c r="E1196" t="s">
        <v>114</v>
      </c>
      <c r="F1196">
        <v>266.27970290000002</v>
      </c>
      <c r="G1196">
        <v>15.55180578</v>
      </c>
      <c r="H1196">
        <v>3123.7298969999902</v>
      </c>
      <c r="I1196">
        <v>0</v>
      </c>
      <c r="J1196">
        <v>4054.5772000000002</v>
      </c>
      <c r="K1196">
        <v>5828.8952859999999</v>
      </c>
      <c r="L1196">
        <v>407.1447321</v>
      </c>
      <c r="M1196">
        <v>5.9995109229999999</v>
      </c>
    </row>
    <row r="1197" spans="1:13" hidden="1">
      <c r="A1197" t="s">
        <v>91</v>
      </c>
      <c r="B1197" t="s">
        <v>92</v>
      </c>
      <c r="C1197" t="s">
        <v>100</v>
      </c>
      <c r="D1197">
        <v>2035</v>
      </c>
      <c r="E1197" t="s">
        <v>114</v>
      </c>
      <c r="F1197">
        <v>274.2908238</v>
      </c>
      <c r="G1197">
        <v>16.299023070000001</v>
      </c>
      <c r="H1197">
        <v>3217.7084380000001</v>
      </c>
      <c r="I1197">
        <v>0</v>
      </c>
      <c r="J1197">
        <v>4177.4539999999997</v>
      </c>
      <c r="K1197">
        <v>5731.1343369999904</v>
      </c>
      <c r="L1197">
        <v>399.40222249999999</v>
      </c>
      <c r="M1197">
        <v>5.077041779</v>
      </c>
    </row>
    <row r="1198" spans="1:13" hidden="1">
      <c r="A1198" t="s">
        <v>91</v>
      </c>
      <c r="B1198" t="s">
        <v>92</v>
      </c>
      <c r="C1198" t="s">
        <v>100</v>
      </c>
      <c r="D1198">
        <v>2040</v>
      </c>
      <c r="E1198" t="s">
        <v>114</v>
      </c>
      <c r="F1198">
        <v>281.60871939999998</v>
      </c>
      <c r="G1198">
        <v>16.53220657</v>
      </c>
      <c r="H1198">
        <v>3303.5547449999999</v>
      </c>
      <c r="I1198">
        <v>0</v>
      </c>
      <c r="J1198">
        <v>4287.4715999999999</v>
      </c>
      <c r="K1198">
        <v>5740.7221869999903</v>
      </c>
      <c r="L1198">
        <v>399.6529051</v>
      </c>
      <c r="M1198">
        <v>4.8500205339999898</v>
      </c>
    </row>
    <row r="1199" spans="1:13" hidden="1">
      <c r="A1199" t="s">
        <v>91</v>
      </c>
      <c r="B1199" t="s">
        <v>92</v>
      </c>
      <c r="C1199" t="s">
        <v>100</v>
      </c>
      <c r="D1199">
        <v>2045</v>
      </c>
      <c r="E1199" t="s">
        <v>114</v>
      </c>
      <c r="F1199">
        <v>288.764354499999</v>
      </c>
      <c r="G1199">
        <v>16.693595739999999</v>
      </c>
      <c r="H1199">
        <v>3387.497574</v>
      </c>
      <c r="I1199">
        <v>0</v>
      </c>
      <c r="J1199">
        <v>4397.1319999999996</v>
      </c>
      <c r="K1199">
        <v>5811.6877709999999</v>
      </c>
      <c r="L1199">
        <v>404.40816919999997</v>
      </c>
      <c r="M1199">
        <v>4.8617801549999999</v>
      </c>
    </row>
    <row r="1200" spans="1:13" hidden="1">
      <c r="A1200" t="s">
        <v>91</v>
      </c>
      <c r="B1200" t="s">
        <v>92</v>
      </c>
      <c r="C1200" t="s">
        <v>100</v>
      </c>
      <c r="D1200">
        <v>2050</v>
      </c>
      <c r="E1200" t="s">
        <v>114</v>
      </c>
      <c r="F1200">
        <v>294.58954460000001</v>
      </c>
      <c r="G1200">
        <v>16.944768920000001</v>
      </c>
      <c r="H1200">
        <v>3455.832938</v>
      </c>
      <c r="I1200">
        <v>0</v>
      </c>
      <c r="J1200">
        <v>4485.0032000000001</v>
      </c>
      <c r="K1200">
        <v>5890.3101889999998</v>
      </c>
      <c r="L1200">
        <v>409.78635509999998</v>
      </c>
      <c r="M1200">
        <v>4.9340919999999997</v>
      </c>
    </row>
    <row r="1201" spans="1:13" hidden="1">
      <c r="A1201" t="s">
        <v>91</v>
      </c>
      <c r="B1201" t="s">
        <v>92</v>
      </c>
      <c r="C1201" t="s">
        <v>101</v>
      </c>
      <c r="D1201">
        <v>2000</v>
      </c>
      <c r="E1201" t="s">
        <v>114</v>
      </c>
      <c r="F1201">
        <v>683.26123429999996</v>
      </c>
      <c r="G1201">
        <v>51.931643999999999</v>
      </c>
      <c r="H1201">
        <v>9351.9111420000008</v>
      </c>
      <c r="I1201">
        <v>0</v>
      </c>
      <c r="J1201">
        <v>13734.05378</v>
      </c>
      <c r="K1201">
        <v>35829.851819999902</v>
      </c>
      <c r="L1201">
        <v>2556.2801559999998</v>
      </c>
      <c r="M1201">
        <v>119.376290099999</v>
      </c>
    </row>
    <row r="1202" spans="1:13" hidden="1">
      <c r="A1202" t="s">
        <v>91</v>
      </c>
      <c r="B1202" t="s">
        <v>92</v>
      </c>
      <c r="C1202" t="s">
        <v>101</v>
      </c>
      <c r="D1202">
        <v>2005</v>
      </c>
      <c r="E1202" t="s">
        <v>114</v>
      </c>
      <c r="F1202">
        <v>777.18586259999995</v>
      </c>
      <c r="G1202">
        <v>59.575836500000001</v>
      </c>
      <c r="H1202">
        <v>10924.693879999901</v>
      </c>
      <c r="I1202">
        <v>0</v>
      </c>
      <c r="J1202">
        <v>15945.264639999999</v>
      </c>
      <c r="K1202">
        <v>39777.179619999901</v>
      </c>
      <c r="L1202">
        <v>2803.660476</v>
      </c>
      <c r="M1202">
        <v>85.078425089999996</v>
      </c>
    </row>
    <row r="1203" spans="1:13" hidden="1">
      <c r="A1203" t="s">
        <v>91</v>
      </c>
      <c r="B1203" t="s">
        <v>92</v>
      </c>
      <c r="C1203" t="s">
        <v>101</v>
      </c>
      <c r="D1203">
        <v>2010</v>
      </c>
      <c r="E1203" t="s">
        <v>114</v>
      </c>
      <c r="F1203">
        <v>894.09005620000005</v>
      </c>
      <c r="G1203">
        <v>74.77130889</v>
      </c>
      <c r="H1203">
        <v>12312.62995</v>
      </c>
      <c r="I1203">
        <v>0</v>
      </c>
      <c r="J1203">
        <v>18350.116319999899</v>
      </c>
      <c r="K1203">
        <v>41911.083400000003</v>
      </c>
      <c r="L1203">
        <v>2865.7028179999902</v>
      </c>
      <c r="M1203">
        <v>107.2194367</v>
      </c>
    </row>
    <row r="1204" spans="1:13" hidden="1">
      <c r="A1204" t="s">
        <v>91</v>
      </c>
      <c r="B1204" t="s">
        <v>92</v>
      </c>
      <c r="C1204" t="s">
        <v>101</v>
      </c>
      <c r="D1204">
        <v>2015</v>
      </c>
      <c r="E1204" t="s">
        <v>114</v>
      </c>
      <c r="F1204">
        <v>1064.1249889999999</v>
      </c>
      <c r="G1204">
        <v>85.972837290000001</v>
      </c>
      <c r="H1204">
        <v>15715.876190000001</v>
      </c>
      <c r="I1204">
        <v>0</v>
      </c>
      <c r="J1204">
        <v>23248.997780000002</v>
      </c>
      <c r="K1204">
        <v>50607.286160000003</v>
      </c>
      <c r="L1204">
        <v>3373.693213</v>
      </c>
      <c r="M1204">
        <v>95.294290450000005</v>
      </c>
    </row>
    <row r="1205" spans="1:13" hidden="1">
      <c r="A1205" t="s">
        <v>91</v>
      </c>
      <c r="B1205" t="s">
        <v>92</v>
      </c>
      <c r="C1205" t="s">
        <v>101</v>
      </c>
      <c r="D1205">
        <v>2020</v>
      </c>
      <c r="E1205" t="s">
        <v>114</v>
      </c>
      <c r="F1205">
        <v>1207.7942390000001</v>
      </c>
      <c r="G1205">
        <v>93.768319149999996</v>
      </c>
      <c r="H1205">
        <v>18054.773150000001</v>
      </c>
      <c r="I1205">
        <v>0</v>
      </c>
      <c r="J1205">
        <v>27353.167379999999</v>
      </c>
      <c r="K1205">
        <v>53486.694900000002</v>
      </c>
      <c r="L1205">
        <v>3482.081909</v>
      </c>
      <c r="M1205">
        <v>76.887881469999996</v>
      </c>
    </row>
    <row r="1206" spans="1:13" hidden="1">
      <c r="A1206" t="s">
        <v>91</v>
      </c>
      <c r="B1206" t="s">
        <v>92</v>
      </c>
      <c r="C1206" t="s">
        <v>101</v>
      </c>
      <c r="D1206">
        <v>2025</v>
      </c>
      <c r="E1206" t="s">
        <v>114</v>
      </c>
      <c r="F1206">
        <v>1354.66275</v>
      </c>
      <c r="G1206">
        <v>107.375277599999</v>
      </c>
      <c r="H1206">
        <v>20258.990460000001</v>
      </c>
      <c r="I1206">
        <v>0</v>
      </c>
      <c r="J1206">
        <v>31151.956150000002</v>
      </c>
      <c r="K1206">
        <v>54531.40726</v>
      </c>
      <c r="L1206">
        <v>3531.1852429999999</v>
      </c>
      <c r="M1206">
        <v>65.820494479999994</v>
      </c>
    </row>
    <row r="1207" spans="1:13" hidden="1">
      <c r="A1207" t="s">
        <v>91</v>
      </c>
      <c r="B1207" t="s">
        <v>92</v>
      </c>
      <c r="C1207" t="s">
        <v>101</v>
      </c>
      <c r="D1207">
        <v>2030</v>
      </c>
      <c r="E1207" t="s">
        <v>114</v>
      </c>
      <c r="F1207">
        <v>1519.02395</v>
      </c>
      <c r="G1207">
        <v>118.4623414</v>
      </c>
      <c r="H1207">
        <v>22734.237840000002</v>
      </c>
      <c r="I1207">
        <v>0</v>
      </c>
      <c r="J1207">
        <v>35294.145909999999</v>
      </c>
      <c r="K1207">
        <v>57539.0439799999</v>
      </c>
      <c r="L1207">
        <v>3759.854022</v>
      </c>
      <c r="M1207">
        <v>61.556847310000002</v>
      </c>
    </row>
    <row r="1208" spans="1:13" hidden="1">
      <c r="A1208" t="s">
        <v>91</v>
      </c>
      <c r="B1208" t="s">
        <v>92</v>
      </c>
      <c r="C1208" t="s">
        <v>101</v>
      </c>
      <c r="D1208">
        <v>2035</v>
      </c>
      <c r="E1208" t="s">
        <v>114</v>
      </c>
      <c r="F1208">
        <v>1690.237204</v>
      </c>
      <c r="G1208">
        <v>130.05802610000001</v>
      </c>
      <c r="H1208">
        <v>25313.73661</v>
      </c>
      <c r="I1208">
        <v>0</v>
      </c>
      <c r="J1208">
        <v>39464.76655</v>
      </c>
      <c r="K1208">
        <v>62546.016710000004</v>
      </c>
      <c r="L1208">
        <v>4125.1650810000001</v>
      </c>
      <c r="M1208">
        <v>63.917548310000001</v>
      </c>
    </row>
    <row r="1209" spans="1:13" hidden="1">
      <c r="A1209" t="s">
        <v>91</v>
      </c>
      <c r="B1209" t="s">
        <v>92</v>
      </c>
      <c r="C1209" t="s">
        <v>101</v>
      </c>
      <c r="D1209">
        <v>2040</v>
      </c>
      <c r="E1209" t="s">
        <v>114</v>
      </c>
      <c r="F1209">
        <v>1867.6839669999999</v>
      </c>
      <c r="G1209">
        <v>141.4250376</v>
      </c>
      <c r="H1209">
        <v>28015.320989999898</v>
      </c>
      <c r="I1209">
        <v>0</v>
      </c>
      <c r="J1209">
        <v>43851.162839999997</v>
      </c>
      <c r="K1209">
        <v>68729.020329999999</v>
      </c>
      <c r="L1209">
        <v>4571.8158659999999</v>
      </c>
      <c r="M1209">
        <v>70.296802049999997</v>
      </c>
    </row>
    <row r="1210" spans="1:13" hidden="1">
      <c r="A1210" t="s">
        <v>91</v>
      </c>
      <c r="B1210" t="s">
        <v>92</v>
      </c>
      <c r="C1210" t="s">
        <v>101</v>
      </c>
      <c r="D1210">
        <v>2045</v>
      </c>
      <c r="E1210" t="s">
        <v>114</v>
      </c>
      <c r="F1210">
        <v>2049.3186730000002</v>
      </c>
      <c r="G1210">
        <v>148.66458109999999</v>
      </c>
      <c r="H1210">
        <v>30764.27246</v>
      </c>
      <c r="I1210">
        <v>0</v>
      </c>
      <c r="J1210">
        <v>48337.284299999999</v>
      </c>
      <c r="K1210">
        <v>75517.046220000004</v>
      </c>
      <c r="L1210">
        <v>5062.0094710000003</v>
      </c>
      <c r="M1210">
        <v>78.969456609999995</v>
      </c>
    </row>
    <row r="1211" spans="1:13" hidden="1">
      <c r="A1211" t="s">
        <v>91</v>
      </c>
      <c r="B1211" t="s">
        <v>92</v>
      </c>
      <c r="C1211" t="s">
        <v>101</v>
      </c>
      <c r="D1211">
        <v>2050</v>
      </c>
      <c r="E1211" t="s">
        <v>114</v>
      </c>
      <c r="F1211">
        <v>2213.2991919999999</v>
      </c>
      <c r="G1211">
        <v>162.34435449999901</v>
      </c>
      <c r="H1211">
        <v>33203.501649999998</v>
      </c>
      <c r="I1211">
        <v>0</v>
      </c>
      <c r="J1211">
        <v>52476.105629999998</v>
      </c>
      <c r="K1211">
        <v>81674.651039999997</v>
      </c>
      <c r="L1211">
        <v>5506.2165359999999</v>
      </c>
      <c r="M1211">
        <v>88.030373339999997</v>
      </c>
    </row>
    <row r="1212" spans="1:13" hidden="1">
      <c r="A1212" t="s">
        <v>91</v>
      </c>
      <c r="B1212" t="s">
        <v>92</v>
      </c>
      <c r="C1212" t="s">
        <v>102</v>
      </c>
      <c r="D1212">
        <v>2000</v>
      </c>
      <c r="E1212" t="s">
        <v>114</v>
      </c>
      <c r="F1212">
        <v>5.3049163089999896</v>
      </c>
      <c r="G1212">
        <v>0.68</v>
      </c>
      <c r="H1212">
        <v>51.891771599999998</v>
      </c>
      <c r="I1212">
        <v>0</v>
      </c>
      <c r="J1212">
        <v>127.8761514</v>
      </c>
      <c r="K1212">
        <v>152.08483849999999</v>
      </c>
      <c r="L1212">
        <v>10.904286730000001</v>
      </c>
      <c r="M1212">
        <v>2.8802826929999998</v>
      </c>
    </row>
    <row r="1213" spans="1:13" hidden="1">
      <c r="A1213" t="s">
        <v>91</v>
      </c>
      <c r="B1213" t="s">
        <v>92</v>
      </c>
      <c r="C1213" t="s">
        <v>102</v>
      </c>
      <c r="D1213">
        <v>2005</v>
      </c>
      <c r="E1213" t="s">
        <v>114</v>
      </c>
      <c r="F1213">
        <v>8.4761909719999995</v>
      </c>
      <c r="G1213">
        <v>1.86</v>
      </c>
      <c r="H1213">
        <v>93.609722660000003</v>
      </c>
      <c r="I1213">
        <v>0</v>
      </c>
      <c r="J1213">
        <v>228.04349449999901</v>
      </c>
      <c r="K1213">
        <v>256.4941695</v>
      </c>
      <c r="L1213">
        <v>18.39809129</v>
      </c>
      <c r="M1213">
        <v>2.1489262760000001</v>
      </c>
    </row>
    <row r="1214" spans="1:13" hidden="1">
      <c r="A1214" t="s">
        <v>91</v>
      </c>
      <c r="B1214" t="s">
        <v>92</v>
      </c>
      <c r="C1214" t="s">
        <v>102</v>
      </c>
      <c r="D1214">
        <v>2010</v>
      </c>
      <c r="E1214" t="s">
        <v>114</v>
      </c>
      <c r="F1214">
        <v>15.154358070000001</v>
      </c>
      <c r="G1214">
        <v>2.1696708869999899</v>
      </c>
      <c r="H1214">
        <v>174.19181709999901</v>
      </c>
      <c r="I1214">
        <v>0</v>
      </c>
      <c r="J1214">
        <v>402.8432153</v>
      </c>
      <c r="K1214">
        <v>458.83999119999902</v>
      </c>
      <c r="L1214">
        <v>32.912614130000001</v>
      </c>
      <c r="M1214">
        <v>4.0013479460000001</v>
      </c>
    </row>
    <row r="1215" spans="1:13" hidden="1">
      <c r="A1215" t="s">
        <v>91</v>
      </c>
      <c r="B1215" t="s">
        <v>92</v>
      </c>
      <c r="C1215" t="s">
        <v>102</v>
      </c>
      <c r="D1215">
        <v>2015</v>
      </c>
      <c r="E1215" t="s">
        <v>114</v>
      </c>
      <c r="F1215">
        <v>24.904684929999998</v>
      </c>
      <c r="G1215">
        <v>3.1268783819999899</v>
      </c>
      <c r="H1215">
        <v>284.130248399999</v>
      </c>
      <c r="I1215">
        <v>0</v>
      </c>
      <c r="J1215">
        <v>631.82213149999995</v>
      </c>
      <c r="K1215">
        <v>705.82526239999902</v>
      </c>
      <c r="L1215">
        <v>50.757087169999998</v>
      </c>
      <c r="M1215">
        <v>5.7728734370000003</v>
      </c>
    </row>
    <row r="1216" spans="1:13" hidden="1">
      <c r="A1216" t="s">
        <v>91</v>
      </c>
      <c r="B1216" t="s">
        <v>92</v>
      </c>
      <c r="C1216" t="s">
        <v>102</v>
      </c>
      <c r="D1216">
        <v>2020</v>
      </c>
      <c r="E1216" t="s">
        <v>114</v>
      </c>
      <c r="F1216">
        <v>35.873871440000002</v>
      </c>
      <c r="G1216">
        <v>4.2698558010000003</v>
      </c>
      <c r="H1216">
        <v>409.27448129999999</v>
      </c>
      <c r="I1216">
        <v>0</v>
      </c>
      <c r="J1216">
        <v>868.96368129999996</v>
      </c>
      <c r="K1216">
        <v>941.25356790000001</v>
      </c>
      <c r="L1216">
        <v>67.867542150000006</v>
      </c>
      <c r="M1216">
        <v>7.8667727439999897</v>
      </c>
    </row>
    <row r="1217" spans="1:13" hidden="1">
      <c r="A1217" t="s">
        <v>91</v>
      </c>
      <c r="B1217" t="s">
        <v>92</v>
      </c>
      <c r="C1217" t="s">
        <v>102</v>
      </c>
      <c r="D1217">
        <v>2025</v>
      </c>
      <c r="E1217" t="s">
        <v>114</v>
      </c>
      <c r="F1217">
        <v>46.967801700000003</v>
      </c>
      <c r="G1217">
        <v>4.9455698210000003</v>
      </c>
      <c r="H1217">
        <v>535.84187899999995</v>
      </c>
      <c r="I1217">
        <v>0</v>
      </c>
      <c r="J1217">
        <v>1089.70409499999</v>
      </c>
      <c r="K1217">
        <v>1141.6935060000001</v>
      </c>
      <c r="L1217">
        <v>82.409398379999999</v>
      </c>
      <c r="M1217">
        <v>10.088862049999999</v>
      </c>
    </row>
    <row r="1218" spans="1:13" hidden="1">
      <c r="A1218" t="s">
        <v>91</v>
      </c>
      <c r="B1218" t="s">
        <v>92</v>
      </c>
      <c r="C1218" t="s">
        <v>102</v>
      </c>
      <c r="D1218">
        <v>2030</v>
      </c>
      <c r="E1218" t="s">
        <v>114</v>
      </c>
      <c r="F1218">
        <v>58.20834816</v>
      </c>
      <c r="G1218">
        <v>5.8764410250000001</v>
      </c>
      <c r="H1218">
        <v>664.08197789999997</v>
      </c>
      <c r="I1218">
        <v>0</v>
      </c>
      <c r="J1218">
        <v>1305.6189099999999</v>
      </c>
      <c r="K1218">
        <v>1355.425606</v>
      </c>
      <c r="L1218">
        <v>97.864743750000002</v>
      </c>
      <c r="M1218">
        <v>12.62271546</v>
      </c>
    </row>
    <row r="1219" spans="1:13" hidden="1">
      <c r="A1219" t="s">
        <v>91</v>
      </c>
      <c r="B1219" t="s">
        <v>92</v>
      </c>
      <c r="C1219" t="s">
        <v>102</v>
      </c>
      <c r="D1219">
        <v>2035</v>
      </c>
      <c r="E1219" t="s">
        <v>114</v>
      </c>
      <c r="F1219">
        <v>70.467376299999998</v>
      </c>
      <c r="G1219">
        <v>6.9441538879999998</v>
      </c>
      <c r="H1219">
        <v>803.94163560000004</v>
      </c>
      <c r="I1219">
        <v>0</v>
      </c>
      <c r="J1219">
        <v>1535.347368</v>
      </c>
      <c r="K1219">
        <v>1603.0229529999999</v>
      </c>
      <c r="L1219">
        <v>115.7505453</v>
      </c>
      <c r="M1219">
        <v>15.53161837</v>
      </c>
    </row>
    <row r="1220" spans="1:13" hidden="1">
      <c r="A1220" t="s">
        <v>91</v>
      </c>
      <c r="B1220" t="s">
        <v>92</v>
      </c>
      <c r="C1220" t="s">
        <v>102</v>
      </c>
      <c r="D1220">
        <v>2040</v>
      </c>
      <c r="E1220" t="s">
        <v>114</v>
      </c>
      <c r="F1220">
        <v>84.603744019999993</v>
      </c>
      <c r="G1220">
        <v>8.2286243639999999</v>
      </c>
      <c r="H1220">
        <v>965.21931029999996</v>
      </c>
      <c r="I1220">
        <v>0</v>
      </c>
      <c r="J1220">
        <v>1859.630962</v>
      </c>
      <c r="K1220">
        <v>1901.029196</v>
      </c>
      <c r="L1220">
        <v>137.27691869999899</v>
      </c>
      <c r="M1220">
        <v>18.888931169999999</v>
      </c>
    </row>
    <row r="1221" spans="1:13" hidden="1">
      <c r="A1221" t="s">
        <v>91</v>
      </c>
      <c r="B1221" t="s">
        <v>92</v>
      </c>
      <c r="C1221" t="s">
        <v>102</v>
      </c>
      <c r="D1221">
        <v>2045</v>
      </c>
      <c r="E1221" t="s">
        <v>114</v>
      </c>
      <c r="F1221">
        <v>101.3734364</v>
      </c>
      <c r="G1221">
        <v>8.7792422429999899</v>
      </c>
      <c r="H1221">
        <v>1156.539814</v>
      </c>
      <c r="I1221">
        <v>0</v>
      </c>
      <c r="J1221">
        <v>2300.1068740000001</v>
      </c>
      <c r="K1221">
        <v>2263.2116070000002</v>
      </c>
      <c r="L1221">
        <v>163.43888219999999</v>
      </c>
      <c r="M1221">
        <v>22.824278580000001</v>
      </c>
    </row>
    <row r="1222" spans="1:13" hidden="1">
      <c r="A1222" t="s">
        <v>91</v>
      </c>
      <c r="B1222" t="s">
        <v>92</v>
      </c>
      <c r="C1222" t="s">
        <v>102</v>
      </c>
      <c r="D1222">
        <v>2050</v>
      </c>
      <c r="E1222" t="s">
        <v>114</v>
      </c>
      <c r="F1222">
        <v>121.430879599999</v>
      </c>
      <c r="G1222">
        <v>11.347472120000001</v>
      </c>
      <c r="H1222">
        <v>1385.3693029999999</v>
      </c>
      <c r="I1222">
        <v>0</v>
      </c>
      <c r="J1222">
        <v>2933.0040669999998</v>
      </c>
      <c r="K1222">
        <v>2701.9338440000001</v>
      </c>
      <c r="L1222">
        <v>195.13014999999999</v>
      </c>
      <c r="M1222">
        <v>27.491219139999998</v>
      </c>
    </row>
    <row r="1223" spans="1:13" hidden="1">
      <c r="A1223" t="s">
        <v>91</v>
      </c>
      <c r="B1223" t="s">
        <v>92</v>
      </c>
      <c r="C1223" t="s">
        <v>103</v>
      </c>
      <c r="D1223">
        <v>2000</v>
      </c>
      <c r="E1223" t="s">
        <v>114</v>
      </c>
      <c r="F1223">
        <v>54.1</v>
      </c>
      <c r="G1223">
        <v>4.26</v>
      </c>
      <c r="H1223">
        <v>447</v>
      </c>
      <c r="I1223">
        <v>0</v>
      </c>
      <c r="J1223">
        <v>648</v>
      </c>
      <c r="K1223">
        <v>1600.955166</v>
      </c>
      <c r="L1223">
        <v>115.8549914</v>
      </c>
      <c r="M1223">
        <v>7.9381519689999998</v>
      </c>
    </row>
    <row r="1224" spans="1:13" hidden="1">
      <c r="A1224" t="s">
        <v>91</v>
      </c>
      <c r="B1224" t="s">
        <v>92</v>
      </c>
      <c r="C1224" t="s">
        <v>103</v>
      </c>
      <c r="D1224">
        <v>2005</v>
      </c>
      <c r="E1224" t="s">
        <v>114</v>
      </c>
      <c r="F1224">
        <v>60.5</v>
      </c>
      <c r="G1224">
        <v>4.24</v>
      </c>
      <c r="H1224">
        <v>508</v>
      </c>
      <c r="I1224">
        <v>0</v>
      </c>
      <c r="J1224">
        <v>692</v>
      </c>
      <c r="K1224">
        <v>1731.387616</v>
      </c>
      <c r="L1224">
        <v>125.0981517</v>
      </c>
      <c r="M1224">
        <v>1.1491084549999999</v>
      </c>
    </row>
    <row r="1225" spans="1:13" hidden="1">
      <c r="A1225" t="s">
        <v>91</v>
      </c>
      <c r="B1225" t="s">
        <v>92</v>
      </c>
      <c r="C1225" t="s">
        <v>103</v>
      </c>
      <c r="D1225">
        <v>2010</v>
      </c>
      <c r="E1225" t="s">
        <v>114</v>
      </c>
      <c r="F1225">
        <v>62.1</v>
      </c>
      <c r="G1225">
        <v>4.0491341140000001</v>
      </c>
      <c r="H1225">
        <v>524</v>
      </c>
      <c r="I1225">
        <v>0</v>
      </c>
      <c r="J1225">
        <v>715</v>
      </c>
      <c r="K1225">
        <v>1606.653456</v>
      </c>
      <c r="L1225">
        <v>116.20917970000001</v>
      </c>
      <c r="M1225">
        <v>0.81947683199999999</v>
      </c>
    </row>
    <row r="1226" spans="1:13" hidden="1">
      <c r="A1226" t="s">
        <v>91</v>
      </c>
      <c r="B1226" t="s">
        <v>92</v>
      </c>
      <c r="C1226" t="s">
        <v>103</v>
      </c>
      <c r="D1226">
        <v>2015</v>
      </c>
      <c r="E1226" t="s">
        <v>114</v>
      </c>
      <c r="F1226">
        <v>62.25</v>
      </c>
      <c r="G1226">
        <v>3.7001517330000002</v>
      </c>
      <c r="H1226">
        <v>533</v>
      </c>
      <c r="I1226">
        <v>0</v>
      </c>
      <c r="J1226">
        <v>692</v>
      </c>
      <c r="K1226">
        <v>1466.1305619999901</v>
      </c>
      <c r="L1226">
        <v>106.1107153</v>
      </c>
      <c r="M1226">
        <v>0.77909480499999995</v>
      </c>
    </row>
    <row r="1227" spans="1:13" hidden="1">
      <c r="A1227" t="s">
        <v>91</v>
      </c>
      <c r="B1227" t="s">
        <v>92</v>
      </c>
      <c r="C1227" t="s">
        <v>103</v>
      </c>
      <c r="D1227">
        <v>2020</v>
      </c>
      <c r="E1227" t="s">
        <v>114</v>
      </c>
      <c r="F1227">
        <v>60.498123829999997</v>
      </c>
      <c r="G1227">
        <v>3.3708704159999998</v>
      </c>
      <c r="H1227">
        <v>518</v>
      </c>
      <c r="I1227">
        <v>0</v>
      </c>
      <c r="J1227">
        <v>673</v>
      </c>
      <c r="K1227">
        <v>1280.813719</v>
      </c>
      <c r="L1227">
        <v>92.650659129999994</v>
      </c>
      <c r="M1227">
        <v>0.70172020299999904</v>
      </c>
    </row>
    <row r="1228" spans="1:13" hidden="1">
      <c r="A1228" t="s">
        <v>91</v>
      </c>
      <c r="B1228" t="s">
        <v>92</v>
      </c>
      <c r="C1228" t="s">
        <v>103</v>
      </c>
      <c r="D1228">
        <v>2025</v>
      </c>
      <c r="E1228" t="s">
        <v>114</v>
      </c>
      <c r="F1228">
        <v>60.614915570000001</v>
      </c>
      <c r="G1228">
        <v>3.306510528</v>
      </c>
      <c r="H1228">
        <v>519</v>
      </c>
      <c r="I1228">
        <v>0</v>
      </c>
      <c r="J1228">
        <v>674</v>
      </c>
      <c r="K1228">
        <v>1154.79593</v>
      </c>
      <c r="L1228">
        <v>83.333861839999997</v>
      </c>
      <c r="M1228">
        <v>0.62709393700000005</v>
      </c>
    </row>
    <row r="1229" spans="1:13" hidden="1">
      <c r="A1229" t="s">
        <v>91</v>
      </c>
      <c r="B1229" t="s">
        <v>92</v>
      </c>
      <c r="C1229" t="s">
        <v>103</v>
      </c>
      <c r="D1229">
        <v>2030</v>
      </c>
      <c r="E1229" t="s">
        <v>114</v>
      </c>
      <c r="F1229">
        <v>60.678177769999998</v>
      </c>
      <c r="G1229">
        <v>3.1716554960000001</v>
      </c>
      <c r="H1229">
        <v>519.54166669999995</v>
      </c>
      <c r="I1229">
        <v>0</v>
      </c>
      <c r="J1229">
        <v>674</v>
      </c>
      <c r="K1229">
        <v>1088.35743</v>
      </c>
      <c r="L1229">
        <v>78.296961339999996</v>
      </c>
      <c r="M1229">
        <v>0.58953686100000002</v>
      </c>
    </row>
    <row r="1230" spans="1:13" hidden="1">
      <c r="A1230" t="s">
        <v>91</v>
      </c>
      <c r="B1230" t="s">
        <v>92</v>
      </c>
      <c r="C1230" t="s">
        <v>103</v>
      </c>
      <c r="D1230">
        <v>2035</v>
      </c>
      <c r="E1230" t="s">
        <v>114</v>
      </c>
      <c r="F1230">
        <v>60.372348100000004</v>
      </c>
      <c r="G1230">
        <v>3.2085738030000002</v>
      </c>
      <c r="H1230">
        <v>516.92307689999996</v>
      </c>
      <c r="I1230">
        <v>0</v>
      </c>
      <c r="J1230">
        <v>672</v>
      </c>
      <c r="K1230">
        <v>1047.481397</v>
      </c>
      <c r="L1230">
        <v>75.189044980000006</v>
      </c>
      <c r="M1230">
        <v>0.57251923299999996</v>
      </c>
    </row>
    <row r="1231" spans="1:13" hidden="1">
      <c r="A1231" t="s">
        <v>91</v>
      </c>
      <c r="B1231" t="s">
        <v>92</v>
      </c>
      <c r="C1231" t="s">
        <v>103</v>
      </c>
      <c r="D1231">
        <v>2040</v>
      </c>
      <c r="E1231" t="s">
        <v>114</v>
      </c>
      <c r="F1231">
        <v>59.636318080000002</v>
      </c>
      <c r="G1231">
        <v>3.065397575</v>
      </c>
      <c r="H1231">
        <v>510.62100459999999</v>
      </c>
      <c r="I1231">
        <v>0</v>
      </c>
      <c r="J1231">
        <v>663</v>
      </c>
      <c r="K1231">
        <v>1016.925032</v>
      </c>
      <c r="L1231">
        <v>72.912124989999995</v>
      </c>
      <c r="M1231">
        <v>0.56090602299999903</v>
      </c>
    </row>
    <row r="1232" spans="1:13" hidden="1">
      <c r="A1232" t="s">
        <v>91</v>
      </c>
      <c r="B1232" t="s">
        <v>92</v>
      </c>
      <c r="C1232" t="s">
        <v>103</v>
      </c>
      <c r="D1232">
        <v>2045</v>
      </c>
      <c r="E1232" t="s">
        <v>114</v>
      </c>
      <c r="F1232">
        <v>59.006448800000001</v>
      </c>
      <c r="G1232">
        <v>3.123127389</v>
      </c>
      <c r="H1232">
        <v>505.22790700000002</v>
      </c>
      <c r="I1232">
        <v>0</v>
      </c>
      <c r="J1232">
        <v>657</v>
      </c>
      <c r="K1232">
        <v>997.22826859999998</v>
      </c>
      <c r="L1232">
        <v>71.458105829999994</v>
      </c>
      <c r="M1232">
        <v>0.55370632799999997</v>
      </c>
    </row>
    <row r="1233" spans="1:13" hidden="1">
      <c r="A1233" t="s">
        <v>91</v>
      </c>
      <c r="B1233" t="s">
        <v>92</v>
      </c>
      <c r="C1233" t="s">
        <v>103</v>
      </c>
      <c r="D1233">
        <v>2050</v>
      </c>
      <c r="E1233" t="s">
        <v>114</v>
      </c>
      <c r="F1233">
        <v>56.994371479999998</v>
      </c>
      <c r="G1233">
        <v>2.7487642029999999</v>
      </c>
      <c r="H1233">
        <v>488</v>
      </c>
      <c r="I1233">
        <v>0</v>
      </c>
      <c r="J1233">
        <v>634</v>
      </c>
      <c r="K1233">
        <v>958.82140340000001</v>
      </c>
      <c r="L1233">
        <v>68.685422149999994</v>
      </c>
      <c r="M1233">
        <v>0.53456515699999996</v>
      </c>
    </row>
    <row r="1234" spans="1:13" hidden="1">
      <c r="A1234" t="s">
        <v>91</v>
      </c>
      <c r="B1234" t="s">
        <v>92</v>
      </c>
      <c r="C1234" t="s">
        <v>104</v>
      </c>
      <c r="D1234">
        <v>2000</v>
      </c>
      <c r="E1234" t="s">
        <v>114</v>
      </c>
      <c r="F1234">
        <v>22.283999999999999</v>
      </c>
      <c r="G1234">
        <v>0.83399999999999996</v>
      </c>
      <c r="H1234">
        <v>313</v>
      </c>
      <c r="I1234">
        <v>0</v>
      </c>
      <c r="J1234">
        <v>708</v>
      </c>
      <c r="K1234">
        <v>1180.4887220000001</v>
      </c>
      <c r="L1234">
        <v>85.528834160000002</v>
      </c>
      <c r="M1234">
        <v>7.7452531000000002</v>
      </c>
    </row>
    <row r="1235" spans="1:13" hidden="1">
      <c r="A1235" t="s">
        <v>91</v>
      </c>
      <c r="B1235" t="s">
        <v>92</v>
      </c>
      <c r="C1235" t="s">
        <v>104</v>
      </c>
      <c r="D1235">
        <v>2005</v>
      </c>
      <c r="E1235" t="s">
        <v>114</v>
      </c>
      <c r="F1235">
        <v>25.835999999999999</v>
      </c>
      <c r="G1235">
        <v>1.3554999999999999</v>
      </c>
      <c r="H1235">
        <v>373</v>
      </c>
      <c r="I1235">
        <v>0</v>
      </c>
      <c r="J1235">
        <v>811</v>
      </c>
      <c r="K1235">
        <v>1343.1641509999999</v>
      </c>
      <c r="L1235">
        <v>96.620325010000002</v>
      </c>
      <c r="M1235">
        <v>5.7164802789999998</v>
      </c>
    </row>
    <row r="1236" spans="1:13" hidden="1">
      <c r="A1236" t="s">
        <v>91</v>
      </c>
      <c r="B1236" t="s">
        <v>92</v>
      </c>
      <c r="C1236" t="s">
        <v>104</v>
      </c>
      <c r="D1236">
        <v>2010</v>
      </c>
      <c r="E1236" t="s">
        <v>114</v>
      </c>
      <c r="F1236">
        <v>32.686</v>
      </c>
      <c r="G1236">
        <v>2.5547663850000002</v>
      </c>
      <c r="H1236">
        <v>473</v>
      </c>
      <c r="I1236">
        <v>0</v>
      </c>
      <c r="J1236">
        <v>987</v>
      </c>
      <c r="K1236">
        <v>1654.177285</v>
      </c>
      <c r="L1236">
        <v>119.0885364</v>
      </c>
      <c r="M1236">
        <v>9.9244416819999994</v>
      </c>
    </row>
    <row r="1237" spans="1:13" hidden="1">
      <c r="A1237" t="s">
        <v>91</v>
      </c>
      <c r="B1237" t="s">
        <v>92</v>
      </c>
      <c r="C1237" t="s">
        <v>104</v>
      </c>
      <c r="D1237">
        <v>2015</v>
      </c>
      <c r="E1237" t="s">
        <v>114</v>
      </c>
      <c r="F1237">
        <v>42.193999999999903</v>
      </c>
      <c r="G1237">
        <v>3.0858226229999999</v>
      </c>
      <c r="H1237">
        <v>623</v>
      </c>
      <c r="I1237">
        <v>0</v>
      </c>
      <c r="J1237">
        <v>1262</v>
      </c>
      <c r="K1237">
        <v>2147.4396269999902</v>
      </c>
      <c r="L1237">
        <v>154.91085569999899</v>
      </c>
      <c r="M1237">
        <v>10.60810989</v>
      </c>
    </row>
    <row r="1238" spans="1:13" hidden="1">
      <c r="A1238" t="s">
        <v>91</v>
      </c>
      <c r="B1238" t="s">
        <v>92</v>
      </c>
      <c r="C1238" t="s">
        <v>104</v>
      </c>
      <c r="D1238">
        <v>2020</v>
      </c>
      <c r="E1238" t="s">
        <v>114</v>
      </c>
      <c r="F1238">
        <v>46.460808989999997</v>
      </c>
      <c r="G1238">
        <v>3.1314062580000002</v>
      </c>
      <c r="H1238">
        <v>686</v>
      </c>
      <c r="I1238">
        <v>0</v>
      </c>
      <c r="J1238">
        <v>1383</v>
      </c>
      <c r="K1238">
        <v>2346.2175419999999</v>
      </c>
      <c r="L1238">
        <v>168.96929599999899</v>
      </c>
      <c r="M1238">
        <v>4.901951875</v>
      </c>
    </row>
    <row r="1239" spans="1:13" hidden="1">
      <c r="A1239" t="s">
        <v>91</v>
      </c>
      <c r="B1239" t="s">
        <v>92</v>
      </c>
      <c r="C1239" t="s">
        <v>104</v>
      </c>
      <c r="D1239">
        <v>2025</v>
      </c>
      <c r="E1239" t="s">
        <v>114</v>
      </c>
      <c r="F1239">
        <v>50.050346709999999</v>
      </c>
      <c r="G1239">
        <v>3.8933831730000001</v>
      </c>
      <c r="H1239">
        <v>739</v>
      </c>
      <c r="I1239">
        <v>0</v>
      </c>
      <c r="J1239">
        <v>1461</v>
      </c>
      <c r="K1239">
        <v>2515.0967639999999</v>
      </c>
      <c r="L1239">
        <v>180.9754767</v>
      </c>
      <c r="M1239">
        <v>2.34072273</v>
      </c>
    </row>
    <row r="1240" spans="1:13" hidden="1">
      <c r="A1240" t="s">
        <v>91</v>
      </c>
      <c r="B1240" t="s">
        <v>92</v>
      </c>
      <c r="C1240" t="s">
        <v>104</v>
      </c>
      <c r="D1240">
        <v>2030</v>
      </c>
      <c r="E1240" t="s">
        <v>114</v>
      </c>
      <c r="F1240">
        <v>56.416696629999997</v>
      </c>
      <c r="G1240">
        <v>4.2335672930000001</v>
      </c>
      <c r="H1240">
        <v>833</v>
      </c>
      <c r="I1240">
        <v>0</v>
      </c>
      <c r="J1240">
        <v>1605</v>
      </c>
      <c r="K1240">
        <v>2825.523451</v>
      </c>
      <c r="L1240">
        <v>203.0967598</v>
      </c>
      <c r="M1240">
        <v>1.725781649</v>
      </c>
    </row>
    <row r="1241" spans="1:13" hidden="1">
      <c r="A1241" t="s">
        <v>91</v>
      </c>
      <c r="B1241" t="s">
        <v>92</v>
      </c>
      <c r="C1241" t="s">
        <v>104</v>
      </c>
      <c r="D1241">
        <v>2035</v>
      </c>
      <c r="E1241" t="s">
        <v>114</v>
      </c>
      <c r="F1241">
        <v>65.085768860000002</v>
      </c>
      <c r="G1241">
        <v>4.6079172499999999</v>
      </c>
      <c r="H1241">
        <v>961</v>
      </c>
      <c r="I1241">
        <v>0</v>
      </c>
      <c r="J1241">
        <v>1798</v>
      </c>
      <c r="K1241">
        <v>3252.7980659999998</v>
      </c>
      <c r="L1241">
        <v>233.65593629999901</v>
      </c>
      <c r="M1241">
        <v>1.7019002139999999</v>
      </c>
    </row>
    <row r="1242" spans="1:13" hidden="1">
      <c r="A1242" t="s">
        <v>91</v>
      </c>
      <c r="B1242" t="s">
        <v>92</v>
      </c>
      <c r="C1242" t="s">
        <v>104</v>
      </c>
      <c r="D1242">
        <v>2040</v>
      </c>
      <c r="E1242" t="s">
        <v>114</v>
      </c>
      <c r="F1242">
        <v>73.348478330000006</v>
      </c>
      <c r="G1242">
        <v>5.0538412689999896</v>
      </c>
      <c r="H1242">
        <v>1083</v>
      </c>
      <c r="I1242">
        <v>0</v>
      </c>
      <c r="J1242">
        <v>1964</v>
      </c>
      <c r="K1242">
        <v>3661.2176119999999</v>
      </c>
      <c r="L1242">
        <v>262.90517990000001</v>
      </c>
      <c r="M1242">
        <v>1.83257241</v>
      </c>
    </row>
    <row r="1243" spans="1:13" hidden="1">
      <c r="A1243" t="s">
        <v>91</v>
      </c>
      <c r="B1243" t="s">
        <v>92</v>
      </c>
      <c r="C1243" t="s">
        <v>104</v>
      </c>
      <c r="D1243">
        <v>2045</v>
      </c>
      <c r="E1243" t="s">
        <v>114</v>
      </c>
      <c r="F1243">
        <v>78.224831460000004</v>
      </c>
      <c r="G1243">
        <v>5.0651455089999997</v>
      </c>
      <c r="H1243">
        <v>1155</v>
      </c>
      <c r="I1243">
        <v>0</v>
      </c>
      <c r="J1243">
        <v>2036</v>
      </c>
      <c r="K1243">
        <v>3901.5029729999901</v>
      </c>
      <c r="L1243">
        <v>280.111115699999</v>
      </c>
      <c r="M1243">
        <v>1.9219890879999999</v>
      </c>
    </row>
    <row r="1244" spans="1:13" hidden="1">
      <c r="A1244" t="s">
        <v>91</v>
      </c>
      <c r="B1244" t="s">
        <v>92</v>
      </c>
      <c r="C1244" t="s">
        <v>104</v>
      </c>
      <c r="D1244">
        <v>2050</v>
      </c>
      <c r="E1244" t="s">
        <v>114</v>
      </c>
      <c r="F1244">
        <v>82.830276080000004</v>
      </c>
      <c r="G1244">
        <v>5.2896448700000001</v>
      </c>
      <c r="H1244">
        <v>1223</v>
      </c>
      <c r="I1244">
        <v>0</v>
      </c>
      <c r="J1244">
        <v>2097</v>
      </c>
      <c r="K1244">
        <v>4129.1418460000004</v>
      </c>
      <c r="L1244">
        <v>296.427935899999</v>
      </c>
      <c r="M1244">
        <v>2.0185707590000002</v>
      </c>
    </row>
    <row r="1245" spans="1:13" hidden="1">
      <c r="A1245" t="s">
        <v>91</v>
      </c>
      <c r="B1245" t="s">
        <v>92</v>
      </c>
      <c r="C1245" t="s">
        <v>105</v>
      </c>
      <c r="D1245">
        <v>2000</v>
      </c>
      <c r="E1245" t="s">
        <v>114</v>
      </c>
      <c r="F1245">
        <v>10.27</v>
      </c>
      <c r="G1245">
        <v>0.69</v>
      </c>
      <c r="H1245">
        <v>123</v>
      </c>
      <c r="I1245">
        <v>0</v>
      </c>
      <c r="J1245">
        <v>257</v>
      </c>
      <c r="K1245">
        <v>456.28020229999998</v>
      </c>
      <c r="L1245">
        <v>32.952735300000001</v>
      </c>
      <c r="M1245">
        <v>0.44428044100000003</v>
      </c>
    </row>
    <row r="1246" spans="1:13" hidden="1">
      <c r="A1246" t="s">
        <v>91</v>
      </c>
      <c r="B1246" t="s">
        <v>92</v>
      </c>
      <c r="C1246" t="s">
        <v>105</v>
      </c>
      <c r="D1246">
        <v>2005</v>
      </c>
      <c r="E1246" t="s">
        <v>114</v>
      </c>
      <c r="F1246">
        <v>13.79</v>
      </c>
      <c r="G1246">
        <v>0.68</v>
      </c>
      <c r="H1246">
        <v>179</v>
      </c>
      <c r="I1246">
        <v>0</v>
      </c>
      <c r="J1246">
        <v>365</v>
      </c>
      <c r="K1246">
        <v>628.25668289999999</v>
      </c>
      <c r="L1246">
        <v>45.407060950000002</v>
      </c>
      <c r="M1246">
        <v>0.92057451299999904</v>
      </c>
    </row>
    <row r="1247" spans="1:13" hidden="1">
      <c r="A1247" t="s">
        <v>91</v>
      </c>
      <c r="B1247" t="s">
        <v>92</v>
      </c>
      <c r="C1247" t="s">
        <v>105</v>
      </c>
      <c r="D1247">
        <v>2010</v>
      </c>
      <c r="E1247" t="s">
        <v>114</v>
      </c>
      <c r="F1247">
        <v>20.09</v>
      </c>
      <c r="G1247">
        <v>1.627462733</v>
      </c>
      <c r="H1247">
        <v>262</v>
      </c>
      <c r="I1247">
        <v>0</v>
      </c>
      <c r="J1247">
        <v>527</v>
      </c>
      <c r="K1247">
        <v>883.661115</v>
      </c>
      <c r="L1247">
        <v>63.940356870000002</v>
      </c>
      <c r="M1247">
        <v>0.86712586400000002</v>
      </c>
    </row>
    <row r="1248" spans="1:13" hidden="1">
      <c r="A1248" t="s">
        <v>91</v>
      </c>
      <c r="B1248" t="s">
        <v>92</v>
      </c>
      <c r="C1248" t="s">
        <v>105</v>
      </c>
      <c r="D1248">
        <v>2015</v>
      </c>
      <c r="E1248" t="s">
        <v>114</v>
      </c>
      <c r="F1248">
        <v>24.31</v>
      </c>
      <c r="G1248">
        <v>1.988048485</v>
      </c>
      <c r="H1248">
        <v>345</v>
      </c>
      <c r="I1248">
        <v>0</v>
      </c>
      <c r="J1248">
        <v>667</v>
      </c>
      <c r="K1248">
        <v>1094.5699059999999</v>
      </c>
      <c r="L1248">
        <v>77.099890889999998</v>
      </c>
      <c r="M1248">
        <v>0.68333557099999997</v>
      </c>
    </row>
    <row r="1249" spans="1:13" hidden="1">
      <c r="A1249" t="s">
        <v>91</v>
      </c>
      <c r="B1249" t="s">
        <v>92</v>
      </c>
      <c r="C1249" t="s">
        <v>105</v>
      </c>
      <c r="D1249">
        <v>2020</v>
      </c>
      <c r="E1249" t="s">
        <v>114</v>
      </c>
      <c r="F1249">
        <v>25.296492749999999</v>
      </c>
      <c r="G1249">
        <v>1.6960633300000001</v>
      </c>
      <c r="H1249">
        <v>359</v>
      </c>
      <c r="I1249">
        <v>0</v>
      </c>
      <c r="J1249">
        <v>696</v>
      </c>
      <c r="K1249">
        <v>1060.827538</v>
      </c>
      <c r="L1249">
        <v>74.973216260000001</v>
      </c>
      <c r="M1249">
        <v>0.51405996200000004</v>
      </c>
    </row>
    <row r="1250" spans="1:13" hidden="1">
      <c r="A1250" t="s">
        <v>91</v>
      </c>
      <c r="B1250" t="s">
        <v>92</v>
      </c>
      <c r="C1250" t="s">
        <v>105</v>
      </c>
      <c r="D1250">
        <v>2025</v>
      </c>
      <c r="E1250" t="s">
        <v>114</v>
      </c>
      <c r="F1250">
        <v>28.185507250000001</v>
      </c>
      <c r="G1250">
        <v>2.581014422</v>
      </c>
      <c r="H1250">
        <v>400</v>
      </c>
      <c r="I1250">
        <v>0</v>
      </c>
      <c r="J1250">
        <v>750</v>
      </c>
      <c r="K1250">
        <v>1128.3122390000001</v>
      </c>
      <c r="L1250">
        <v>79.901634580000007</v>
      </c>
      <c r="M1250">
        <v>0.52337739699999997</v>
      </c>
    </row>
    <row r="1251" spans="1:13" hidden="1">
      <c r="A1251" t="s">
        <v>91</v>
      </c>
      <c r="B1251" t="s">
        <v>92</v>
      </c>
      <c r="C1251" t="s">
        <v>105</v>
      </c>
      <c r="D1251">
        <v>2030</v>
      </c>
      <c r="E1251" t="s">
        <v>114</v>
      </c>
      <c r="F1251">
        <v>30.228956520000001</v>
      </c>
      <c r="G1251">
        <v>2.33170716099999</v>
      </c>
      <c r="H1251">
        <v>429</v>
      </c>
      <c r="I1251">
        <v>0</v>
      </c>
      <c r="J1251">
        <v>773</v>
      </c>
      <c r="K1251">
        <v>1184.131533</v>
      </c>
      <c r="L1251">
        <v>84.004910030000005</v>
      </c>
      <c r="M1251">
        <v>0.54056537500000001</v>
      </c>
    </row>
    <row r="1252" spans="1:13" hidden="1">
      <c r="A1252" t="s">
        <v>91</v>
      </c>
      <c r="B1252" t="s">
        <v>92</v>
      </c>
      <c r="C1252" t="s">
        <v>105</v>
      </c>
      <c r="D1252">
        <v>2035</v>
      </c>
      <c r="E1252" t="s">
        <v>114</v>
      </c>
      <c r="F1252">
        <v>35.513739129999998</v>
      </c>
      <c r="G1252">
        <v>2.9845936339999999</v>
      </c>
      <c r="H1252">
        <v>504</v>
      </c>
      <c r="I1252">
        <v>0</v>
      </c>
      <c r="J1252">
        <v>868</v>
      </c>
      <c r="K1252">
        <v>1377.3283960000001</v>
      </c>
      <c r="L1252">
        <v>97.914400259999994</v>
      </c>
      <c r="M1252">
        <v>0.62502341799999905</v>
      </c>
    </row>
    <row r="1253" spans="1:13" hidden="1">
      <c r="A1253" t="s">
        <v>91</v>
      </c>
      <c r="B1253" t="s">
        <v>92</v>
      </c>
      <c r="C1253" t="s">
        <v>105</v>
      </c>
      <c r="D1253">
        <v>2040</v>
      </c>
      <c r="E1253" t="s">
        <v>114</v>
      </c>
      <c r="F1253">
        <v>36.852550720000004</v>
      </c>
      <c r="G1253">
        <v>2.5803378490000002</v>
      </c>
      <c r="H1253">
        <v>523</v>
      </c>
      <c r="I1253">
        <v>0</v>
      </c>
      <c r="J1253">
        <v>861</v>
      </c>
      <c r="K1253">
        <v>1422.92202</v>
      </c>
      <c r="L1253">
        <v>101.3869308</v>
      </c>
      <c r="M1253">
        <v>0.64415689499999995</v>
      </c>
    </row>
    <row r="1254" spans="1:13" hidden="1">
      <c r="A1254" t="s">
        <v>91</v>
      </c>
      <c r="B1254" t="s">
        <v>92</v>
      </c>
      <c r="C1254" t="s">
        <v>105</v>
      </c>
      <c r="D1254">
        <v>2045</v>
      </c>
      <c r="E1254" t="s">
        <v>114</v>
      </c>
      <c r="F1254">
        <v>39.31878261</v>
      </c>
      <c r="G1254">
        <v>3.1064658869999899</v>
      </c>
      <c r="H1254">
        <v>558</v>
      </c>
      <c r="I1254">
        <v>0</v>
      </c>
      <c r="J1254">
        <v>876</v>
      </c>
      <c r="K1254">
        <v>1515.1596589999999</v>
      </c>
      <c r="L1254">
        <v>108.1808478</v>
      </c>
      <c r="M1254">
        <v>0.68520107299999999</v>
      </c>
    </row>
    <row r="1255" spans="1:13" hidden="1">
      <c r="A1255" t="s">
        <v>91</v>
      </c>
      <c r="B1255" t="s">
        <v>92</v>
      </c>
      <c r="C1255" t="s">
        <v>105</v>
      </c>
      <c r="D1255">
        <v>2050</v>
      </c>
      <c r="E1255" t="s">
        <v>114</v>
      </c>
      <c r="F1255">
        <v>38.755072460000001</v>
      </c>
      <c r="G1255">
        <v>2.5302534479999998</v>
      </c>
      <c r="H1255">
        <v>550</v>
      </c>
      <c r="I1255">
        <v>0</v>
      </c>
      <c r="J1255">
        <v>823</v>
      </c>
      <c r="K1255">
        <v>1492.1352279999901</v>
      </c>
      <c r="L1255">
        <v>106.7250919</v>
      </c>
      <c r="M1255">
        <v>0.67448098299999903</v>
      </c>
    </row>
    <row r="1256" spans="1:13">
      <c r="A1256" t="s">
        <v>91</v>
      </c>
      <c r="B1256" t="s">
        <v>92</v>
      </c>
      <c r="C1256" t="s">
        <v>106</v>
      </c>
      <c r="D1256">
        <v>2000</v>
      </c>
      <c r="E1256" t="s">
        <v>114</v>
      </c>
      <c r="F1256">
        <v>12.712</v>
      </c>
      <c r="G1256">
        <v>1.2370000000000001</v>
      </c>
      <c r="H1256">
        <v>230</v>
      </c>
      <c r="I1256">
        <v>0</v>
      </c>
      <c r="J1256">
        <v>433</v>
      </c>
      <c r="K1256">
        <v>836.43493009999997</v>
      </c>
      <c r="L1256">
        <v>60.659354090000001</v>
      </c>
      <c r="M1256">
        <v>4.3927780189999996</v>
      </c>
    </row>
    <row r="1257" spans="1:13">
      <c r="A1257" t="s">
        <v>91</v>
      </c>
      <c r="B1257" t="s">
        <v>92</v>
      </c>
      <c r="C1257" t="s">
        <v>106</v>
      </c>
      <c r="D1257">
        <v>2005</v>
      </c>
      <c r="E1257" t="s">
        <v>114</v>
      </c>
      <c r="F1257">
        <v>20.413</v>
      </c>
      <c r="G1257">
        <v>2.1875</v>
      </c>
      <c r="H1257">
        <v>396</v>
      </c>
      <c r="I1257">
        <v>0</v>
      </c>
      <c r="J1257">
        <v>688</v>
      </c>
      <c r="K1257">
        <v>1385.332255</v>
      </c>
      <c r="L1257">
        <v>99.284508750000001</v>
      </c>
      <c r="M1257">
        <v>3.0996419560000001</v>
      </c>
    </row>
    <row r="1258" spans="1:13">
      <c r="A1258" t="s">
        <v>91</v>
      </c>
      <c r="B1258" t="s">
        <v>92</v>
      </c>
      <c r="C1258" t="s">
        <v>106</v>
      </c>
      <c r="D1258">
        <v>2010</v>
      </c>
      <c r="E1258" t="s">
        <v>114</v>
      </c>
      <c r="F1258">
        <v>29.803000000000001</v>
      </c>
      <c r="G1258">
        <v>2.885455603</v>
      </c>
      <c r="H1258">
        <v>612</v>
      </c>
      <c r="I1258">
        <v>0</v>
      </c>
      <c r="J1258">
        <v>1026</v>
      </c>
      <c r="K1258">
        <v>2094.8968719999998</v>
      </c>
      <c r="L1258">
        <v>149.8344688</v>
      </c>
      <c r="M1258">
        <v>6.0286442859999996</v>
      </c>
    </row>
    <row r="1259" spans="1:13">
      <c r="A1259" t="s">
        <v>91</v>
      </c>
      <c r="B1259" t="s">
        <v>92</v>
      </c>
      <c r="C1259" t="s">
        <v>106</v>
      </c>
      <c r="D1259">
        <v>2015</v>
      </c>
      <c r="E1259" t="s">
        <v>114</v>
      </c>
      <c r="F1259">
        <v>39.194000000000003</v>
      </c>
      <c r="G1259">
        <v>3.4427122289999899</v>
      </c>
      <c r="H1259">
        <v>836</v>
      </c>
      <c r="I1259">
        <v>0</v>
      </c>
      <c r="J1259">
        <v>1360</v>
      </c>
      <c r="K1259">
        <v>2829.985193</v>
      </c>
      <c r="L1259">
        <v>201.979478</v>
      </c>
      <c r="M1259">
        <v>9.1486823429999902</v>
      </c>
    </row>
    <row r="1260" spans="1:13">
      <c r="A1260" t="s">
        <v>91</v>
      </c>
      <c r="B1260" t="s">
        <v>92</v>
      </c>
      <c r="C1260" t="s">
        <v>106</v>
      </c>
      <c r="D1260">
        <v>2020</v>
      </c>
      <c r="E1260" t="s">
        <v>114</v>
      </c>
      <c r="F1260">
        <v>49.320679429999998</v>
      </c>
      <c r="G1260">
        <v>4.0809970880000002</v>
      </c>
      <c r="H1260">
        <v>1052</v>
      </c>
      <c r="I1260">
        <v>0</v>
      </c>
      <c r="J1260">
        <v>1712</v>
      </c>
      <c r="K1260">
        <v>3540.1587169999998</v>
      </c>
      <c r="L1260">
        <v>252.46622590000001</v>
      </c>
      <c r="M1260">
        <v>11.916484110000001</v>
      </c>
    </row>
    <row r="1261" spans="1:13">
      <c r="A1261" t="s">
        <v>91</v>
      </c>
      <c r="B1261" t="s">
        <v>92</v>
      </c>
      <c r="C1261" t="s">
        <v>106</v>
      </c>
      <c r="D1261">
        <v>2025</v>
      </c>
      <c r="E1261" t="s">
        <v>114</v>
      </c>
      <c r="F1261">
        <v>56.587509570000002</v>
      </c>
      <c r="G1261">
        <v>4.4053633679999997</v>
      </c>
      <c r="H1261">
        <v>1207</v>
      </c>
      <c r="I1261">
        <v>0</v>
      </c>
      <c r="J1261">
        <v>1914</v>
      </c>
      <c r="K1261">
        <v>4048.0361229999999</v>
      </c>
      <c r="L1261">
        <v>288.45485930000001</v>
      </c>
      <c r="M1261">
        <v>11.52431384</v>
      </c>
    </row>
    <row r="1262" spans="1:13">
      <c r="A1262" t="s">
        <v>91</v>
      </c>
      <c r="B1262" t="s">
        <v>92</v>
      </c>
      <c r="C1262" t="s">
        <v>106</v>
      </c>
      <c r="D1262">
        <v>2030</v>
      </c>
      <c r="E1262" t="s">
        <v>114</v>
      </c>
      <c r="F1262">
        <v>62.682270330000001</v>
      </c>
      <c r="G1262">
        <v>4.8644180590000001</v>
      </c>
      <c r="H1262">
        <v>1337</v>
      </c>
      <c r="I1262">
        <v>0</v>
      </c>
      <c r="J1262">
        <v>2043</v>
      </c>
      <c r="K1262">
        <v>4474.8629359999904</v>
      </c>
      <c r="L1262">
        <v>318.63550199999997</v>
      </c>
      <c r="M1262">
        <v>9.6888799819999996</v>
      </c>
    </row>
    <row r="1263" spans="1:13">
      <c r="A1263" t="s">
        <v>91</v>
      </c>
      <c r="B1263" t="s">
        <v>92</v>
      </c>
      <c r="C1263" t="s">
        <v>106</v>
      </c>
      <c r="D1263">
        <v>2035</v>
      </c>
      <c r="E1263" t="s">
        <v>114</v>
      </c>
      <c r="F1263">
        <v>71.355583730000006</v>
      </c>
      <c r="G1263">
        <v>5.4121211300000001</v>
      </c>
      <c r="H1263">
        <v>1522</v>
      </c>
      <c r="I1263">
        <v>0</v>
      </c>
      <c r="J1263">
        <v>2228</v>
      </c>
      <c r="K1263">
        <v>5087.7870830000002</v>
      </c>
      <c r="L1263">
        <v>362.10579560000002</v>
      </c>
      <c r="M1263">
        <v>9.1131216199999994</v>
      </c>
    </row>
    <row r="1264" spans="1:13">
      <c r="A1264" t="s">
        <v>91</v>
      </c>
      <c r="B1264" t="s">
        <v>92</v>
      </c>
      <c r="C1264" t="s">
        <v>106</v>
      </c>
      <c r="D1264">
        <v>2040</v>
      </c>
      <c r="E1264" t="s">
        <v>114</v>
      </c>
      <c r="F1264">
        <v>81.951090910000005</v>
      </c>
      <c r="G1264">
        <v>5.6867897899999997</v>
      </c>
      <c r="H1264">
        <v>1748</v>
      </c>
      <c r="I1264">
        <v>0</v>
      </c>
      <c r="J1264">
        <v>2448</v>
      </c>
      <c r="K1264">
        <v>5839.7171829999997</v>
      </c>
      <c r="L1264">
        <v>415.522995699999</v>
      </c>
      <c r="M1264">
        <v>9.4859612569999996</v>
      </c>
    </row>
    <row r="1265" spans="1:13">
      <c r="A1265" t="s">
        <v>91</v>
      </c>
      <c r="B1265" t="s">
        <v>92</v>
      </c>
      <c r="C1265" t="s">
        <v>106</v>
      </c>
      <c r="D1265">
        <v>2045</v>
      </c>
      <c r="E1265" t="s">
        <v>114</v>
      </c>
      <c r="F1265">
        <v>92.077770330000007</v>
      </c>
      <c r="G1265">
        <v>6.3554819379999996</v>
      </c>
      <c r="H1265">
        <v>1964</v>
      </c>
      <c r="I1265">
        <v>0</v>
      </c>
      <c r="J1265">
        <v>2636</v>
      </c>
      <c r="K1265">
        <v>6559.4914549999903</v>
      </c>
      <c r="L1265">
        <v>466.68316129999999</v>
      </c>
      <c r="M1265">
        <v>10.26104303</v>
      </c>
    </row>
    <row r="1266" spans="1:13">
      <c r="A1266" t="s">
        <v>91</v>
      </c>
      <c r="B1266" t="s">
        <v>92</v>
      </c>
      <c r="C1266" t="s">
        <v>106</v>
      </c>
      <c r="D1266">
        <v>2050</v>
      </c>
      <c r="E1266" t="s">
        <v>114</v>
      </c>
      <c r="F1266">
        <v>96.015923439999995</v>
      </c>
      <c r="G1266">
        <v>5.8668899139999997</v>
      </c>
      <c r="H1266">
        <v>2048</v>
      </c>
      <c r="I1266">
        <v>0</v>
      </c>
      <c r="J1266">
        <v>2750</v>
      </c>
      <c r="K1266">
        <v>6839.1878939999997</v>
      </c>
      <c r="L1266">
        <v>486.55331919999998</v>
      </c>
      <c r="M1266">
        <v>10.56810548</v>
      </c>
    </row>
    <row r="1267" spans="1:13" hidden="1">
      <c r="A1267" t="s">
        <v>91</v>
      </c>
      <c r="B1267" t="s">
        <v>92</v>
      </c>
      <c r="C1267" t="s">
        <v>107</v>
      </c>
      <c r="D1267">
        <v>2000</v>
      </c>
      <c r="E1267" t="s">
        <v>114</v>
      </c>
      <c r="F1267">
        <v>15.772</v>
      </c>
      <c r="G1267">
        <v>0.78099999999999903</v>
      </c>
      <c r="H1267">
        <v>203</v>
      </c>
      <c r="I1267">
        <v>0</v>
      </c>
      <c r="J1267">
        <v>386</v>
      </c>
      <c r="K1267">
        <v>697.26772070000004</v>
      </c>
      <c r="L1267">
        <v>50.595914200000003</v>
      </c>
      <c r="M1267">
        <v>4.1489701289999896</v>
      </c>
    </row>
    <row r="1268" spans="1:13" hidden="1">
      <c r="A1268" t="s">
        <v>91</v>
      </c>
      <c r="B1268" t="s">
        <v>92</v>
      </c>
      <c r="C1268" t="s">
        <v>107</v>
      </c>
      <c r="D1268">
        <v>2005</v>
      </c>
      <c r="E1268" t="s">
        <v>114</v>
      </c>
      <c r="F1268">
        <v>16.802</v>
      </c>
      <c r="G1268">
        <v>0.95350000000000001</v>
      </c>
      <c r="H1268">
        <v>234</v>
      </c>
      <c r="I1268">
        <v>0</v>
      </c>
      <c r="J1268">
        <v>431</v>
      </c>
      <c r="K1268">
        <v>771.82217449999996</v>
      </c>
      <c r="L1268">
        <v>55.73589801</v>
      </c>
      <c r="M1268">
        <v>3.0787816559999999</v>
      </c>
    </row>
    <row r="1269" spans="1:13" hidden="1">
      <c r="A1269" t="s">
        <v>91</v>
      </c>
      <c r="B1269" t="s">
        <v>92</v>
      </c>
      <c r="C1269" t="s">
        <v>107</v>
      </c>
      <c r="D1269">
        <v>2010</v>
      </c>
      <c r="E1269" t="s">
        <v>114</v>
      </c>
      <c r="F1269">
        <v>17.68</v>
      </c>
      <c r="G1269">
        <v>1.1646544640000001</v>
      </c>
      <c r="H1269">
        <v>261</v>
      </c>
      <c r="I1269">
        <v>0</v>
      </c>
      <c r="J1269">
        <v>472</v>
      </c>
      <c r="K1269">
        <v>837.14482929999997</v>
      </c>
      <c r="L1269">
        <v>60.149265929999999</v>
      </c>
      <c r="M1269">
        <v>4.476970777</v>
      </c>
    </row>
    <row r="1270" spans="1:13" hidden="1">
      <c r="A1270" t="s">
        <v>91</v>
      </c>
      <c r="B1270" t="s">
        <v>92</v>
      </c>
      <c r="C1270" t="s">
        <v>107</v>
      </c>
      <c r="D1270">
        <v>2015</v>
      </c>
      <c r="E1270" t="s">
        <v>114</v>
      </c>
      <c r="F1270">
        <v>19.032</v>
      </c>
      <c r="G1270">
        <v>1.435938704</v>
      </c>
      <c r="H1270">
        <v>301</v>
      </c>
      <c r="I1270">
        <v>0</v>
      </c>
      <c r="J1270">
        <v>542</v>
      </c>
      <c r="K1270">
        <v>949.31847879999896</v>
      </c>
      <c r="L1270">
        <v>68.224869889999994</v>
      </c>
      <c r="M1270">
        <v>4.202251585</v>
      </c>
    </row>
    <row r="1271" spans="1:13" hidden="1">
      <c r="A1271" t="s">
        <v>91</v>
      </c>
      <c r="B1271" t="s">
        <v>92</v>
      </c>
      <c r="C1271" t="s">
        <v>107</v>
      </c>
      <c r="D1271">
        <v>2020</v>
      </c>
      <c r="E1271" t="s">
        <v>114</v>
      </c>
      <c r="F1271">
        <v>21.308252490000001</v>
      </c>
      <c r="G1271">
        <v>1.646854413</v>
      </c>
      <c r="H1271">
        <v>337</v>
      </c>
      <c r="I1271">
        <v>0</v>
      </c>
      <c r="J1271">
        <v>582</v>
      </c>
      <c r="K1271">
        <v>1053.089565</v>
      </c>
      <c r="L1271">
        <v>75.62305096</v>
      </c>
      <c r="M1271">
        <v>2.7053006039999898</v>
      </c>
    </row>
    <row r="1272" spans="1:13" hidden="1">
      <c r="A1272" t="s">
        <v>91</v>
      </c>
      <c r="B1272" t="s">
        <v>92</v>
      </c>
      <c r="C1272" t="s">
        <v>107</v>
      </c>
      <c r="D1272">
        <v>2025</v>
      </c>
      <c r="E1272" t="s">
        <v>114</v>
      </c>
      <c r="F1272">
        <v>25.797528239999998</v>
      </c>
      <c r="G1272">
        <v>2.0308085189999998</v>
      </c>
      <c r="H1272">
        <v>408</v>
      </c>
      <c r="I1272">
        <v>0</v>
      </c>
      <c r="J1272">
        <v>686</v>
      </c>
      <c r="K1272">
        <v>1271.567194</v>
      </c>
      <c r="L1272">
        <v>91.299299899999994</v>
      </c>
      <c r="M1272">
        <v>1.7566078469999999</v>
      </c>
    </row>
    <row r="1273" spans="1:13" hidden="1">
      <c r="A1273" t="s">
        <v>91</v>
      </c>
      <c r="B1273" t="s">
        <v>92</v>
      </c>
      <c r="C1273" t="s">
        <v>107</v>
      </c>
      <c r="D1273">
        <v>2030</v>
      </c>
      <c r="E1273" t="s">
        <v>114</v>
      </c>
      <c r="F1273">
        <v>30.223574750000001</v>
      </c>
      <c r="G1273">
        <v>2.2603030519999998</v>
      </c>
      <c r="H1273">
        <v>478</v>
      </c>
      <c r="I1273">
        <v>0</v>
      </c>
      <c r="J1273">
        <v>788</v>
      </c>
      <c r="K1273">
        <v>1487.292907</v>
      </c>
      <c r="L1273">
        <v>106.74314800000001</v>
      </c>
      <c r="M1273">
        <v>1.217962413</v>
      </c>
    </row>
    <row r="1274" spans="1:13" hidden="1">
      <c r="A1274" t="s">
        <v>91</v>
      </c>
      <c r="B1274" t="s">
        <v>92</v>
      </c>
      <c r="C1274" t="s">
        <v>107</v>
      </c>
      <c r="D1274">
        <v>2035</v>
      </c>
      <c r="E1274" t="s">
        <v>114</v>
      </c>
      <c r="F1274">
        <v>34.333475079999999</v>
      </c>
      <c r="G1274">
        <v>2.5169982809999998</v>
      </c>
      <c r="H1274">
        <v>543</v>
      </c>
      <c r="I1274">
        <v>0</v>
      </c>
      <c r="J1274">
        <v>873</v>
      </c>
      <c r="K1274">
        <v>1687.8285599999999</v>
      </c>
      <c r="L1274">
        <v>121.0969597</v>
      </c>
      <c r="M1274">
        <v>1.0130376839999999</v>
      </c>
    </row>
    <row r="1275" spans="1:13" hidden="1">
      <c r="A1275" t="s">
        <v>91</v>
      </c>
      <c r="B1275" t="s">
        <v>92</v>
      </c>
      <c r="C1275" t="s">
        <v>107</v>
      </c>
      <c r="D1275">
        <v>2040</v>
      </c>
      <c r="E1275" t="s">
        <v>114</v>
      </c>
      <c r="F1275">
        <v>38.253687710000001</v>
      </c>
      <c r="G1275">
        <v>2.6667548810000001</v>
      </c>
      <c r="H1275">
        <v>605</v>
      </c>
      <c r="I1275">
        <v>0</v>
      </c>
      <c r="J1275">
        <v>942</v>
      </c>
      <c r="K1275">
        <v>1879.629907</v>
      </c>
      <c r="L1275">
        <v>134.8382517</v>
      </c>
      <c r="M1275">
        <v>0.99425515399999997</v>
      </c>
    </row>
    <row r="1276" spans="1:13" hidden="1">
      <c r="A1276" t="s">
        <v>91</v>
      </c>
      <c r="B1276" t="s">
        <v>92</v>
      </c>
      <c r="C1276" t="s">
        <v>107</v>
      </c>
      <c r="D1276">
        <v>2045</v>
      </c>
      <c r="E1276" t="s">
        <v>114</v>
      </c>
      <c r="F1276">
        <v>41.541607970000001</v>
      </c>
      <c r="G1276">
        <v>2.742578086</v>
      </c>
      <c r="H1276">
        <v>657</v>
      </c>
      <c r="I1276">
        <v>0</v>
      </c>
      <c r="J1276">
        <v>986</v>
      </c>
      <c r="K1276">
        <v>2040.7861719999901</v>
      </c>
      <c r="L1276">
        <v>146.38924180000001</v>
      </c>
      <c r="M1276">
        <v>1.0351620259999901</v>
      </c>
    </row>
    <row r="1277" spans="1:13" hidden="1">
      <c r="A1277" t="s">
        <v>91</v>
      </c>
      <c r="B1277" t="s">
        <v>92</v>
      </c>
      <c r="C1277" t="s">
        <v>107</v>
      </c>
      <c r="D1277">
        <v>2050</v>
      </c>
      <c r="E1277" t="s">
        <v>114</v>
      </c>
      <c r="F1277">
        <v>44.070777409999998</v>
      </c>
      <c r="G1277">
        <v>2.814596952</v>
      </c>
      <c r="H1277">
        <v>697</v>
      </c>
      <c r="I1277">
        <v>0</v>
      </c>
      <c r="J1277">
        <v>1010</v>
      </c>
      <c r="K1277">
        <v>2164.8950399999999</v>
      </c>
      <c r="L1277">
        <v>155.28659009999899</v>
      </c>
      <c r="M1277">
        <v>1.0848009890000001</v>
      </c>
    </row>
    <row r="1278" spans="1:13" hidden="1">
      <c r="A1278" t="s">
        <v>91</v>
      </c>
      <c r="B1278" t="s">
        <v>92</v>
      </c>
      <c r="C1278" t="s">
        <v>108</v>
      </c>
      <c r="D1278">
        <v>2000</v>
      </c>
      <c r="E1278" t="s">
        <v>114</v>
      </c>
      <c r="F1278">
        <v>15.1</v>
      </c>
      <c r="G1278">
        <v>1.02</v>
      </c>
      <c r="H1278">
        <v>181</v>
      </c>
      <c r="I1278">
        <v>0</v>
      </c>
      <c r="J1278">
        <v>370</v>
      </c>
      <c r="K1278">
        <v>649.32480179999902</v>
      </c>
      <c r="L1278">
        <v>46.996979770000003</v>
      </c>
      <c r="M1278">
        <v>0.93915467599999902</v>
      </c>
    </row>
    <row r="1279" spans="1:13" hidden="1">
      <c r="A1279" t="s">
        <v>91</v>
      </c>
      <c r="B1279" t="s">
        <v>92</v>
      </c>
      <c r="C1279" t="s">
        <v>108</v>
      </c>
      <c r="D1279">
        <v>2005</v>
      </c>
      <c r="E1279" t="s">
        <v>114</v>
      </c>
      <c r="F1279">
        <v>19.899999999999999</v>
      </c>
      <c r="G1279">
        <v>1.4650000000000001</v>
      </c>
      <c r="H1279">
        <v>252</v>
      </c>
      <c r="I1279">
        <v>0</v>
      </c>
      <c r="J1279">
        <v>472</v>
      </c>
      <c r="K1279">
        <v>863.04061750000005</v>
      </c>
      <c r="L1279">
        <v>61.926276180000002</v>
      </c>
      <c r="M1279">
        <v>1.296258425</v>
      </c>
    </row>
    <row r="1280" spans="1:13" hidden="1">
      <c r="A1280" t="s">
        <v>91</v>
      </c>
      <c r="B1280" t="s">
        <v>92</v>
      </c>
      <c r="C1280" t="s">
        <v>108</v>
      </c>
      <c r="D1280">
        <v>2010</v>
      </c>
      <c r="E1280" t="s">
        <v>114</v>
      </c>
      <c r="F1280">
        <v>27.7</v>
      </c>
      <c r="G1280">
        <v>2.3824616569999999</v>
      </c>
      <c r="H1280">
        <v>311</v>
      </c>
      <c r="I1280">
        <v>0</v>
      </c>
      <c r="J1280">
        <v>537</v>
      </c>
      <c r="K1280">
        <v>1041.237453</v>
      </c>
      <c r="L1280">
        <v>74.677906809999996</v>
      </c>
      <c r="M1280">
        <v>1.404142226</v>
      </c>
    </row>
    <row r="1281" spans="1:13" hidden="1">
      <c r="A1281" t="s">
        <v>91</v>
      </c>
      <c r="B1281" t="s">
        <v>92</v>
      </c>
      <c r="C1281" t="s">
        <v>108</v>
      </c>
      <c r="D1281">
        <v>2015</v>
      </c>
      <c r="E1281" t="s">
        <v>114</v>
      </c>
      <c r="F1281">
        <v>33.82</v>
      </c>
      <c r="G1281">
        <v>2.476976053</v>
      </c>
      <c r="H1281">
        <v>385</v>
      </c>
      <c r="I1281">
        <v>0</v>
      </c>
      <c r="J1281">
        <v>625</v>
      </c>
      <c r="K1281">
        <v>1274.445508</v>
      </c>
      <c r="L1281">
        <v>91.625975969999999</v>
      </c>
      <c r="M1281">
        <v>1.1516355329999901</v>
      </c>
    </row>
    <row r="1282" spans="1:13" hidden="1">
      <c r="A1282" t="s">
        <v>91</v>
      </c>
      <c r="B1282" t="s">
        <v>92</v>
      </c>
      <c r="C1282" t="s">
        <v>108</v>
      </c>
      <c r="D1282">
        <v>2020</v>
      </c>
      <c r="E1282" t="s">
        <v>114</v>
      </c>
      <c r="F1282">
        <v>33.732155839999997</v>
      </c>
      <c r="G1282">
        <v>2.0493731309999998</v>
      </c>
      <c r="H1282">
        <v>384</v>
      </c>
      <c r="I1282">
        <v>0</v>
      </c>
      <c r="J1282">
        <v>622</v>
      </c>
      <c r="K1282">
        <v>1263.0789589999999</v>
      </c>
      <c r="L1282">
        <v>90.892791520000003</v>
      </c>
      <c r="M1282">
        <v>0.78906411499999995</v>
      </c>
    </row>
    <row r="1283" spans="1:13" hidden="1">
      <c r="A1283" t="s">
        <v>91</v>
      </c>
      <c r="B1283" t="s">
        <v>92</v>
      </c>
      <c r="C1283" t="s">
        <v>108</v>
      </c>
      <c r="D1283">
        <v>2025</v>
      </c>
      <c r="E1283" t="s">
        <v>114</v>
      </c>
      <c r="F1283">
        <v>35.752571430000003</v>
      </c>
      <c r="G1283">
        <v>2.6479050200000001</v>
      </c>
      <c r="H1283">
        <v>407</v>
      </c>
      <c r="I1283">
        <v>0</v>
      </c>
      <c r="J1283">
        <v>654</v>
      </c>
      <c r="K1283">
        <v>1333.63921</v>
      </c>
      <c r="L1283">
        <v>95.974483219999996</v>
      </c>
      <c r="M1283">
        <v>0.61478784099999995</v>
      </c>
    </row>
    <row r="1284" spans="1:13" hidden="1">
      <c r="A1284" t="s">
        <v>91</v>
      </c>
      <c r="B1284" t="s">
        <v>92</v>
      </c>
      <c r="C1284" t="s">
        <v>108</v>
      </c>
      <c r="D1284">
        <v>2030</v>
      </c>
      <c r="E1284" t="s">
        <v>114</v>
      </c>
      <c r="F1284">
        <v>39.002805189999997</v>
      </c>
      <c r="G1284">
        <v>2.430480685</v>
      </c>
      <c r="H1284">
        <v>444</v>
      </c>
      <c r="I1284">
        <v>0</v>
      </c>
      <c r="J1284">
        <v>667</v>
      </c>
      <c r="K1284">
        <v>1451.3935039999999</v>
      </c>
      <c r="L1284">
        <v>104.41386079999999</v>
      </c>
      <c r="M1284">
        <v>0.55667741400000004</v>
      </c>
    </row>
    <row r="1285" spans="1:13" hidden="1">
      <c r="A1285" t="s">
        <v>91</v>
      </c>
      <c r="B1285" t="s">
        <v>92</v>
      </c>
      <c r="C1285" t="s">
        <v>108</v>
      </c>
      <c r="D1285">
        <v>2035</v>
      </c>
      <c r="E1285" t="s">
        <v>114</v>
      </c>
      <c r="F1285">
        <v>43.746389610000001</v>
      </c>
      <c r="G1285">
        <v>2.628328958</v>
      </c>
      <c r="H1285">
        <v>498</v>
      </c>
      <c r="I1285">
        <v>0</v>
      </c>
      <c r="J1285">
        <v>686</v>
      </c>
      <c r="K1285">
        <v>1625.5338159999999</v>
      </c>
      <c r="L1285">
        <v>116.908357299999</v>
      </c>
      <c r="M1285">
        <v>0.57421054699999996</v>
      </c>
    </row>
    <row r="1286" spans="1:13" hidden="1">
      <c r="A1286" t="s">
        <v>91</v>
      </c>
      <c r="B1286" t="s">
        <v>92</v>
      </c>
      <c r="C1286" t="s">
        <v>108</v>
      </c>
      <c r="D1286">
        <v>2040</v>
      </c>
      <c r="E1286" t="s">
        <v>114</v>
      </c>
      <c r="F1286">
        <v>44.712675320000002</v>
      </c>
      <c r="G1286">
        <v>2.4094562989999999</v>
      </c>
      <c r="H1286">
        <v>509</v>
      </c>
      <c r="I1286">
        <v>0</v>
      </c>
      <c r="J1286">
        <v>683</v>
      </c>
      <c r="K1286">
        <v>1660.1994139999999</v>
      </c>
      <c r="L1286">
        <v>119.3843655</v>
      </c>
      <c r="M1286">
        <v>0.56976740699999995</v>
      </c>
    </row>
    <row r="1287" spans="1:13" hidden="1">
      <c r="A1287" t="s">
        <v>91</v>
      </c>
      <c r="B1287" t="s">
        <v>92</v>
      </c>
      <c r="C1287" t="s">
        <v>108</v>
      </c>
      <c r="D1287">
        <v>2045</v>
      </c>
      <c r="E1287" t="s">
        <v>114</v>
      </c>
      <c r="F1287">
        <v>42.340883120000001</v>
      </c>
      <c r="G1287">
        <v>2.2132166870000001</v>
      </c>
      <c r="H1287">
        <v>482</v>
      </c>
      <c r="I1287">
        <v>0</v>
      </c>
      <c r="J1287">
        <v>647</v>
      </c>
      <c r="K1287">
        <v>1571.5453</v>
      </c>
      <c r="L1287">
        <v>113.00110559999899</v>
      </c>
      <c r="M1287">
        <v>0.53443954999999999</v>
      </c>
    </row>
    <row r="1288" spans="1:13" hidden="1">
      <c r="A1288" t="s">
        <v>91</v>
      </c>
      <c r="B1288" t="s">
        <v>92</v>
      </c>
      <c r="C1288" t="s">
        <v>108</v>
      </c>
      <c r="D1288">
        <v>2050</v>
      </c>
      <c r="E1288" t="s">
        <v>114</v>
      </c>
      <c r="F1288">
        <v>40.144779219999997</v>
      </c>
      <c r="G1288">
        <v>1.8047387930000001</v>
      </c>
      <c r="H1288">
        <v>457</v>
      </c>
      <c r="I1288">
        <v>0</v>
      </c>
      <c r="J1288">
        <v>613</v>
      </c>
      <c r="K1288">
        <v>1489.7559080000001</v>
      </c>
      <c r="L1288">
        <v>107.116133</v>
      </c>
      <c r="M1288">
        <v>0.50542551999999996</v>
      </c>
    </row>
    <row r="1289" spans="1:13" hidden="1">
      <c r="A1289" t="s">
        <v>91</v>
      </c>
      <c r="B1289" t="s">
        <v>92</v>
      </c>
      <c r="C1289" t="s">
        <v>109</v>
      </c>
      <c r="D1289">
        <v>2000</v>
      </c>
      <c r="E1289" t="s">
        <v>114</v>
      </c>
      <c r="F1289">
        <v>11.3</v>
      </c>
      <c r="G1289">
        <v>1.06</v>
      </c>
      <c r="H1289">
        <v>107</v>
      </c>
      <c r="I1289">
        <v>0</v>
      </c>
      <c r="J1289">
        <v>209</v>
      </c>
      <c r="K1289">
        <v>408.67142810000001</v>
      </c>
      <c r="L1289">
        <v>29.39002765</v>
      </c>
      <c r="M1289">
        <v>1.406997896</v>
      </c>
    </row>
    <row r="1290" spans="1:13" hidden="1">
      <c r="A1290" t="s">
        <v>91</v>
      </c>
      <c r="B1290" t="s">
        <v>92</v>
      </c>
      <c r="C1290" t="s">
        <v>109</v>
      </c>
      <c r="D1290">
        <v>2005</v>
      </c>
      <c r="E1290" t="s">
        <v>114</v>
      </c>
      <c r="F1290">
        <v>13.3</v>
      </c>
      <c r="G1290">
        <v>1.1399999999999999</v>
      </c>
      <c r="H1290">
        <v>137</v>
      </c>
      <c r="I1290">
        <v>0</v>
      </c>
      <c r="J1290">
        <v>237</v>
      </c>
      <c r="K1290">
        <v>489.08148569999997</v>
      </c>
      <c r="L1290">
        <v>35.056366050000001</v>
      </c>
      <c r="M1290">
        <v>1.8608396949999999</v>
      </c>
    </row>
    <row r="1291" spans="1:13" hidden="1">
      <c r="A1291" t="s">
        <v>91</v>
      </c>
      <c r="B1291" t="s">
        <v>92</v>
      </c>
      <c r="C1291" t="s">
        <v>109</v>
      </c>
      <c r="D1291">
        <v>2010</v>
      </c>
      <c r="E1291" t="s">
        <v>114</v>
      </c>
      <c r="F1291">
        <v>14.6</v>
      </c>
      <c r="G1291">
        <v>1.0289593459999999</v>
      </c>
      <c r="H1291">
        <v>173</v>
      </c>
      <c r="I1291">
        <v>0</v>
      </c>
      <c r="J1291">
        <v>260</v>
      </c>
      <c r="K1291">
        <v>559.49904179999999</v>
      </c>
      <c r="L1291">
        <v>40.0679935</v>
      </c>
      <c r="M1291">
        <v>1.882008747</v>
      </c>
    </row>
    <row r="1292" spans="1:13" hidden="1">
      <c r="A1292" t="s">
        <v>91</v>
      </c>
      <c r="B1292" t="s">
        <v>92</v>
      </c>
      <c r="C1292" t="s">
        <v>109</v>
      </c>
      <c r="D1292">
        <v>2015</v>
      </c>
      <c r="E1292" t="s">
        <v>114</v>
      </c>
      <c r="F1292">
        <v>16.201000000000001</v>
      </c>
      <c r="G1292">
        <v>1.128008176</v>
      </c>
      <c r="H1292">
        <v>195</v>
      </c>
      <c r="I1292">
        <v>0</v>
      </c>
      <c r="J1292">
        <v>264</v>
      </c>
      <c r="K1292">
        <v>566.92919400000005</v>
      </c>
      <c r="L1292">
        <v>40.658537590000002</v>
      </c>
      <c r="M1292">
        <v>1.8294832400000001</v>
      </c>
    </row>
    <row r="1293" spans="1:13" hidden="1">
      <c r="A1293" t="s">
        <v>91</v>
      </c>
      <c r="B1293" t="s">
        <v>92</v>
      </c>
      <c r="C1293" t="s">
        <v>109</v>
      </c>
      <c r="D1293">
        <v>2020</v>
      </c>
      <c r="E1293" t="s">
        <v>114</v>
      </c>
      <c r="F1293">
        <v>17.61339487</v>
      </c>
      <c r="G1293">
        <v>1.207583837</v>
      </c>
      <c r="H1293">
        <v>212</v>
      </c>
      <c r="I1293">
        <v>0</v>
      </c>
      <c r="J1293">
        <v>287</v>
      </c>
      <c r="K1293">
        <v>530.7062813</v>
      </c>
      <c r="L1293">
        <v>38.065483950000001</v>
      </c>
      <c r="M1293">
        <v>1.1911018040000001</v>
      </c>
    </row>
    <row r="1294" spans="1:13" hidden="1">
      <c r="A1294" t="s">
        <v>91</v>
      </c>
      <c r="B1294" t="s">
        <v>92</v>
      </c>
      <c r="C1294" t="s">
        <v>109</v>
      </c>
      <c r="D1294">
        <v>2025</v>
      </c>
      <c r="E1294" t="s">
        <v>114</v>
      </c>
      <c r="F1294">
        <v>19.191953850000001</v>
      </c>
      <c r="G1294">
        <v>1.234453233</v>
      </c>
      <c r="H1294">
        <v>231</v>
      </c>
      <c r="I1294">
        <v>0</v>
      </c>
      <c r="J1294">
        <v>310</v>
      </c>
      <c r="K1294">
        <v>488.24474789999903</v>
      </c>
      <c r="L1294">
        <v>34.942071740000003</v>
      </c>
      <c r="M1294">
        <v>0.71459871900000005</v>
      </c>
    </row>
    <row r="1295" spans="1:13" hidden="1">
      <c r="A1295" t="s">
        <v>91</v>
      </c>
      <c r="B1295" t="s">
        <v>92</v>
      </c>
      <c r="C1295" t="s">
        <v>109</v>
      </c>
      <c r="D1295">
        <v>2030</v>
      </c>
      <c r="E1295" t="s">
        <v>114</v>
      </c>
      <c r="F1295">
        <v>20.02277436</v>
      </c>
      <c r="G1295">
        <v>1.1875506419999999</v>
      </c>
      <c r="H1295">
        <v>241</v>
      </c>
      <c r="I1295">
        <v>0</v>
      </c>
      <c r="J1295">
        <v>324</v>
      </c>
      <c r="K1295">
        <v>461.33596260000002</v>
      </c>
      <c r="L1295">
        <v>32.914921149999998</v>
      </c>
      <c r="M1295">
        <v>0.47194665499999999</v>
      </c>
    </row>
    <row r="1296" spans="1:13" hidden="1">
      <c r="A1296" t="s">
        <v>91</v>
      </c>
      <c r="B1296" t="s">
        <v>92</v>
      </c>
      <c r="C1296" t="s">
        <v>109</v>
      </c>
      <c r="D1296">
        <v>2035</v>
      </c>
      <c r="E1296" t="s">
        <v>114</v>
      </c>
      <c r="F1296">
        <v>20.438184620000001</v>
      </c>
      <c r="G1296">
        <v>1.173639815</v>
      </c>
      <c r="H1296">
        <v>246</v>
      </c>
      <c r="I1296">
        <v>0</v>
      </c>
      <c r="J1296">
        <v>330</v>
      </c>
      <c r="K1296">
        <v>445.65317189999899</v>
      </c>
      <c r="L1296">
        <v>31.726133999999998</v>
      </c>
      <c r="M1296">
        <v>0.38108230199999998</v>
      </c>
    </row>
    <row r="1297" spans="1:13" hidden="1">
      <c r="A1297" t="s">
        <v>91</v>
      </c>
      <c r="B1297" t="s">
        <v>92</v>
      </c>
      <c r="C1297" t="s">
        <v>109</v>
      </c>
      <c r="D1297">
        <v>2040</v>
      </c>
      <c r="E1297" t="s">
        <v>114</v>
      </c>
      <c r="F1297">
        <v>20.438184620000001</v>
      </c>
      <c r="G1297">
        <v>1.1091892350000001</v>
      </c>
      <c r="H1297">
        <v>246</v>
      </c>
      <c r="I1297">
        <v>0</v>
      </c>
      <c r="J1297">
        <v>330</v>
      </c>
      <c r="K1297">
        <v>432.82438400000001</v>
      </c>
      <c r="L1297">
        <v>30.780776320000001</v>
      </c>
      <c r="M1297">
        <v>0.349389844</v>
      </c>
    </row>
    <row r="1298" spans="1:13" hidden="1">
      <c r="A1298" t="s">
        <v>91</v>
      </c>
      <c r="B1298" t="s">
        <v>92</v>
      </c>
      <c r="C1298" t="s">
        <v>109</v>
      </c>
      <c r="D1298">
        <v>2045</v>
      </c>
      <c r="E1298" t="s">
        <v>114</v>
      </c>
      <c r="F1298">
        <v>20.105856410000001</v>
      </c>
      <c r="G1298">
        <v>1.0693934540000001</v>
      </c>
      <c r="H1298">
        <v>242</v>
      </c>
      <c r="I1298">
        <v>0</v>
      </c>
      <c r="J1298">
        <v>325</v>
      </c>
      <c r="K1298">
        <v>419.39397020000001</v>
      </c>
      <c r="L1298">
        <v>29.811450780000001</v>
      </c>
      <c r="M1298">
        <v>0.334217194</v>
      </c>
    </row>
    <row r="1299" spans="1:13" hidden="1">
      <c r="A1299" t="s">
        <v>91</v>
      </c>
      <c r="B1299" t="s">
        <v>92</v>
      </c>
      <c r="C1299" t="s">
        <v>109</v>
      </c>
      <c r="D1299">
        <v>2050</v>
      </c>
      <c r="E1299" t="s">
        <v>114</v>
      </c>
      <c r="F1299">
        <v>19.69044615</v>
      </c>
      <c r="G1299">
        <v>0.99683253400000005</v>
      </c>
      <c r="H1299">
        <v>237</v>
      </c>
      <c r="I1299">
        <v>0</v>
      </c>
      <c r="J1299">
        <v>318</v>
      </c>
      <c r="K1299">
        <v>407.57308380000001</v>
      </c>
      <c r="L1299">
        <v>28.964295010000001</v>
      </c>
      <c r="M1299">
        <v>0.32518668699999997</v>
      </c>
    </row>
    <row r="1300" spans="1:13" hidden="1">
      <c r="A1300" t="s">
        <v>91</v>
      </c>
      <c r="B1300" t="s">
        <v>92</v>
      </c>
      <c r="C1300" t="s">
        <v>110</v>
      </c>
      <c r="D1300">
        <v>2000</v>
      </c>
      <c r="E1300" t="s">
        <v>114</v>
      </c>
      <c r="F1300">
        <v>212.7</v>
      </c>
      <c r="G1300">
        <v>17.350000000000001</v>
      </c>
      <c r="H1300">
        <v>3751</v>
      </c>
      <c r="I1300">
        <v>0</v>
      </c>
      <c r="J1300">
        <v>4385</v>
      </c>
      <c r="K1300">
        <v>17018.048599999998</v>
      </c>
      <c r="L1300">
        <v>1219.4867569999999</v>
      </c>
      <c r="M1300">
        <v>11.967734180000001</v>
      </c>
    </row>
    <row r="1301" spans="1:13" hidden="1">
      <c r="A1301" t="s">
        <v>91</v>
      </c>
      <c r="B1301" t="s">
        <v>92</v>
      </c>
      <c r="C1301" t="s">
        <v>110</v>
      </c>
      <c r="D1301">
        <v>2005</v>
      </c>
      <c r="E1301" t="s">
        <v>114</v>
      </c>
      <c r="F1301">
        <v>231.9</v>
      </c>
      <c r="G1301">
        <v>14.205</v>
      </c>
      <c r="H1301">
        <v>4063</v>
      </c>
      <c r="I1301">
        <v>0</v>
      </c>
      <c r="J1301">
        <v>4699</v>
      </c>
      <c r="K1301">
        <v>17593.284879999999</v>
      </c>
      <c r="L1301">
        <v>1229.4880069999999</v>
      </c>
      <c r="M1301">
        <v>6.8492208329999897</v>
      </c>
    </row>
    <row r="1302" spans="1:13" hidden="1">
      <c r="A1302" t="s">
        <v>91</v>
      </c>
      <c r="B1302" t="s">
        <v>92</v>
      </c>
      <c r="C1302" t="s">
        <v>110</v>
      </c>
      <c r="D1302">
        <v>2010</v>
      </c>
      <c r="E1302" t="s">
        <v>114</v>
      </c>
      <c r="F1302">
        <v>230.5</v>
      </c>
      <c r="G1302">
        <v>15.77840168</v>
      </c>
      <c r="H1302">
        <v>3775</v>
      </c>
      <c r="I1302">
        <v>0</v>
      </c>
      <c r="J1302">
        <v>4370</v>
      </c>
      <c r="K1302">
        <v>15358.681909999999</v>
      </c>
      <c r="L1302">
        <v>1010.852292</v>
      </c>
      <c r="M1302">
        <v>5.2298122410000003</v>
      </c>
    </row>
    <row r="1303" spans="1:13" hidden="1">
      <c r="A1303" t="s">
        <v>91</v>
      </c>
      <c r="B1303" t="s">
        <v>92</v>
      </c>
      <c r="C1303" t="s">
        <v>110</v>
      </c>
      <c r="D1303">
        <v>2015</v>
      </c>
      <c r="E1303" t="s">
        <v>114</v>
      </c>
      <c r="F1303">
        <v>240</v>
      </c>
      <c r="G1303">
        <v>15.30974121</v>
      </c>
      <c r="H1303">
        <v>4433.7317000000003</v>
      </c>
      <c r="I1303">
        <v>0</v>
      </c>
      <c r="J1303">
        <v>4444</v>
      </c>
      <c r="K1303">
        <v>16370.067509999901</v>
      </c>
      <c r="L1303">
        <v>996.43262389999995</v>
      </c>
      <c r="M1303">
        <v>5.3736055059999996</v>
      </c>
    </row>
    <row r="1304" spans="1:13" hidden="1">
      <c r="A1304" t="s">
        <v>91</v>
      </c>
      <c r="B1304" t="s">
        <v>92</v>
      </c>
      <c r="C1304" t="s">
        <v>110</v>
      </c>
      <c r="D1304">
        <v>2020</v>
      </c>
      <c r="E1304" t="s">
        <v>114</v>
      </c>
      <c r="F1304">
        <v>262.82400000000001</v>
      </c>
      <c r="G1304">
        <v>15.790628269999999</v>
      </c>
      <c r="H1304">
        <v>4855.3795849999997</v>
      </c>
      <c r="I1304">
        <v>0</v>
      </c>
      <c r="J1304">
        <v>4866.6243999999997</v>
      </c>
      <c r="K1304">
        <v>15851.68088</v>
      </c>
      <c r="L1304">
        <v>883.65114329999994</v>
      </c>
      <c r="M1304">
        <v>5.4803156179999997</v>
      </c>
    </row>
    <row r="1305" spans="1:13" hidden="1">
      <c r="A1305" t="s">
        <v>91</v>
      </c>
      <c r="B1305" t="s">
        <v>92</v>
      </c>
      <c r="C1305" t="s">
        <v>110</v>
      </c>
      <c r="D1305">
        <v>2025</v>
      </c>
      <c r="E1305" t="s">
        <v>114</v>
      </c>
      <c r="F1305">
        <v>266.56799999999998</v>
      </c>
      <c r="G1305">
        <v>15.321989970000001</v>
      </c>
      <c r="H1305">
        <v>4924.5457990000004</v>
      </c>
      <c r="I1305">
        <v>0</v>
      </c>
      <c r="J1305">
        <v>4935.9507999999996</v>
      </c>
      <c r="K1305">
        <v>13745.385200000001</v>
      </c>
      <c r="L1305">
        <v>711.04644710000002</v>
      </c>
      <c r="M1305">
        <v>5.4050762140000002</v>
      </c>
    </row>
    <row r="1306" spans="1:13" hidden="1">
      <c r="A1306" t="s">
        <v>91</v>
      </c>
      <c r="B1306" t="s">
        <v>92</v>
      </c>
      <c r="C1306" t="s">
        <v>110</v>
      </c>
      <c r="D1306">
        <v>2030</v>
      </c>
      <c r="E1306" t="s">
        <v>114</v>
      </c>
      <c r="F1306">
        <v>273.19200000000001</v>
      </c>
      <c r="G1306">
        <v>16.80338789</v>
      </c>
      <c r="H1306">
        <v>5046.9167939999998</v>
      </c>
      <c r="I1306">
        <v>0</v>
      </c>
      <c r="J1306">
        <v>5058.6052</v>
      </c>
      <c r="K1306">
        <v>12173.982979999901</v>
      </c>
      <c r="L1306">
        <v>617.26664149999999</v>
      </c>
      <c r="M1306">
        <v>5.4759363879999903</v>
      </c>
    </row>
    <row r="1307" spans="1:13" hidden="1">
      <c r="A1307" t="s">
        <v>91</v>
      </c>
      <c r="B1307" t="s">
        <v>92</v>
      </c>
      <c r="C1307" t="s">
        <v>110</v>
      </c>
      <c r="D1307">
        <v>2035</v>
      </c>
      <c r="E1307" t="s">
        <v>114</v>
      </c>
      <c r="F1307">
        <v>280.94400000000002</v>
      </c>
      <c r="G1307">
        <v>16.483767019999998</v>
      </c>
      <c r="H1307">
        <v>5190.1263280000003</v>
      </c>
      <c r="I1307">
        <v>0</v>
      </c>
      <c r="J1307">
        <v>5202.1463999999996</v>
      </c>
      <c r="K1307">
        <v>11506.58855</v>
      </c>
      <c r="L1307">
        <v>583.26301650000005</v>
      </c>
      <c r="M1307">
        <v>5.60390984</v>
      </c>
    </row>
    <row r="1308" spans="1:13" hidden="1">
      <c r="A1308" t="s">
        <v>91</v>
      </c>
      <c r="B1308" t="s">
        <v>92</v>
      </c>
      <c r="C1308" t="s">
        <v>110</v>
      </c>
      <c r="D1308">
        <v>2040</v>
      </c>
      <c r="E1308" t="s">
        <v>114</v>
      </c>
      <c r="F1308">
        <v>290.18400000000003</v>
      </c>
      <c r="G1308">
        <v>17.303919520000001</v>
      </c>
      <c r="H1308">
        <v>5360.8249980000001</v>
      </c>
      <c r="I1308">
        <v>0</v>
      </c>
      <c r="J1308">
        <v>5373.2403999999997</v>
      </c>
      <c r="K1308">
        <v>11352.84303</v>
      </c>
      <c r="L1308">
        <v>581.70047090000003</v>
      </c>
      <c r="M1308">
        <v>5.7772692069999998</v>
      </c>
    </row>
    <row r="1309" spans="1:13" hidden="1">
      <c r="A1309" t="s">
        <v>91</v>
      </c>
      <c r="B1309" t="s">
        <v>92</v>
      </c>
      <c r="C1309" t="s">
        <v>110</v>
      </c>
      <c r="D1309">
        <v>2045</v>
      </c>
      <c r="E1309" t="s">
        <v>114</v>
      </c>
      <c r="F1309">
        <v>299.49599999999998</v>
      </c>
      <c r="G1309">
        <v>17.48173212</v>
      </c>
      <c r="H1309">
        <v>5532.8537880000003</v>
      </c>
      <c r="I1309">
        <v>0</v>
      </c>
      <c r="J1309">
        <v>5545.6675999999998</v>
      </c>
      <c r="K1309">
        <v>11437.09577</v>
      </c>
      <c r="L1309">
        <v>594.92695800000001</v>
      </c>
      <c r="M1309">
        <v>5.9580628779999998</v>
      </c>
    </row>
    <row r="1310" spans="1:13" hidden="1">
      <c r="A1310" t="s">
        <v>91</v>
      </c>
      <c r="B1310" t="s">
        <v>92</v>
      </c>
      <c r="C1310" t="s">
        <v>110</v>
      </c>
      <c r="D1310">
        <v>2050</v>
      </c>
      <c r="E1310" t="s">
        <v>114</v>
      </c>
      <c r="F1310">
        <v>310.72800000000001</v>
      </c>
      <c r="G1310">
        <v>18.731320799999999</v>
      </c>
      <c r="H1310">
        <v>5740.3524319999997</v>
      </c>
      <c r="I1310">
        <v>0</v>
      </c>
      <c r="J1310">
        <v>5753.6468000000004</v>
      </c>
      <c r="K1310">
        <v>11717.70781</v>
      </c>
      <c r="L1310">
        <v>619.23070250000001</v>
      </c>
      <c r="M1310">
        <v>6.17931439</v>
      </c>
    </row>
    <row r="1311" spans="1:13" hidden="1">
      <c r="A1311" t="s">
        <v>91</v>
      </c>
      <c r="B1311" t="s">
        <v>92</v>
      </c>
      <c r="C1311" t="s">
        <v>93</v>
      </c>
      <c r="D1311">
        <v>2000</v>
      </c>
      <c r="E1311" t="s">
        <v>115</v>
      </c>
      <c r="F1311">
        <v>4.3710000000000004</v>
      </c>
      <c r="G1311">
        <v>0.14699999999999999</v>
      </c>
      <c r="H1311">
        <v>52</v>
      </c>
      <c r="I1311">
        <v>47</v>
      </c>
      <c r="J1311">
        <v>0</v>
      </c>
      <c r="K1311">
        <v>210.43854099999999</v>
      </c>
      <c r="L1311">
        <v>15.519514060000001</v>
      </c>
      <c r="M1311">
        <v>20.290495109999998</v>
      </c>
    </row>
    <row r="1312" spans="1:13" hidden="1">
      <c r="A1312" t="s">
        <v>91</v>
      </c>
      <c r="B1312" t="s">
        <v>92</v>
      </c>
      <c r="C1312" t="s">
        <v>93</v>
      </c>
      <c r="D1312">
        <v>2005</v>
      </c>
      <c r="E1312" t="s">
        <v>115</v>
      </c>
      <c r="F1312">
        <v>4.9249999999999998</v>
      </c>
      <c r="G1312">
        <v>0.2175</v>
      </c>
      <c r="H1312">
        <v>58</v>
      </c>
      <c r="I1312">
        <v>52</v>
      </c>
      <c r="J1312">
        <v>0</v>
      </c>
      <c r="K1312">
        <v>230.74769269999899</v>
      </c>
      <c r="L1312">
        <v>16.920029360000001</v>
      </c>
      <c r="M1312">
        <v>12.242788750000001</v>
      </c>
    </row>
    <row r="1313" spans="1:13" hidden="1">
      <c r="A1313" t="s">
        <v>91</v>
      </c>
      <c r="B1313" t="s">
        <v>92</v>
      </c>
      <c r="C1313" t="s">
        <v>93</v>
      </c>
      <c r="D1313">
        <v>2010</v>
      </c>
      <c r="E1313" t="s">
        <v>115</v>
      </c>
      <c r="F1313">
        <v>6.5029999999999903</v>
      </c>
      <c r="G1313">
        <v>0.52463139000000003</v>
      </c>
      <c r="H1313">
        <v>77</v>
      </c>
      <c r="I1313">
        <v>70</v>
      </c>
      <c r="J1313">
        <v>0</v>
      </c>
      <c r="K1313">
        <v>302.74513869999998</v>
      </c>
      <c r="L1313">
        <v>22.16246194</v>
      </c>
      <c r="M1313">
        <v>10.20926208</v>
      </c>
    </row>
    <row r="1314" spans="1:13" hidden="1">
      <c r="A1314" t="s">
        <v>91</v>
      </c>
      <c r="B1314" t="s">
        <v>92</v>
      </c>
      <c r="C1314" t="s">
        <v>93</v>
      </c>
      <c r="D1314">
        <v>2015</v>
      </c>
      <c r="E1314" t="s">
        <v>115</v>
      </c>
      <c r="F1314">
        <v>8.1</v>
      </c>
      <c r="G1314">
        <v>0.63584329699999997</v>
      </c>
      <c r="H1314">
        <v>98</v>
      </c>
      <c r="I1314">
        <v>88</v>
      </c>
      <c r="J1314">
        <v>0</v>
      </c>
      <c r="K1314">
        <v>381.79391450000003</v>
      </c>
      <c r="L1314">
        <v>27.9499751</v>
      </c>
      <c r="M1314">
        <v>10.141567999999999</v>
      </c>
    </row>
    <row r="1315" spans="1:13" hidden="1">
      <c r="A1315" t="s">
        <v>91</v>
      </c>
      <c r="B1315" t="s">
        <v>92</v>
      </c>
      <c r="C1315" t="s">
        <v>93</v>
      </c>
      <c r="D1315">
        <v>2020</v>
      </c>
      <c r="E1315" t="s">
        <v>115</v>
      </c>
      <c r="F1315">
        <v>9.3397959180000001</v>
      </c>
      <c r="G1315">
        <v>0.65326581799999905</v>
      </c>
      <c r="H1315">
        <v>113</v>
      </c>
      <c r="I1315">
        <v>102</v>
      </c>
      <c r="J1315">
        <v>0</v>
      </c>
      <c r="K1315">
        <v>437.92911289999898</v>
      </c>
      <c r="L1315">
        <v>32.067777460000002</v>
      </c>
      <c r="M1315">
        <v>8.7927012970000007</v>
      </c>
    </row>
    <row r="1316" spans="1:13" hidden="1">
      <c r="A1316" t="s">
        <v>91</v>
      </c>
      <c r="B1316" t="s">
        <v>92</v>
      </c>
      <c r="C1316" t="s">
        <v>93</v>
      </c>
      <c r="D1316">
        <v>2025</v>
      </c>
      <c r="E1316" t="s">
        <v>115</v>
      </c>
      <c r="F1316">
        <v>10.744897959999999</v>
      </c>
      <c r="G1316">
        <v>0.82715229999999995</v>
      </c>
      <c r="H1316">
        <v>130</v>
      </c>
      <c r="I1316">
        <v>117</v>
      </c>
      <c r="J1316">
        <v>0</v>
      </c>
      <c r="K1316">
        <v>502.79469499999999</v>
      </c>
      <c r="L1316">
        <v>36.821294389999998</v>
      </c>
      <c r="M1316">
        <v>8.3390649569999997</v>
      </c>
    </row>
    <row r="1317" spans="1:13" hidden="1">
      <c r="A1317" t="s">
        <v>91</v>
      </c>
      <c r="B1317" t="s">
        <v>92</v>
      </c>
      <c r="C1317" t="s">
        <v>93</v>
      </c>
      <c r="D1317">
        <v>2030</v>
      </c>
      <c r="E1317" t="s">
        <v>115</v>
      </c>
      <c r="F1317">
        <v>12.397959180000001</v>
      </c>
      <c r="G1317">
        <v>0.90940821900000002</v>
      </c>
      <c r="H1317">
        <v>150</v>
      </c>
      <c r="I1317">
        <v>136</v>
      </c>
      <c r="J1317">
        <v>0</v>
      </c>
      <c r="K1317">
        <v>579.69629299999997</v>
      </c>
      <c r="L1317">
        <v>42.45467824</v>
      </c>
      <c r="M1317">
        <v>7.430485977</v>
      </c>
    </row>
    <row r="1318" spans="1:13" hidden="1">
      <c r="A1318" t="s">
        <v>91</v>
      </c>
      <c r="B1318" t="s">
        <v>92</v>
      </c>
      <c r="C1318" t="s">
        <v>93</v>
      </c>
      <c r="D1318">
        <v>2035</v>
      </c>
      <c r="E1318" t="s">
        <v>115</v>
      </c>
      <c r="F1318">
        <v>14.05102041</v>
      </c>
      <c r="G1318">
        <v>0.99387221799999903</v>
      </c>
      <c r="H1318">
        <v>170</v>
      </c>
      <c r="I1318">
        <v>154</v>
      </c>
      <c r="J1318">
        <v>0</v>
      </c>
      <c r="K1318">
        <v>656.7923323</v>
      </c>
      <c r="L1318">
        <v>48.101599309999997</v>
      </c>
      <c r="M1318">
        <v>6.9600702279999904</v>
      </c>
    </row>
    <row r="1319" spans="1:13" hidden="1">
      <c r="A1319" t="s">
        <v>91</v>
      </c>
      <c r="B1319" t="s">
        <v>92</v>
      </c>
      <c r="C1319" t="s">
        <v>93</v>
      </c>
      <c r="D1319">
        <v>2040</v>
      </c>
      <c r="E1319" t="s">
        <v>115</v>
      </c>
      <c r="F1319">
        <v>15.621428570000001</v>
      </c>
      <c r="G1319">
        <v>1.0748280750000001</v>
      </c>
      <c r="H1319">
        <v>189</v>
      </c>
      <c r="I1319">
        <v>171</v>
      </c>
      <c r="J1319">
        <v>0</v>
      </c>
      <c r="K1319">
        <v>730.11437000000001</v>
      </c>
      <c r="L1319">
        <v>53.471800190000003</v>
      </c>
      <c r="M1319">
        <v>7.1427720920000004</v>
      </c>
    </row>
    <row r="1320" spans="1:13" hidden="1">
      <c r="A1320" t="s">
        <v>91</v>
      </c>
      <c r="B1320" t="s">
        <v>92</v>
      </c>
      <c r="C1320" t="s">
        <v>93</v>
      </c>
      <c r="D1320">
        <v>2045</v>
      </c>
      <c r="E1320" t="s">
        <v>115</v>
      </c>
      <c r="F1320">
        <v>17.10918367</v>
      </c>
      <c r="G1320">
        <v>1.1134169789999999</v>
      </c>
      <c r="H1320">
        <v>207</v>
      </c>
      <c r="I1320">
        <v>188</v>
      </c>
      <c r="J1320">
        <v>0</v>
      </c>
      <c r="K1320">
        <v>799.61360279999997</v>
      </c>
      <c r="L1320">
        <v>58.561882900000001</v>
      </c>
      <c r="M1320">
        <v>7.6079684979999902</v>
      </c>
    </row>
    <row r="1321" spans="1:13" hidden="1">
      <c r="A1321" t="s">
        <v>91</v>
      </c>
      <c r="B1321" t="s">
        <v>92</v>
      </c>
      <c r="C1321" t="s">
        <v>93</v>
      </c>
      <c r="D1321">
        <v>2050</v>
      </c>
      <c r="E1321" t="s">
        <v>115</v>
      </c>
      <c r="F1321">
        <v>18.514285709999999</v>
      </c>
      <c r="G1321">
        <v>1.2057063240000001</v>
      </c>
      <c r="H1321">
        <v>224</v>
      </c>
      <c r="I1321">
        <v>204</v>
      </c>
      <c r="J1321">
        <v>0</v>
      </c>
      <c r="K1321">
        <v>865.26758770000004</v>
      </c>
      <c r="L1321">
        <v>63.370284810000001</v>
      </c>
      <c r="M1321">
        <v>8.1623083489999999</v>
      </c>
    </row>
    <row r="1322" spans="1:13" hidden="1">
      <c r="A1322" t="s">
        <v>91</v>
      </c>
      <c r="B1322" t="s">
        <v>92</v>
      </c>
      <c r="C1322" t="s">
        <v>95</v>
      </c>
      <c r="D1322">
        <v>2000</v>
      </c>
      <c r="E1322" t="s">
        <v>115</v>
      </c>
      <c r="F1322">
        <v>5.1100000000000003</v>
      </c>
      <c r="G1322">
        <v>0.39</v>
      </c>
      <c r="H1322">
        <v>75</v>
      </c>
      <c r="I1322">
        <v>70</v>
      </c>
      <c r="J1322">
        <v>0</v>
      </c>
      <c r="K1322">
        <v>284.92467249999999</v>
      </c>
      <c r="L1322">
        <v>21.030190529999999</v>
      </c>
      <c r="M1322">
        <v>28.33922527</v>
      </c>
    </row>
    <row r="1323" spans="1:13" hidden="1">
      <c r="A1323" t="s">
        <v>91</v>
      </c>
      <c r="B1323" t="s">
        <v>92</v>
      </c>
      <c r="C1323" t="s">
        <v>95</v>
      </c>
      <c r="D1323">
        <v>2005</v>
      </c>
      <c r="E1323" t="s">
        <v>115</v>
      </c>
      <c r="F1323">
        <v>6.6920000000000002</v>
      </c>
      <c r="G1323">
        <v>0.43149999999999999</v>
      </c>
      <c r="H1323">
        <v>100</v>
      </c>
      <c r="I1323">
        <v>92</v>
      </c>
      <c r="J1323">
        <v>0</v>
      </c>
      <c r="K1323">
        <v>367.80862810000002</v>
      </c>
      <c r="L1323">
        <v>26.995593629999998</v>
      </c>
      <c r="M1323">
        <v>16.788991889999998</v>
      </c>
    </row>
    <row r="1324" spans="1:13" hidden="1">
      <c r="A1324" t="s">
        <v>91</v>
      </c>
      <c r="B1324" t="s">
        <v>92</v>
      </c>
      <c r="C1324" t="s">
        <v>95</v>
      </c>
      <c r="D1324">
        <v>2010</v>
      </c>
      <c r="E1324" t="s">
        <v>115</v>
      </c>
      <c r="F1324">
        <v>7.117</v>
      </c>
      <c r="G1324">
        <v>0.56102764299999996</v>
      </c>
      <c r="H1324">
        <v>102</v>
      </c>
      <c r="I1324">
        <v>92</v>
      </c>
      <c r="J1324">
        <v>0</v>
      </c>
      <c r="K1324">
        <v>372.6688125</v>
      </c>
      <c r="L1324">
        <v>27.168259280000001</v>
      </c>
      <c r="M1324">
        <v>11.389519659999999</v>
      </c>
    </row>
    <row r="1325" spans="1:13" hidden="1">
      <c r="A1325" t="s">
        <v>91</v>
      </c>
      <c r="B1325" t="s">
        <v>92</v>
      </c>
      <c r="C1325" t="s">
        <v>95</v>
      </c>
      <c r="D1325">
        <v>2015</v>
      </c>
      <c r="E1325" t="s">
        <v>115</v>
      </c>
      <c r="F1325">
        <v>7.9289999999999896</v>
      </c>
      <c r="G1325">
        <v>0.72501677799999997</v>
      </c>
      <c r="H1325">
        <v>112</v>
      </c>
      <c r="I1325">
        <v>97</v>
      </c>
      <c r="J1325">
        <v>0</v>
      </c>
      <c r="K1325">
        <v>409.20657449999999</v>
      </c>
      <c r="L1325">
        <v>29.78749036</v>
      </c>
      <c r="M1325">
        <v>5.6465903929999897</v>
      </c>
    </row>
    <row r="1326" spans="1:13" hidden="1">
      <c r="A1326" t="s">
        <v>91</v>
      </c>
      <c r="B1326" t="s">
        <v>92</v>
      </c>
      <c r="C1326" t="s">
        <v>95</v>
      </c>
      <c r="D1326">
        <v>2020</v>
      </c>
      <c r="E1326" t="s">
        <v>115</v>
      </c>
      <c r="F1326">
        <v>9.6280714290000002</v>
      </c>
      <c r="G1326">
        <v>0.87476425199999996</v>
      </c>
      <c r="H1326">
        <v>136</v>
      </c>
      <c r="I1326">
        <v>118</v>
      </c>
      <c r="J1326">
        <v>0</v>
      </c>
      <c r="K1326">
        <v>496.80582520000002</v>
      </c>
      <c r="L1326">
        <v>36.150002929999999</v>
      </c>
      <c r="M1326">
        <v>4.7949258480000001</v>
      </c>
    </row>
    <row r="1327" spans="1:13" hidden="1">
      <c r="A1327" t="s">
        <v>91</v>
      </c>
      <c r="B1327" t="s">
        <v>92</v>
      </c>
      <c r="C1327" t="s">
        <v>95</v>
      </c>
      <c r="D1327">
        <v>2025</v>
      </c>
      <c r="E1327" t="s">
        <v>115</v>
      </c>
      <c r="F1327">
        <v>12.884625</v>
      </c>
      <c r="G1327">
        <v>1.145313083</v>
      </c>
      <c r="H1327">
        <v>182</v>
      </c>
      <c r="I1327">
        <v>158</v>
      </c>
      <c r="J1327">
        <v>0</v>
      </c>
      <c r="K1327">
        <v>664.79303449999998</v>
      </c>
      <c r="L1327">
        <v>48.36629585</v>
      </c>
      <c r="M1327">
        <v>3.9369634019999999</v>
      </c>
    </row>
    <row r="1328" spans="1:13" hidden="1">
      <c r="A1328" t="s">
        <v>91</v>
      </c>
      <c r="B1328" t="s">
        <v>92</v>
      </c>
      <c r="C1328" t="s">
        <v>95</v>
      </c>
      <c r="D1328">
        <v>2030</v>
      </c>
      <c r="E1328" t="s">
        <v>115</v>
      </c>
      <c r="F1328">
        <v>16.353562499999999</v>
      </c>
      <c r="G1328">
        <v>1.3681048499999999</v>
      </c>
      <c r="H1328">
        <v>231</v>
      </c>
      <c r="I1328">
        <v>200</v>
      </c>
      <c r="J1328">
        <v>0</v>
      </c>
      <c r="K1328">
        <v>843.75042629999996</v>
      </c>
      <c r="L1328">
        <v>61.382595909999999</v>
      </c>
      <c r="M1328">
        <v>3.2719753900000002</v>
      </c>
    </row>
    <row r="1329" spans="1:13" hidden="1">
      <c r="A1329" t="s">
        <v>91</v>
      </c>
      <c r="B1329" t="s">
        <v>92</v>
      </c>
      <c r="C1329" t="s">
        <v>95</v>
      </c>
      <c r="D1329">
        <v>2035</v>
      </c>
      <c r="E1329" t="s">
        <v>115</v>
      </c>
      <c r="F1329">
        <v>19.61011607</v>
      </c>
      <c r="G1329">
        <v>1.577283969</v>
      </c>
      <c r="H1329">
        <v>277</v>
      </c>
      <c r="I1329">
        <v>240</v>
      </c>
      <c r="J1329">
        <v>0</v>
      </c>
      <c r="K1329">
        <v>1011.758141</v>
      </c>
      <c r="L1329">
        <v>73.603469709999999</v>
      </c>
      <c r="M1329">
        <v>3.1772963439999899</v>
      </c>
    </row>
    <row r="1330" spans="1:13" hidden="1">
      <c r="A1330" t="s">
        <v>91</v>
      </c>
      <c r="B1330" t="s">
        <v>92</v>
      </c>
      <c r="C1330" t="s">
        <v>95</v>
      </c>
      <c r="D1330">
        <v>2040</v>
      </c>
      <c r="E1330" t="s">
        <v>115</v>
      </c>
      <c r="F1330">
        <v>23.079053569999999</v>
      </c>
      <c r="G1330">
        <v>1.770976613</v>
      </c>
      <c r="H1330">
        <v>326</v>
      </c>
      <c r="I1330">
        <v>281</v>
      </c>
      <c r="J1330">
        <v>0</v>
      </c>
      <c r="K1330">
        <v>1190.7280149999999</v>
      </c>
      <c r="L1330">
        <v>86.622444040000005</v>
      </c>
      <c r="M1330">
        <v>3.451330778</v>
      </c>
    </row>
    <row r="1331" spans="1:13" hidden="1">
      <c r="A1331" t="s">
        <v>91</v>
      </c>
      <c r="B1331" t="s">
        <v>92</v>
      </c>
      <c r="C1331" t="s">
        <v>95</v>
      </c>
      <c r="D1331">
        <v>2045</v>
      </c>
      <c r="E1331" t="s">
        <v>115</v>
      </c>
      <c r="F1331">
        <v>26.33560714</v>
      </c>
      <c r="G1331">
        <v>1.840779543</v>
      </c>
      <c r="H1331">
        <v>372</v>
      </c>
      <c r="I1331">
        <v>321</v>
      </c>
      <c r="J1331">
        <v>0</v>
      </c>
      <c r="K1331">
        <v>1358.7424799999999</v>
      </c>
      <c r="L1331">
        <v>98.844744750000004</v>
      </c>
      <c r="M1331">
        <v>3.8388491710000001</v>
      </c>
    </row>
    <row r="1332" spans="1:13" hidden="1">
      <c r="A1332" t="s">
        <v>91</v>
      </c>
      <c r="B1332" t="s">
        <v>92</v>
      </c>
      <c r="C1332" t="s">
        <v>95</v>
      </c>
      <c r="D1332">
        <v>2050</v>
      </c>
      <c r="E1332" t="s">
        <v>115</v>
      </c>
      <c r="F1332">
        <v>29.379776790000001</v>
      </c>
      <c r="G1332">
        <v>2.051575433</v>
      </c>
      <c r="H1332">
        <v>415</v>
      </c>
      <c r="I1332">
        <v>359</v>
      </c>
      <c r="J1332">
        <v>0</v>
      </c>
      <c r="K1332">
        <v>1515.800397</v>
      </c>
      <c r="L1332">
        <v>110.270132599999</v>
      </c>
      <c r="M1332">
        <v>4.251144794</v>
      </c>
    </row>
    <row r="1333" spans="1:13" hidden="1">
      <c r="A1333" t="s">
        <v>91</v>
      </c>
      <c r="B1333" t="s">
        <v>92</v>
      </c>
      <c r="C1333" t="s">
        <v>96</v>
      </c>
      <c r="D1333">
        <v>2000</v>
      </c>
      <c r="E1333" t="s">
        <v>115</v>
      </c>
      <c r="F1333">
        <v>1.663</v>
      </c>
      <c r="G1333">
        <v>0.109</v>
      </c>
      <c r="H1333">
        <v>30</v>
      </c>
      <c r="I1333">
        <v>18</v>
      </c>
      <c r="J1333">
        <v>0</v>
      </c>
      <c r="K1333">
        <v>161.67606459999999</v>
      </c>
      <c r="L1333">
        <v>11.83772014</v>
      </c>
      <c r="M1333">
        <v>4.2381665929999999</v>
      </c>
    </row>
    <row r="1334" spans="1:13" hidden="1">
      <c r="A1334" t="s">
        <v>91</v>
      </c>
      <c r="B1334" t="s">
        <v>92</v>
      </c>
      <c r="C1334" t="s">
        <v>96</v>
      </c>
      <c r="D1334">
        <v>2005</v>
      </c>
      <c r="E1334" t="s">
        <v>115</v>
      </c>
      <c r="F1334">
        <v>1.8480000000000001</v>
      </c>
      <c r="G1334">
        <v>0.14399999999999999</v>
      </c>
      <c r="H1334">
        <v>34</v>
      </c>
      <c r="I1334">
        <v>20</v>
      </c>
      <c r="J1334">
        <v>0</v>
      </c>
      <c r="K1334">
        <v>185.4864523</v>
      </c>
      <c r="L1334">
        <v>13.54237202</v>
      </c>
      <c r="M1334">
        <v>3.0143029179999998</v>
      </c>
    </row>
    <row r="1335" spans="1:13" hidden="1">
      <c r="A1335" t="s">
        <v>91</v>
      </c>
      <c r="B1335" t="s">
        <v>92</v>
      </c>
      <c r="C1335" t="s">
        <v>96</v>
      </c>
      <c r="D1335">
        <v>2010</v>
      </c>
      <c r="E1335" t="s">
        <v>115</v>
      </c>
      <c r="F1335">
        <v>2.2850000000000001</v>
      </c>
      <c r="G1335">
        <v>0.20035097399999999</v>
      </c>
      <c r="H1335">
        <v>41</v>
      </c>
      <c r="I1335">
        <v>24</v>
      </c>
      <c r="J1335">
        <v>0</v>
      </c>
      <c r="K1335">
        <v>219.7977042</v>
      </c>
      <c r="L1335">
        <v>16.069463840000001</v>
      </c>
      <c r="M1335">
        <v>1.738036159</v>
      </c>
    </row>
    <row r="1336" spans="1:13" hidden="1">
      <c r="A1336" t="s">
        <v>91</v>
      </c>
      <c r="B1336" t="s">
        <v>92</v>
      </c>
      <c r="C1336" t="s">
        <v>96</v>
      </c>
      <c r="D1336">
        <v>2015</v>
      </c>
      <c r="E1336" t="s">
        <v>115</v>
      </c>
      <c r="F1336">
        <v>2.8</v>
      </c>
      <c r="G1336">
        <v>0.188219948</v>
      </c>
      <c r="H1336">
        <v>50</v>
      </c>
      <c r="I1336">
        <v>29</v>
      </c>
      <c r="J1336">
        <v>0</v>
      </c>
      <c r="K1336">
        <v>258.83073380000002</v>
      </c>
      <c r="L1336">
        <v>18.90643906</v>
      </c>
      <c r="M1336">
        <v>1.545927593</v>
      </c>
    </row>
    <row r="1337" spans="1:13" hidden="1">
      <c r="A1337" t="s">
        <v>91</v>
      </c>
      <c r="B1337" t="s">
        <v>92</v>
      </c>
      <c r="C1337" t="s">
        <v>96</v>
      </c>
      <c r="D1337">
        <v>2020</v>
      </c>
      <c r="E1337" t="s">
        <v>115</v>
      </c>
      <c r="F1337">
        <v>2.74399999999999</v>
      </c>
      <c r="G1337">
        <v>0.14293155199999999</v>
      </c>
      <c r="H1337">
        <v>49</v>
      </c>
      <c r="I1337">
        <v>28</v>
      </c>
      <c r="J1337">
        <v>0</v>
      </c>
      <c r="K1337">
        <v>247.89367259999901</v>
      </c>
      <c r="L1337">
        <v>18.196605470000002</v>
      </c>
      <c r="M1337">
        <v>0.77562804200000002</v>
      </c>
    </row>
    <row r="1338" spans="1:13" hidden="1">
      <c r="A1338" t="s">
        <v>91</v>
      </c>
      <c r="B1338" t="s">
        <v>92</v>
      </c>
      <c r="C1338" t="s">
        <v>96</v>
      </c>
      <c r="D1338">
        <v>2025</v>
      </c>
      <c r="E1338" t="s">
        <v>115</v>
      </c>
      <c r="F1338">
        <v>2.6319999999999899</v>
      </c>
      <c r="G1338">
        <v>0.148196617</v>
      </c>
      <c r="H1338">
        <v>47</v>
      </c>
      <c r="I1338">
        <v>26</v>
      </c>
      <c r="J1338">
        <v>0</v>
      </c>
      <c r="K1338">
        <v>235.6505569</v>
      </c>
      <c r="L1338">
        <v>17.33047698</v>
      </c>
      <c r="M1338">
        <v>0.331617198</v>
      </c>
    </row>
    <row r="1339" spans="1:13" hidden="1">
      <c r="A1339" t="s">
        <v>91</v>
      </c>
      <c r="B1339" t="s">
        <v>92</v>
      </c>
      <c r="C1339" t="s">
        <v>96</v>
      </c>
      <c r="D1339">
        <v>2030</v>
      </c>
      <c r="E1339" t="s">
        <v>115</v>
      </c>
      <c r="F1339">
        <v>2.5760000000000001</v>
      </c>
      <c r="G1339">
        <v>0.122681185</v>
      </c>
      <c r="H1339">
        <v>46</v>
      </c>
      <c r="I1339">
        <v>26</v>
      </c>
      <c r="J1339">
        <v>0</v>
      </c>
      <c r="K1339">
        <v>229.83665930000001</v>
      </c>
      <c r="L1339">
        <v>16.915128699999901</v>
      </c>
      <c r="M1339">
        <v>0.173165761</v>
      </c>
    </row>
    <row r="1340" spans="1:13" hidden="1">
      <c r="A1340" t="s">
        <v>91</v>
      </c>
      <c r="B1340" t="s">
        <v>92</v>
      </c>
      <c r="C1340" t="s">
        <v>96</v>
      </c>
      <c r="D1340">
        <v>2035</v>
      </c>
      <c r="E1340" t="s">
        <v>115</v>
      </c>
      <c r="F1340">
        <v>2.52</v>
      </c>
      <c r="G1340">
        <v>0.115916303</v>
      </c>
      <c r="H1340">
        <v>45</v>
      </c>
      <c r="I1340">
        <v>26</v>
      </c>
      <c r="J1340">
        <v>0</v>
      </c>
      <c r="K1340">
        <v>224.53910880000001</v>
      </c>
      <c r="L1340">
        <v>16.529843119999999</v>
      </c>
      <c r="M1340">
        <v>0.12043403</v>
      </c>
    </row>
    <row r="1341" spans="1:13" hidden="1">
      <c r="A1341" t="s">
        <v>91</v>
      </c>
      <c r="B1341" t="s">
        <v>92</v>
      </c>
      <c r="C1341" t="s">
        <v>96</v>
      </c>
      <c r="D1341">
        <v>2040</v>
      </c>
      <c r="E1341" t="s">
        <v>115</v>
      </c>
      <c r="F1341">
        <v>2.4079999999999999</v>
      </c>
      <c r="G1341">
        <v>0.111528295</v>
      </c>
      <c r="H1341">
        <v>43</v>
      </c>
      <c r="I1341">
        <v>25</v>
      </c>
      <c r="J1341">
        <v>0</v>
      </c>
      <c r="K1341">
        <v>214.4488997</v>
      </c>
      <c r="L1341">
        <v>15.7887228</v>
      </c>
      <c r="M1341">
        <v>0.10139632799999999</v>
      </c>
    </row>
    <row r="1342" spans="1:13" hidden="1">
      <c r="A1342" t="s">
        <v>91</v>
      </c>
      <c r="B1342" t="s">
        <v>92</v>
      </c>
      <c r="C1342" t="s">
        <v>96</v>
      </c>
      <c r="D1342">
        <v>2045</v>
      </c>
      <c r="E1342" t="s">
        <v>115</v>
      </c>
      <c r="F1342">
        <v>2.2959999999999998</v>
      </c>
      <c r="G1342">
        <v>0.106226082</v>
      </c>
      <c r="H1342">
        <v>41</v>
      </c>
      <c r="I1342">
        <v>24</v>
      </c>
      <c r="J1342">
        <v>0</v>
      </c>
      <c r="K1342">
        <v>204.43392600000001</v>
      </c>
      <c r="L1342">
        <v>15.051993169999999</v>
      </c>
      <c r="M1342">
        <v>9.3133546999999997E-2</v>
      </c>
    </row>
    <row r="1343" spans="1:13" hidden="1">
      <c r="A1343" t="s">
        <v>91</v>
      </c>
      <c r="B1343" t="s">
        <v>92</v>
      </c>
      <c r="C1343" t="s">
        <v>96</v>
      </c>
      <c r="D1343">
        <v>2050</v>
      </c>
      <c r="E1343" t="s">
        <v>115</v>
      </c>
      <c r="F1343">
        <v>2.2400000000000002</v>
      </c>
      <c r="G1343">
        <v>0.10750603</v>
      </c>
      <c r="H1343">
        <v>40</v>
      </c>
      <c r="I1343">
        <v>22</v>
      </c>
      <c r="J1343">
        <v>0</v>
      </c>
      <c r="K1343">
        <v>199.43249109999999</v>
      </c>
      <c r="L1343">
        <v>14.683981579999999</v>
      </c>
      <c r="M1343">
        <v>8.9722868999999997E-2</v>
      </c>
    </row>
    <row r="1344" spans="1:13" hidden="1">
      <c r="A1344" t="s">
        <v>91</v>
      </c>
      <c r="B1344" t="s">
        <v>92</v>
      </c>
      <c r="C1344" t="s">
        <v>97</v>
      </c>
      <c r="D1344">
        <v>2000</v>
      </c>
      <c r="E1344" t="s">
        <v>115</v>
      </c>
      <c r="F1344">
        <v>0.40633099299999997</v>
      </c>
      <c r="G1344">
        <v>3.0659157999999999E-2</v>
      </c>
      <c r="H1344">
        <v>20.659535389999999</v>
      </c>
      <c r="I1344">
        <v>37.463835869999997</v>
      </c>
      <c r="J1344">
        <v>0</v>
      </c>
      <c r="K1344">
        <v>108.1379318</v>
      </c>
      <c r="L1344">
        <v>7.9588938469999997</v>
      </c>
      <c r="M1344">
        <v>6.9142587039999999</v>
      </c>
    </row>
    <row r="1345" spans="1:13" hidden="1">
      <c r="A1345" t="s">
        <v>91</v>
      </c>
      <c r="B1345" t="s">
        <v>92</v>
      </c>
      <c r="C1345" t="s">
        <v>97</v>
      </c>
      <c r="D1345">
        <v>2005</v>
      </c>
      <c r="E1345" t="s">
        <v>115</v>
      </c>
      <c r="F1345">
        <v>0.43760482299999998</v>
      </c>
      <c r="G1345">
        <v>3.4423918999999997E-2</v>
      </c>
      <c r="H1345">
        <v>22.66079796</v>
      </c>
      <c r="I1345">
        <v>39.952619980000001</v>
      </c>
      <c r="J1345">
        <v>0</v>
      </c>
      <c r="K1345">
        <v>114.31639509999999</v>
      </c>
      <c r="L1345">
        <v>8.430748801</v>
      </c>
      <c r="M1345">
        <v>6.029353285</v>
      </c>
    </row>
    <row r="1346" spans="1:13" hidden="1">
      <c r="A1346" t="s">
        <v>91</v>
      </c>
      <c r="B1346" t="s">
        <v>92</v>
      </c>
      <c r="C1346" t="s">
        <v>97</v>
      </c>
      <c r="D1346">
        <v>2010</v>
      </c>
      <c r="E1346" t="s">
        <v>115</v>
      </c>
      <c r="F1346">
        <v>0.503872392</v>
      </c>
      <c r="G1346">
        <v>3.6557650999999997E-2</v>
      </c>
      <c r="H1346">
        <v>25.7332702</v>
      </c>
      <c r="I1346">
        <v>44.18934642</v>
      </c>
      <c r="J1346">
        <v>0</v>
      </c>
      <c r="K1346">
        <v>126.82031050000001</v>
      </c>
      <c r="L1346">
        <v>8.8968586149999993</v>
      </c>
      <c r="M1346">
        <v>3.6849473420000001</v>
      </c>
    </row>
    <row r="1347" spans="1:13" hidden="1">
      <c r="A1347" t="s">
        <v>91</v>
      </c>
      <c r="B1347" t="s">
        <v>92</v>
      </c>
      <c r="C1347" t="s">
        <v>97</v>
      </c>
      <c r="D1347">
        <v>2015</v>
      </c>
      <c r="E1347" t="s">
        <v>115</v>
      </c>
      <c r="F1347">
        <v>0.59076373199999999</v>
      </c>
      <c r="G1347">
        <v>4.0449419E-2</v>
      </c>
      <c r="H1347">
        <v>26.607619740000001</v>
      </c>
      <c r="I1347">
        <v>45.530015929999998</v>
      </c>
      <c r="J1347">
        <v>0</v>
      </c>
      <c r="K1347">
        <v>129.22611090000001</v>
      </c>
      <c r="L1347">
        <v>8.8850365720000006</v>
      </c>
      <c r="M1347">
        <v>2.0128312799999999</v>
      </c>
    </row>
    <row r="1348" spans="1:13" hidden="1">
      <c r="A1348" t="s">
        <v>91</v>
      </c>
      <c r="B1348" t="s">
        <v>92</v>
      </c>
      <c r="C1348" t="s">
        <v>97</v>
      </c>
      <c r="D1348">
        <v>2020</v>
      </c>
      <c r="E1348" t="s">
        <v>115</v>
      </c>
      <c r="F1348">
        <v>0.69029447899999996</v>
      </c>
      <c r="G1348">
        <v>4.6042027999999999E-2</v>
      </c>
      <c r="H1348">
        <v>31.090420779999999</v>
      </c>
      <c r="I1348">
        <v>52.40217981</v>
      </c>
      <c r="J1348">
        <v>0</v>
      </c>
      <c r="K1348">
        <v>149.6307875</v>
      </c>
      <c r="L1348">
        <v>10.294888090000001</v>
      </c>
      <c r="M1348">
        <v>1.701967789</v>
      </c>
    </row>
    <row r="1349" spans="1:13" hidden="1">
      <c r="A1349" t="s">
        <v>91</v>
      </c>
      <c r="B1349" t="s">
        <v>92</v>
      </c>
      <c r="C1349" t="s">
        <v>97</v>
      </c>
      <c r="D1349">
        <v>2025</v>
      </c>
      <c r="E1349" t="s">
        <v>115</v>
      </c>
      <c r="F1349">
        <v>0.78676299799999905</v>
      </c>
      <c r="G1349">
        <v>4.9117888999999998E-2</v>
      </c>
      <c r="H1349">
        <v>35.435301010000003</v>
      </c>
      <c r="I1349">
        <v>59.725374199999997</v>
      </c>
      <c r="J1349">
        <v>0</v>
      </c>
      <c r="K1349">
        <v>169.58353799999901</v>
      </c>
      <c r="L1349">
        <v>11.67249591</v>
      </c>
      <c r="M1349">
        <v>1.467966731</v>
      </c>
    </row>
    <row r="1350" spans="1:13" hidden="1">
      <c r="A1350" t="s">
        <v>91</v>
      </c>
      <c r="B1350" t="s">
        <v>92</v>
      </c>
      <c r="C1350" t="s">
        <v>97</v>
      </c>
      <c r="D1350">
        <v>2030</v>
      </c>
      <c r="E1350" t="s">
        <v>115</v>
      </c>
      <c r="F1350">
        <v>0.88904218700000004</v>
      </c>
      <c r="G1350">
        <v>5.3960497000000003E-2</v>
      </c>
      <c r="H1350">
        <v>40.04189015</v>
      </c>
      <c r="I1350">
        <v>67.489672850000005</v>
      </c>
      <c r="J1350">
        <v>0</v>
      </c>
      <c r="K1350">
        <v>190.96351899999999</v>
      </c>
      <c r="L1350">
        <v>13.14742674</v>
      </c>
      <c r="M1350">
        <v>1.4095507140000001</v>
      </c>
    </row>
    <row r="1351" spans="1:13" hidden="1">
      <c r="A1351" t="s">
        <v>91</v>
      </c>
      <c r="B1351" t="s">
        <v>92</v>
      </c>
      <c r="C1351" t="s">
        <v>97</v>
      </c>
      <c r="D1351">
        <v>2035</v>
      </c>
      <c r="E1351" t="s">
        <v>115</v>
      </c>
      <c r="F1351">
        <v>0.991321377</v>
      </c>
      <c r="G1351">
        <v>5.7709719E-2</v>
      </c>
      <c r="H1351">
        <v>44.648479279999997</v>
      </c>
      <c r="I1351">
        <v>75.253971499999906</v>
      </c>
      <c r="J1351">
        <v>0</v>
      </c>
      <c r="K1351">
        <v>212.47608030000001</v>
      </c>
      <c r="L1351">
        <v>14.63080583</v>
      </c>
      <c r="M1351">
        <v>1.452403938</v>
      </c>
    </row>
    <row r="1352" spans="1:13" hidden="1">
      <c r="A1352" t="s">
        <v>91</v>
      </c>
      <c r="B1352" t="s">
        <v>92</v>
      </c>
      <c r="C1352" t="s">
        <v>97</v>
      </c>
      <c r="D1352">
        <v>2040</v>
      </c>
      <c r="E1352" t="s">
        <v>115</v>
      </c>
      <c r="F1352">
        <v>1.0865197</v>
      </c>
      <c r="G1352">
        <v>6.0638776999999998E-2</v>
      </c>
      <c r="H1352">
        <v>48.936150699999999</v>
      </c>
      <c r="I1352">
        <v>82.480741769999995</v>
      </c>
      <c r="J1352">
        <v>0</v>
      </c>
      <c r="K1352">
        <v>232.57262369999901</v>
      </c>
      <c r="L1352">
        <v>16.01616482</v>
      </c>
      <c r="M1352">
        <v>1.5437785879999999</v>
      </c>
    </row>
    <row r="1353" spans="1:13" hidden="1">
      <c r="A1353" t="s">
        <v>91</v>
      </c>
      <c r="B1353" t="s">
        <v>92</v>
      </c>
      <c r="C1353" t="s">
        <v>97</v>
      </c>
      <c r="D1353">
        <v>2045</v>
      </c>
      <c r="E1353" t="s">
        <v>115</v>
      </c>
      <c r="F1353">
        <v>1.17857097</v>
      </c>
      <c r="G1353">
        <v>6.2990749999999998E-2</v>
      </c>
      <c r="H1353">
        <v>53.082080920000003</v>
      </c>
      <c r="I1353">
        <v>89.468610560000002</v>
      </c>
      <c r="J1353">
        <v>0</v>
      </c>
      <c r="K1353">
        <v>252.071011</v>
      </c>
      <c r="L1353">
        <v>17.359951840000001</v>
      </c>
      <c r="M1353">
        <v>1.6600264440000001</v>
      </c>
    </row>
    <row r="1354" spans="1:13" hidden="1">
      <c r="A1354" t="s">
        <v>91</v>
      </c>
      <c r="B1354" t="s">
        <v>92</v>
      </c>
      <c r="C1354" t="s">
        <v>97</v>
      </c>
      <c r="D1354">
        <v>2050</v>
      </c>
      <c r="E1354" t="s">
        <v>115</v>
      </c>
      <c r="F1354">
        <v>1.258820796</v>
      </c>
      <c r="G1354">
        <v>6.5663136999999996E-2</v>
      </c>
      <c r="H1354">
        <v>56.69648162</v>
      </c>
      <c r="I1354">
        <v>95.560598720000002</v>
      </c>
      <c r="J1354">
        <v>0</v>
      </c>
      <c r="K1354">
        <v>269.0997213</v>
      </c>
      <c r="L1354">
        <v>18.53338102</v>
      </c>
      <c r="M1354">
        <v>1.7703595379999999</v>
      </c>
    </row>
    <row r="1355" spans="1:13" hidden="1">
      <c r="A1355" t="s">
        <v>91</v>
      </c>
      <c r="B1355" t="s">
        <v>92</v>
      </c>
      <c r="C1355" t="s">
        <v>98</v>
      </c>
      <c r="D1355">
        <v>2000</v>
      </c>
      <c r="E1355" t="s">
        <v>115</v>
      </c>
      <c r="F1355">
        <v>1.3109999999999999</v>
      </c>
      <c r="G1355">
        <v>0.17</v>
      </c>
      <c r="H1355">
        <v>27</v>
      </c>
      <c r="I1355">
        <v>15</v>
      </c>
      <c r="J1355">
        <v>0</v>
      </c>
      <c r="K1355">
        <v>107.580068099999</v>
      </c>
      <c r="L1355">
        <v>7.7545403310000003</v>
      </c>
      <c r="M1355">
        <v>0.53354528199999995</v>
      </c>
    </row>
    <row r="1356" spans="1:13" hidden="1">
      <c r="A1356" t="s">
        <v>91</v>
      </c>
      <c r="B1356" t="s">
        <v>92</v>
      </c>
      <c r="C1356" t="s">
        <v>98</v>
      </c>
      <c r="D1356">
        <v>2005</v>
      </c>
      <c r="E1356" t="s">
        <v>115</v>
      </c>
      <c r="F1356">
        <v>1.5669999999999999</v>
      </c>
      <c r="G1356">
        <v>0.191</v>
      </c>
      <c r="H1356">
        <v>33</v>
      </c>
      <c r="I1356">
        <v>19</v>
      </c>
      <c r="J1356">
        <v>0</v>
      </c>
      <c r="K1356">
        <v>130.74087979999999</v>
      </c>
      <c r="L1356">
        <v>9.3923255139999995</v>
      </c>
      <c r="M1356">
        <v>0.39398203999999998</v>
      </c>
    </row>
    <row r="1357" spans="1:13" hidden="1">
      <c r="A1357" t="s">
        <v>91</v>
      </c>
      <c r="B1357" t="s">
        <v>92</v>
      </c>
      <c r="C1357" t="s">
        <v>98</v>
      </c>
      <c r="D1357">
        <v>2010</v>
      </c>
      <c r="E1357" t="s">
        <v>115</v>
      </c>
      <c r="F1357">
        <v>1.702</v>
      </c>
      <c r="G1357">
        <v>0.170197235</v>
      </c>
      <c r="H1357">
        <v>36</v>
      </c>
      <c r="I1357">
        <v>20</v>
      </c>
      <c r="J1357">
        <v>0</v>
      </c>
      <c r="K1357">
        <v>140.82770959999999</v>
      </c>
      <c r="L1357">
        <v>9.7194744400000008</v>
      </c>
      <c r="M1357">
        <v>0.271182584</v>
      </c>
    </row>
    <row r="1358" spans="1:13" hidden="1">
      <c r="A1358" t="s">
        <v>91</v>
      </c>
      <c r="B1358" t="s">
        <v>92</v>
      </c>
      <c r="C1358" t="s">
        <v>98</v>
      </c>
      <c r="D1358">
        <v>2015</v>
      </c>
      <c r="E1358" t="s">
        <v>115</v>
      </c>
      <c r="F1358">
        <v>2.0419999999999998</v>
      </c>
      <c r="G1358">
        <v>0.15488043300000001</v>
      </c>
      <c r="H1358">
        <v>43</v>
      </c>
      <c r="I1358">
        <v>24</v>
      </c>
      <c r="J1358">
        <v>0</v>
      </c>
      <c r="K1358">
        <v>162.43792239999999</v>
      </c>
      <c r="L1358">
        <v>11.224087389999999</v>
      </c>
      <c r="M1358">
        <v>0.232899628</v>
      </c>
    </row>
    <row r="1359" spans="1:13" hidden="1">
      <c r="A1359" t="s">
        <v>91</v>
      </c>
      <c r="B1359" t="s">
        <v>92</v>
      </c>
      <c r="C1359" t="s">
        <v>98</v>
      </c>
      <c r="D1359">
        <v>2020</v>
      </c>
      <c r="E1359" t="s">
        <v>115</v>
      </c>
      <c r="F1359">
        <v>1.9945116279999999</v>
      </c>
      <c r="G1359">
        <v>0.13036699500000001</v>
      </c>
      <c r="H1359">
        <v>42</v>
      </c>
      <c r="I1359">
        <v>24</v>
      </c>
      <c r="J1359">
        <v>0</v>
      </c>
      <c r="K1359">
        <v>151.19295410000001</v>
      </c>
      <c r="L1359">
        <v>10.45624933</v>
      </c>
      <c r="M1359">
        <v>0.19085980299999999</v>
      </c>
    </row>
    <row r="1360" spans="1:13" hidden="1">
      <c r="A1360" t="s">
        <v>91</v>
      </c>
      <c r="B1360" t="s">
        <v>92</v>
      </c>
      <c r="C1360" t="s">
        <v>98</v>
      </c>
      <c r="D1360">
        <v>2025</v>
      </c>
      <c r="E1360" t="s">
        <v>115</v>
      </c>
      <c r="F1360">
        <v>2.0419999999999998</v>
      </c>
      <c r="G1360">
        <v>0.13102434699999899</v>
      </c>
      <c r="H1360">
        <v>43</v>
      </c>
      <c r="I1360">
        <v>24</v>
      </c>
      <c r="J1360">
        <v>0</v>
      </c>
      <c r="K1360">
        <v>150.3462845</v>
      </c>
      <c r="L1360">
        <v>10.40120082</v>
      </c>
      <c r="M1360">
        <v>0.18209794800000001</v>
      </c>
    </row>
    <row r="1361" spans="1:13" hidden="1">
      <c r="A1361" t="s">
        <v>91</v>
      </c>
      <c r="B1361" t="s">
        <v>92</v>
      </c>
      <c r="C1361" t="s">
        <v>98</v>
      </c>
      <c r="D1361">
        <v>2030</v>
      </c>
      <c r="E1361" t="s">
        <v>115</v>
      </c>
      <c r="F1361">
        <v>2.0894883719999999</v>
      </c>
      <c r="G1361">
        <v>0.111166680999999</v>
      </c>
      <c r="H1361">
        <v>44</v>
      </c>
      <c r="I1361">
        <v>25</v>
      </c>
      <c r="J1361">
        <v>0</v>
      </c>
      <c r="K1361">
        <v>152.08511669999999</v>
      </c>
      <c r="L1361">
        <v>10.52286045</v>
      </c>
      <c r="M1361">
        <v>0.18165631099999999</v>
      </c>
    </row>
    <row r="1362" spans="1:13" hidden="1">
      <c r="A1362" t="s">
        <v>91</v>
      </c>
      <c r="B1362" t="s">
        <v>92</v>
      </c>
      <c r="C1362" t="s">
        <v>98</v>
      </c>
      <c r="D1362">
        <v>2035</v>
      </c>
      <c r="E1362" t="s">
        <v>115</v>
      </c>
      <c r="F1362">
        <v>2.1844651160000002</v>
      </c>
      <c r="G1362">
        <v>0.122329986</v>
      </c>
      <c r="H1362">
        <v>46</v>
      </c>
      <c r="I1362">
        <v>26</v>
      </c>
      <c r="J1362">
        <v>0</v>
      </c>
      <c r="K1362">
        <v>158.29003659999901</v>
      </c>
      <c r="L1362">
        <v>10.95272892</v>
      </c>
      <c r="M1362">
        <v>0.188862688999999</v>
      </c>
    </row>
    <row r="1363" spans="1:13" hidden="1">
      <c r="A1363" t="s">
        <v>91</v>
      </c>
      <c r="B1363" t="s">
        <v>92</v>
      </c>
      <c r="C1363" t="s">
        <v>98</v>
      </c>
      <c r="D1363">
        <v>2040</v>
      </c>
      <c r="E1363" t="s">
        <v>115</v>
      </c>
      <c r="F1363">
        <v>2.1844651160000002</v>
      </c>
      <c r="G1363">
        <v>0.11752352199999901</v>
      </c>
      <c r="H1363">
        <v>46</v>
      </c>
      <c r="I1363">
        <v>26</v>
      </c>
      <c r="J1363">
        <v>0</v>
      </c>
      <c r="K1363">
        <v>158.01746689999999</v>
      </c>
      <c r="L1363">
        <v>10.934078550000001</v>
      </c>
      <c r="M1363">
        <v>0.18857210599999999</v>
      </c>
    </row>
    <row r="1364" spans="1:13" hidden="1">
      <c r="A1364" t="s">
        <v>91</v>
      </c>
      <c r="B1364" t="s">
        <v>92</v>
      </c>
      <c r="C1364" t="s">
        <v>98</v>
      </c>
      <c r="D1364">
        <v>2045</v>
      </c>
      <c r="E1364" t="s">
        <v>115</v>
      </c>
      <c r="F1364">
        <v>2.1844651160000002</v>
      </c>
      <c r="G1364">
        <v>0.118143699</v>
      </c>
      <c r="H1364">
        <v>46</v>
      </c>
      <c r="I1364">
        <v>26</v>
      </c>
      <c r="J1364">
        <v>0</v>
      </c>
      <c r="K1364">
        <v>157.91257590000001</v>
      </c>
      <c r="L1364">
        <v>10.92690125</v>
      </c>
      <c r="M1364">
        <v>0.18845249</v>
      </c>
    </row>
    <row r="1365" spans="1:13" hidden="1">
      <c r="A1365" t="s">
        <v>91</v>
      </c>
      <c r="B1365" t="s">
        <v>92</v>
      </c>
      <c r="C1365" t="s">
        <v>98</v>
      </c>
      <c r="D1365">
        <v>2050</v>
      </c>
      <c r="E1365" t="s">
        <v>115</v>
      </c>
      <c r="F1365">
        <v>2.2319534879999998</v>
      </c>
      <c r="G1365">
        <v>0.124655617</v>
      </c>
      <c r="H1365">
        <v>47</v>
      </c>
      <c r="I1365">
        <v>26</v>
      </c>
      <c r="J1365">
        <v>0</v>
      </c>
      <c r="K1365">
        <v>161.30422179999999</v>
      </c>
      <c r="L1365">
        <v>11.161620920000001</v>
      </c>
      <c r="M1365">
        <v>0.19254606299999999</v>
      </c>
    </row>
    <row r="1366" spans="1:13" hidden="1">
      <c r="A1366" t="s">
        <v>91</v>
      </c>
      <c r="B1366" t="s">
        <v>92</v>
      </c>
      <c r="C1366" t="s">
        <v>99</v>
      </c>
      <c r="D1366">
        <v>2000</v>
      </c>
      <c r="E1366" t="s">
        <v>115</v>
      </c>
      <c r="F1366">
        <v>3.3463198519999899</v>
      </c>
      <c r="G1366">
        <v>0.30219495499999999</v>
      </c>
      <c r="H1366">
        <v>97.433989049999994</v>
      </c>
      <c r="I1366">
        <v>115.946446999999</v>
      </c>
      <c r="J1366">
        <v>0</v>
      </c>
      <c r="K1366">
        <v>344.2085879</v>
      </c>
      <c r="L1366">
        <v>25.240649640000001</v>
      </c>
      <c r="M1366">
        <v>20.496282109999999</v>
      </c>
    </row>
    <row r="1367" spans="1:13" hidden="1">
      <c r="A1367" t="s">
        <v>91</v>
      </c>
      <c r="B1367" t="s">
        <v>92</v>
      </c>
      <c r="C1367" t="s">
        <v>99</v>
      </c>
      <c r="D1367">
        <v>2005</v>
      </c>
      <c r="E1367" t="s">
        <v>115</v>
      </c>
      <c r="F1367">
        <v>5.5079999999999902</v>
      </c>
      <c r="G1367">
        <v>0.743783113</v>
      </c>
      <c r="H1367">
        <v>171.8729945</v>
      </c>
      <c r="I1367">
        <v>204.5288635</v>
      </c>
      <c r="J1367">
        <v>0</v>
      </c>
      <c r="K1367">
        <v>586.03615420000006</v>
      </c>
      <c r="L1367">
        <v>43.142990399999903</v>
      </c>
      <c r="M1367">
        <v>29.522878380000002</v>
      </c>
    </row>
    <row r="1368" spans="1:13" hidden="1">
      <c r="A1368" t="s">
        <v>91</v>
      </c>
      <c r="B1368" t="s">
        <v>92</v>
      </c>
      <c r="C1368" t="s">
        <v>99</v>
      </c>
      <c r="D1368">
        <v>2010</v>
      </c>
      <c r="E1368" t="s">
        <v>115</v>
      </c>
      <c r="F1368">
        <v>9.33</v>
      </c>
      <c r="G1368">
        <v>1.325525807</v>
      </c>
      <c r="H1368">
        <v>246.31200000000001</v>
      </c>
      <c r="I1368">
        <v>293.111279999999</v>
      </c>
      <c r="J1368">
        <v>0</v>
      </c>
      <c r="K1368">
        <v>795.07989710000004</v>
      </c>
      <c r="L1368">
        <v>58.108178340000002</v>
      </c>
      <c r="M1368">
        <v>27.997358689999999</v>
      </c>
    </row>
    <row r="1369" spans="1:13" hidden="1">
      <c r="A1369" t="s">
        <v>91</v>
      </c>
      <c r="B1369" t="s">
        <v>92</v>
      </c>
      <c r="C1369" t="s">
        <v>99</v>
      </c>
      <c r="D1369">
        <v>2015</v>
      </c>
      <c r="E1369" t="s">
        <v>115</v>
      </c>
      <c r="F1369">
        <v>13.87</v>
      </c>
      <c r="G1369">
        <v>1.5435470609999999</v>
      </c>
      <c r="H1369">
        <v>366.08616000000001</v>
      </c>
      <c r="I1369">
        <v>435.64253039999898</v>
      </c>
      <c r="J1369">
        <v>0</v>
      </c>
      <c r="K1369">
        <v>1102.444317</v>
      </c>
      <c r="L1369">
        <v>80.165038969999998</v>
      </c>
      <c r="M1369">
        <v>13.86377819</v>
      </c>
    </row>
    <row r="1370" spans="1:13" hidden="1">
      <c r="A1370" t="s">
        <v>91</v>
      </c>
      <c r="B1370" t="s">
        <v>92</v>
      </c>
      <c r="C1370" t="s">
        <v>99</v>
      </c>
      <c r="D1370">
        <v>2020</v>
      </c>
      <c r="E1370" t="s">
        <v>115</v>
      </c>
      <c r="F1370">
        <v>17.470478480000001</v>
      </c>
      <c r="G1370">
        <v>1.7295439459999999</v>
      </c>
      <c r="H1370">
        <v>461.11754730000001</v>
      </c>
      <c r="I1370">
        <v>548.72988129999897</v>
      </c>
      <c r="J1370">
        <v>0</v>
      </c>
      <c r="K1370">
        <v>1351.847094</v>
      </c>
      <c r="L1370">
        <v>97.33488835</v>
      </c>
      <c r="M1370">
        <v>9.882606526</v>
      </c>
    </row>
    <row r="1371" spans="1:13" hidden="1">
      <c r="A1371" t="s">
        <v>91</v>
      </c>
      <c r="B1371" t="s">
        <v>92</v>
      </c>
      <c r="C1371" t="s">
        <v>99</v>
      </c>
      <c r="D1371">
        <v>2025</v>
      </c>
      <c r="E1371" t="s">
        <v>115</v>
      </c>
      <c r="F1371">
        <v>20.228417140000001</v>
      </c>
      <c r="G1371">
        <v>1.9740283679999999</v>
      </c>
      <c r="H1371">
        <v>533.91085459999999</v>
      </c>
      <c r="I1371">
        <v>635.35391700000002</v>
      </c>
      <c r="J1371">
        <v>0</v>
      </c>
      <c r="K1371">
        <v>1549.410997</v>
      </c>
      <c r="L1371">
        <v>111.81984569999899</v>
      </c>
      <c r="M1371">
        <v>7.1712325689999998</v>
      </c>
    </row>
    <row r="1372" spans="1:13" hidden="1">
      <c r="A1372" t="s">
        <v>91</v>
      </c>
      <c r="B1372" t="s">
        <v>92</v>
      </c>
      <c r="C1372" t="s">
        <v>99</v>
      </c>
      <c r="D1372">
        <v>2030</v>
      </c>
      <c r="E1372" t="s">
        <v>115</v>
      </c>
      <c r="F1372">
        <v>23.593219980000001</v>
      </c>
      <c r="G1372">
        <v>2.2593986340000001</v>
      </c>
      <c r="H1372">
        <v>622.72179559999995</v>
      </c>
      <c r="I1372">
        <v>741.03893679999999</v>
      </c>
      <c r="J1372">
        <v>0</v>
      </c>
      <c r="K1372">
        <v>1800.2406579999899</v>
      </c>
      <c r="L1372">
        <v>130.2701362</v>
      </c>
      <c r="M1372">
        <v>6.5943739109999999</v>
      </c>
    </row>
    <row r="1373" spans="1:13" hidden="1">
      <c r="A1373" t="s">
        <v>91</v>
      </c>
      <c r="B1373" t="s">
        <v>92</v>
      </c>
      <c r="C1373" t="s">
        <v>99</v>
      </c>
      <c r="D1373">
        <v>2035</v>
      </c>
      <c r="E1373" t="s">
        <v>115</v>
      </c>
      <c r="F1373">
        <v>27.551101079999999</v>
      </c>
      <c r="G1373">
        <v>2.549167003</v>
      </c>
      <c r="H1373">
        <v>727.18650309999998</v>
      </c>
      <c r="I1373">
        <v>865.35193870000001</v>
      </c>
      <c r="J1373">
        <v>0</v>
      </c>
      <c r="K1373">
        <v>2099.226999</v>
      </c>
      <c r="L1373">
        <v>152.2696861</v>
      </c>
      <c r="M1373">
        <v>7.2863514929999997</v>
      </c>
    </row>
    <row r="1374" spans="1:13" hidden="1">
      <c r="A1374" t="s">
        <v>91</v>
      </c>
      <c r="B1374" t="s">
        <v>92</v>
      </c>
      <c r="C1374" t="s">
        <v>99</v>
      </c>
      <c r="D1374">
        <v>2040</v>
      </c>
      <c r="E1374" t="s">
        <v>115</v>
      </c>
      <c r="F1374">
        <v>31.99809831</v>
      </c>
      <c r="G1374">
        <v>2.89975191</v>
      </c>
      <c r="H1374">
        <v>844.56099039999901</v>
      </c>
      <c r="I1374">
        <v>1005.0275789999999</v>
      </c>
      <c r="J1374">
        <v>0</v>
      </c>
      <c r="K1374">
        <v>2436.751968</v>
      </c>
      <c r="L1374">
        <v>177.09180269999999</v>
      </c>
      <c r="M1374">
        <v>8.4397851110000008</v>
      </c>
    </row>
    <row r="1375" spans="1:13" hidden="1">
      <c r="A1375" t="s">
        <v>91</v>
      </c>
      <c r="B1375" t="s">
        <v>92</v>
      </c>
      <c r="C1375" t="s">
        <v>99</v>
      </c>
      <c r="D1375">
        <v>2045</v>
      </c>
      <c r="E1375" t="s">
        <v>115</v>
      </c>
      <c r="F1375">
        <v>36.712155250000002</v>
      </c>
      <c r="G1375">
        <v>3.1001211980000001</v>
      </c>
      <c r="H1375">
        <v>968.98427839999999</v>
      </c>
      <c r="I1375">
        <v>1153.091291</v>
      </c>
      <c r="J1375">
        <v>0</v>
      </c>
      <c r="K1375">
        <v>2795.179525</v>
      </c>
      <c r="L1375">
        <v>203.42830459999999</v>
      </c>
      <c r="M1375">
        <v>9.6801079689999998</v>
      </c>
    </row>
    <row r="1376" spans="1:13" hidden="1">
      <c r="A1376" t="s">
        <v>91</v>
      </c>
      <c r="B1376" t="s">
        <v>92</v>
      </c>
      <c r="C1376" t="s">
        <v>99</v>
      </c>
      <c r="D1376">
        <v>2050</v>
      </c>
      <c r="E1376" t="s">
        <v>115</v>
      </c>
      <c r="F1376">
        <v>41.328126099999999</v>
      </c>
      <c r="G1376">
        <v>3.59092053</v>
      </c>
      <c r="H1376">
        <v>1090.8186720000001</v>
      </c>
      <c r="I1376">
        <v>1298.07422</v>
      </c>
      <c r="J1376">
        <v>0</v>
      </c>
      <c r="K1376">
        <v>3146.3921579999901</v>
      </c>
      <c r="L1376">
        <v>229.18330509999899</v>
      </c>
      <c r="M1376">
        <v>10.895945510000001</v>
      </c>
    </row>
    <row r="1377" spans="1:13" hidden="1">
      <c r="A1377" t="s">
        <v>91</v>
      </c>
      <c r="B1377" t="s">
        <v>92</v>
      </c>
      <c r="C1377" t="s">
        <v>100</v>
      </c>
      <c r="D1377">
        <v>2000</v>
      </c>
      <c r="E1377" t="s">
        <v>115</v>
      </c>
      <c r="F1377">
        <v>22.672999999999998</v>
      </c>
      <c r="G1377">
        <v>2.0950000000000002</v>
      </c>
      <c r="H1377">
        <v>328</v>
      </c>
      <c r="I1377">
        <v>212</v>
      </c>
      <c r="J1377">
        <v>0</v>
      </c>
      <c r="K1377">
        <v>1234.515977</v>
      </c>
      <c r="L1377">
        <v>90.864108209999998</v>
      </c>
      <c r="M1377">
        <v>32.808596960000003</v>
      </c>
    </row>
    <row r="1378" spans="1:13" hidden="1">
      <c r="A1378" t="s">
        <v>91</v>
      </c>
      <c r="B1378" t="s">
        <v>92</v>
      </c>
      <c r="C1378" t="s">
        <v>100</v>
      </c>
      <c r="D1378">
        <v>2005</v>
      </c>
      <c r="E1378" t="s">
        <v>115</v>
      </c>
      <c r="F1378">
        <v>25.771999999999998</v>
      </c>
      <c r="G1378">
        <v>1.8365</v>
      </c>
      <c r="H1378">
        <v>381</v>
      </c>
      <c r="I1378">
        <v>237</v>
      </c>
      <c r="J1378">
        <v>0</v>
      </c>
      <c r="K1378">
        <v>1348.110682</v>
      </c>
      <c r="L1378">
        <v>100.3053863</v>
      </c>
      <c r="M1378">
        <v>25.027753659999998</v>
      </c>
    </row>
    <row r="1379" spans="1:13" hidden="1">
      <c r="A1379" t="s">
        <v>91</v>
      </c>
      <c r="B1379" t="s">
        <v>92</v>
      </c>
      <c r="C1379" t="s">
        <v>100</v>
      </c>
      <c r="D1379">
        <v>2010</v>
      </c>
      <c r="E1379" t="s">
        <v>115</v>
      </c>
      <c r="F1379">
        <v>26.991999999999901</v>
      </c>
      <c r="G1379">
        <v>1.7329878459999899</v>
      </c>
      <c r="H1379">
        <v>399</v>
      </c>
      <c r="I1379">
        <v>246</v>
      </c>
      <c r="J1379">
        <v>0</v>
      </c>
      <c r="K1379">
        <v>1331.4089039999999</v>
      </c>
      <c r="L1379">
        <v>94.310132120000006</v>
      </c>
      <c r="M1379">
        <v>21.57742348</v>
      </c>
    </row>
    <row r="1380" spans="1:13" hidden="1">
      <c r="A1380" t="s">
        <v>91</v>
      </c>
      <c r="B1380" t="s">
        <v>92</v>
      </c>
      <c r="C1380" t="s">
        <v>100</v>
      </c>
      <c r="D1380">
        <v>2015</v>
      </c>
      <c r="E1380" t="s">
        <v>115</v>
      </c>
      <c r="F1380">
        <v>26.1</v>
      </c>
      <c r="G1380">
        <v>1.6711802200000001</v>
      </c>
      <c r="H1380">
        <v>399</v>
      </c>
      <c r="I1380">
        <v>247</v>
      </c>
      <c r="J1380">
        <v>0</v>
      </c>
      <c r="K1380">
        <v>1242.6919109999999</v>
      </c>
      <c r="L1380">
        <v>87.951700149999994</v>
      </c>
      <c r="M1380">
        <v>10.95195753</v>
      </c>
    </row>
    <row r="1381" spans="1:13" hidden="1">
      <c r="A1381" t="s">
        <v>91</v>
      </c>
      <c r="B1381" t="s">
        <v>92</v>
      </c>
      <c r="C1381" t="s">
        <v>100</v>
      </c>
      <c r="D1381">
        <v>2020</v>
      </c>
      <c r="E1381" t="s">
        <v>115</v>
      </c>
      <c r="F1381">
        <v>28.962059960000001</v>
      </c>
      <c r="G1381">
        <v>1.933012867</v>
      </c>
      <c r="H1381">
        <v>442.75333049999898</v>
      </c>
      <c r="I1381">
        <v>272.19400000000002</v>
      </c>
      <c r="J1381">
        <v>0</v>
      </c>
      <c r="K1381">
        <v>1263.5989509999999</v>
      </c>
      <c r="L1381">
        <v>89.283754709999997</v>
      </c>
      <c r="M1381">
        <v>4.9295387919999998</v>
      </c>
    </row>
    <row r="1382" spans="1:13" hidden="1">
      <c r="A1382" t="s">
        <v>91</v>
      </c>
      <c r="B1382" t="s">
        <v>92</v>
      </c>
      <c r="C1382" t="s">
        <v>100</v>
      </c>
      <c r="D1382">
        <v>2025</v>
      </c>
      <c r="E1382" t="s">
        <v>115</v>
      </c>
      <c r="F1382">
        <v>31.186433210000001</v>
      </c>
      <c r="G1382">
        <v>1.8351142330000001</v>
      </c>
      <c r="H1382">
        <v>476.7581169</v>
      </c>
      <c r="I1382">
        <v>293.68299999999999</v>
      </c>
      <c r="J1382">
        <v>0</v>
      </c>
      <c r="K1382">
        <v>1244.2355210000001</v>
      </c>
      <c r="L1382">
        <v>87.918654129999993</v>
      </c>
      <c r="M1382">
        <v>2.374739618</v>
      </c>
    </row>
    <row r="1383" spans="1:13" hidden="1">
      <c r="A1383" t="s">
        <v>91</v>
      </c>
      <c r="B1383" t="s">
        <v>92</v>
      </c>
      <c r="C1383" t="s">
        <v>100</v>
      </c>
      <c r="D1383">
        <v>2030</v>
      </c>
      <c r="E1383" t="s">
        <v>115</v>
      </c>
      <c r="F1383">
        <v>33.56129816</v>
      </c>
      <c r="G1383">
        <v>2.1110020869999899</v>
      </c>
      <c r="H1383">
        <v>513.06352360000005</v>
      </c>
      <c r="I1383">
        <v>315.41899999999998</v>
      </c>
      <c r="J1383">
        <v>0</v>
      </c>
      <c r="K1383">
        <v>1290.7998729999999</v>
      </c>
      <c r="L1383">
        <v>91.210159540000006</v>
      </c>
      <c r="M1383">
        <v>1.4744206280000001</v>
      </c>
    </row>
    <row r="1384" spans="1:13" hidden="1">
      <c r="A1384" t="s">
        <v>91</v>
      </c>
      <c r="B1384" t="s">
        <v>92</v>
      </c>
      <c r="C1384" t="s">
        <v>100</v>
      </c>
      <c r="D1384">
        <v>2035</v>
      </c>
      <c r="E1384" t="s">
        <v>115</v>
      </c>
      <c r="F1384">
        <v>35.190742550000003</v>
      </c>
      <c r="G1384">
        <v>2.1215638370000001</v>
      </c>
      <c r="H1384">
        <v>537.97342060000005</v>
      </c>
      <c r="I1384">
        <v>330.733</v>
      </c>
      <c r="J1384">
        <v>0</v>
      </c>
      <c r="K1384">
        <v>1334.0334740000001</v>
      </c>
      <c r="L1384">
        <v>94.265610640000006</v>
      </c>
      <c r="M1384">
        <v>1.2023442799999999</v>
      </c>
    </row>
    <row r="1385" spans="1:13" hidden="1">
      <c r="A1385" t="s">
        <v>91</v>
      </c>
      <c r="B1385" t="s">
        <v>92</v>
      </c>
      <c r="C1385" t="s">
        <v>100</v>
      </c>
      <c r="D1385">
        <v>2040</v>
      </c>
      <c r="E1385" t="s">
        <v>115</v>
      </c>
      <c r="F1385">
        <v>36.515495629999997</v>
      </c>
      <c r="G1385">
        <v>2.1596688799999999</v>
      </c>
      <c r="H1385">
        <v>558.22539299999903</v>
      </c>
      <c r="I1385">
        <v>344.565</v>
      </c>
      <c r="J1385">
        <v>0</v>
      </c>
      <c r="K1385">
        <v>1376.4940300000001</v>
      </c>
      <c r="L1385">
        <v>97.266157280000002</v>
      </c>
      <c r="M1385">
        <v>1.1523270400000001</v>
      </c>
    </row>
    <row r="1386" spans="1:13" hidden="1">
      <c r="A1386" t="s">
        <v>91</v>
      </c>
      <c r="B1386" t="s">
        <v>92</v>
      </c>
      <c r="C1386" t="s">
        <v>100</v>
      </c>
      <c r="D1386">
        <v>2045</v>
      </c>
      <c r="E1386" t="s">
        <v>115</v>
      </c>
      <c r="F1386">
        <v>38.056374890000001</v>
      </c>
      <c r="G1386">
        <v>2.2159365850000001</v>
      </c>
      <c r="H1386">
        <v>581.78136319999999</v>
      </c>
      <c r="I1386">
        <v>356.42099999999999</v>
      </c>
      <c r="J1386">
        <v>0</v>
      </c>
      <c r="K1386">
        <v>1431.4681720000001</v>
      </c>
      <c r="L1386">
        <v>101.1508314</v>
      </c>
      <c r="M1386">
        <v>1.1709037520000001</v>
      </c>
    </row>
    <row r="1387" spans="1:13" hidden="1">
      <c r="A1387" t="s">
        <v>91</v>
      </c>
      <c r="B1387" t="s">
        <v>92</v>
      </c>
      <c r="C1387" t="s">
        <v>100</v>
      </c>
      <c r="D1387">
        <v>2050</v>
      </c>
      <c r="E1387" t="s">
        <v>115</v>
      </c>
      <c r="F1387">
        <v>39.089956950000001</v>
      </c>
      <c r="G1387">
        <v>2.2174665359999999</v>
      </c>
      <c r="H1387">
        <v>597.58210050000002</v>
      </c>
      <c r="I1387">
        <v>365.56</v>
      </c>
      <c r="J1387">
        <v>0</v>
      </c>
      <c r="K1387">
        <v>1469.116309</v>
      </c>
      <c r="L1387">
        <v>103.811166</v>
      </c>
      <c r="M1387">
        <v>1.1916712459999901</v>
      </c>
    </row>
    <row r="1388" spans="1:13" hidden="1">
      <c r="A1388" t="s">
        <v>91</v>
      </c>
      <c r="B1388" t="s">
        <v>92</v>
      </c>
      <c r="C1388" t="s">
        <v>101</v>
      </c>
      <c r="D1388">
        <v>2000</v>
      </c>
      <c r="E1388" t="s">
        <v>115</v>
      </c>
      <c r="F1388">
        <v>91.091983830000004</v>
      </c>
      <c r="G1388">
        <v>7.7580041129999904</v>
      </c>
      <c r="H1388">
        <v>1421.6794809999999</v>
      </c>
      <c r="I1388">
        <v>1042.8201630000001</v>
      </c>
      <c r="J1388">
        <v>0</v>
      </c>
      <c r="K1388">
        <v>7021.9578929999998</v>
      </c>
      <c r="L1388">
        <v>515.53667589999998</v>
      </c>
      <c r="M1388">
        <v>234.33341379999999</v>
      </c>
    </row>
    <row r="1389" spans="1:13" hidden="1">
      <c r="A1389" t="s">
        <v>91</v>
      </c>
      <c r="B1389" t="s">
        <v>92</v>
      </c>
      <c r="C1389" t="s">
        <v>101</v>
      </c>
      <c r="D1389">
        <v>2005</v>
      </c>
      <c r="E1389" t="s">
        <v>115</v>
      </c>
      <c r="F1389">
        <v>101.85752359999999</v>
      </c>
      <c r="G1389">
        <v>7.5045470319999996</v>
      </c>
      <c r="H1389">
        <v>1625.6313789999999</v>
      </c>
      <c r="I1389">
        <v>1215.6508019999901</v>
      </c>
      <c r="J1389">
        <v>0</v>
      </c>
      <c r="K1389">
        <v>7260.1756049999904</v>
      </c>
      <c r="L1389">
        <v>528.6801451</v>
      </c>
      <c r="M1389">
        <v>148.2238739</v>
      </c>
    </row>
    <row r="1390" spans="1:13" hidden="1">
      <c r="A1390" t="s">
        <v>91</v>
      </c>
      <c r="B1390" t="s">
        <v>92</v>
      </c>
      <c r="C1390" t="s">
        <v>101</v>
      </c>
      <c r="D1390">
        <v>2010</v>
      </c>
      <c r="E1390" t="s">
        <v>115</v>
      </c>
      <c r="F1390">
        <v>112.555253499999</v>
      </c>
      <c r="G1390">
        <v>8.9744936610000003</v>
      </c>
      <c r="H1390">
        <v>1865.439114</v>
      </c>
      <c r="I1390">
        <v>1441.812868</v>
      </c>
      <c r="J1390">
        <v>0</v>
      </c>
      <c r="K1390">
        <v>7910.2797090000004</v>
      </c>
      <c r="L1390">
        <v>560.39368400000001</v>
      </c>
      <c r="M1390">
        <v>111.0769962</v>
      </c>
    </row>
    <row r="1391" spans="1:13" hidden="1">
      <c r="A1391" t="s">
        <v>91</v>
      </c>
      <c r="B1391" t="s">
        <v>92</v>
      </c>
      <c r="C1391" t="s">
        <v>101</v>
      </c>
      <c r="D1391">
        <v>2015</v>
      </c>
      <c r="E1391" t="s">
        <v>115</v>
      </c>
      <c r="F1391">
        <v>127.5233499</v>
      </c>
      <c r="G1391">
        <v>9.5078084559999994</v>
      </c>
      <c r="H1391">
        <v>2107.593875</v>
      </c>
      <c r="I1391">
        <v>1740.70259899999</v>
      </c>
      <c r="J1391">
        <v>0</v>
      </c>
      <c r="K1391">
        <v>8299.8978709999992</v>
      </c>
      <c r="L1391">
        <v>581.83493799999997</v>
      </c>
      <c r="M1391">
        <v>71.91672106</v>
      </c>
    </row>
    <row r="1392" spans="1:13" hidden="1">
      <c r="A1392" t="s">
        <v>91</v>
      </c>
      <c r="B1392" t="s">
        <v>92</v>
      </c>
      <c r="C1392" t="s">
        <v>101</v>
      </c>
      <c r="D1392">
        <v>2020</v>
      </c>
      <c r="E1392" t="s">
        <v>115</v>
      </c>
      <c r="F1392">
        <v>140.57578359999999</v>
      </c>
      <c r="G1392">
        <v>9.7119611250000002</v>
      </c>
      <c r="H1392">
        <v>2353.898639</v>
      </c>
      <c r="I1392">
        <v>1996.967251</v>
      </c>
      <c r="J1392">
        <v>0</v>
      </c>
      <c r="K1392">
        <v>8881.8066989999897</v>
      </c>
      <c r="L1392">
        <v>614.20893650000005</v>
      </c>
      <c r="M1392">
        <v>52.744579850000001</v>
      </c>
    </row>
    <row r="1393" spans="1:13" hidden="1">
      <c r="A1393" t="s">
        <v>91</v>
      </c>
      <c r="B1393" t="s">
        <v>92</v>
      </c>
      <c r="C1393" t="s">
        <v>101</v>
      </c>
      <c r="D1393">
        <v>2025</v>
      </c>
      <c r="E1393" t="s">
        <v>115</v>
      </c>
      <c r="F1393">
        <v>154.3024739</v>
      </c>
      <c r="G1393">
        <v>10.91094764</v>
      </c>
      <c r="H1393">
        <v>2594.4734800000001</v>
      </c>
      <c r="I1393">
        <v>2242.8100869999998</v>
      </c>
      <c r="J1393">
        <v>0</v>
      </c>
      <c r="K1393">
        <v>9464.8799069999895</v>
      </c>
      <c r="L1393">
        <v>650.62796839999999</v>
      </c>
      <c r="M1393">
        <v>43.010842369999999</v>
      </c>
    </row>
    <row r="1394" spans="1:13" hidden="1">
      <c r="A1394" t="s">
        <v>91</v>
      </c>
      <c r="B1394" t="s">
        <v>92</v>
      </c>
      <c r="C1394" t="s">
        <v>101</v>
      </c>
      <c r="D1394">
        <v>2030</v>
      </c>
      <c r="E1394" t="s">
        <v>115</v>
      </c>
      <c r="F1394">
        <v>170.33699949999999</v>
      </c>
      <c r="G1394">
        <v>11.861252889999999</v>
      </c>
      <c r="H1394">
        <v>2876.494224</v>
      </c>
      <c r="I1394">
        <v>2524.9242159999999</v>
      </c>
      <c r="J1394">
        <v>0</v>
      </c>
      <c r="K1394">
        <v>10275.29077</v>
      </c>
      <c r="L1394">
        <v>708.68829579999999</v>
      </c>
      <c r="M1394">
        <v>39.243773339999997</v>
      </c>
    </row>
    <row r="1395" spans="1:13" hidden="1">
      <c r="A1395" t="s">
        <v>91</v>
      </c>
      <c r="B1395" t="s">
        <v>92</v>
      </c>
      <c r="C1395" t="s">
        <v>101</v>
      </c>
      <c r="D1395">
        <v>2035</v>
      </c>
      <c r="E1395" t="s">
        <v>115</v>
      </c>
      <c r="F1395">
        <v>186.34700599999999</v>
      </c>
      <c r="G1395">
        <v>12.777926689999999</v>
      </c>
      <c r="H1395">
        <v>3166.489067</v>
      </c>
      <c r="I1395">
        <v>2828.0841969999901</v>
      </c>
      <c r="J1395">
        <v>0</v>
      </c>
      <c r="K1395">
        <v>11200.22623</v>
      </c>
      <c r="L1395">
        <v>774.94381659999999</v>
      </c>
      <c r="M1395">
        <v>39.780501340000001</v>
      </c>
    </row>
    <row r="1396" spans="1:13" hidden="1">
      <c r="A1396" t="s">
        <v>91</v>
      </c>
      <c r="B1396" t="s">
        <v>92</v>
      </c>
      <c r="C1396" t="s">
        <v>101</v>
      </c>
      <c r="D1396">
        <v>2040</v>
      </c>
      <c r="E1396" t="s">
        <v>115</v>
      </c>
      <c r="F1396">
        <v>201.96906569999999</v>
      </c>
      <c r="G1396">
        <v>13.73078544</v>
      </c>
      <c r="H1396">
        <v>3455.414127</v>
      </c>
      <c r="I1396">
        <v>3138.451219</v>
      </c>
      <c r="J1396">
        <v>0</v>
      </c>
      <c r="K1396">
        <v>12159.593650000001</v>
      </c>
      <c r="L1396">
        <v>843.72121459999903</v>
      </c>
      <c r="M1396">
        <v>43.113323280000003</v>
      </c>
    </row>
    <row r="1397" spans="1:13" hidden="1">
      <c r="A1397" t="s">
        <v>91</v>
      </c>
      <c r="B1397" t="s">
        <v>92</v>
      </c>
      <c r="C1397" t="s">
        <v>101</v>
      </c>
      <c r="D1397">
        <v>2045</v>
      </c>
      <c r="E1397" t="s">
        <v>115</v>
      </c>
      <c r="F1397">
        <v>218.07609859999999</v>
      </c>
      <c r="G1397">
        <v>14.229562830000001</v>
      </c>
      <c r="H1397">
        <v>3756.8533849999999</v>
      </c>
      <c r="I1397">
        <v>3466.5438899999999</v>
      </c>
      <c r="J1397">
        <v>0</v>
      </c>
      <c r="K1397">
        <v>13179.5558599999</v>
      </c>
      <c r="L1397">
        <v>916.62412679999898</v>
      </c>
      <c r="M1397">
        <v>47.745638299999897</v>
      </c>
    </row>
    <row r="1398" spans="1:13" hidden="1">
      <c r="A1398" t="s">
        <v>91</v>
      </c>
      <c r="B1398" t="s">
        <v>92</v>
      </c>
      <c r="C1398" t="s">
        <v>101</v>
      </c>
      <c r="D1398">
        <v>2050</v>
      </c>
      <c r="E1398" t="s">
        <v>115</v>
      </c>
      <c r="F1398">
        <v>234.07577369999899</v>
      </c>
      <c r="G1398">
        <v>15.57867596</v>
      </c>
      <c r="H1398">
        <v>4058.2944459999999</v>
      </c>
      <c r="I1398">
        <v>3800.72449799999</v>
      </c>
      <c r="J1398">
        <v>0</v>
      </c>
      <c r="K1398">
        <v>14222.50951</v>
      </c>
      <c r="L1398">
        <v>991.05622149999999</v>
      </c>
      <c r="M1398">
        <v>52.972001329999998</v>
      </c>
    </row>
    <row r="1399" spans="1:13" hidden="1">
      <c r="A1399" t="s">
        <v>91</v>
      </c>
      <c r="B1399" t="s">
        <v>92</v>
      </c>
      <c r="C1399" t="s">
        <v>102</v>
      </c>
      <c r="D1399">
        <v>2000</v>
      </c>
      <c r="E1399" t="s">
        <v>115</v>
      </c>
      <c r="F1399">
        <v>0.65033298799999995</v>
      </c>
      <c r="G1399">
        <v>4.1180000000000001E-2</v>
      </c>
      <c r="H1399">
        <v>12.585956960000001</v>
      </c>
      <c r="I1399">
        <v>23.409879950000001</v>
      </c>
      <c r="J1399">
        <v>0</v>
      </c>
      <c r="K1399">
        <v>47.410509140000002</v>
      </c>
      <c r="L1399">
        <v>3.4811972459999998</v>
      </c>
      <c r="M1399">
        <v>3.4890116560000002</v>
      </c>
    </row>
    <row r="1400" spans="1:13" hidden="1">
      <c r="A1400" t="s">
        <v>91</v>
      </c>
      <c r="B1400" t="s">
        <v>92</v>
      </c>
      <c r="C1400" t="s">
        <v>102</v>
      </c>
      <c r="D1400">
        <v>2005</v>
      </c>
      <c r="E1400" t="s">
        <v>115</v>
      </c>
      <c r="F1400">
        <v>0.81691878099999904</v>
      </c>
      <c r="G1400">
        <v>0.17835499999999899</v>
      </c>
      <c r="H1400">
        <v>17.097586849999999</v>
      </c>
      <c r="I1400">
        <v>33.169318490000002</v>
      </c>
      <c r="J1400">
        <v>0</v>
      </c>
      <c r="K1400">
        <v>63.066551760000003</v>
      </c>
      <c r="L1400">
        <v>4.6550382939999997</v>
      </c>
      <c r="M1400">
        <v>2.7319677219999998</v>
      </c>
    </row>
    <row r="1401" spans="1:13" hidden="1">
      <c r="A1401" t="s">
        <v>91</v>
      </c>
      <c r="B1401" t="s">
        <v>92</v>
      </c>
      <c r="C1401" t="s">
        <v>102</v>
      </c>
      <c r="D1401">
        <v>2010</v>
      </c>
      <c r="E1401" t="s">
        <v>115</v>
      </c>
      <c r="F1401">
        <v>1.616381101</v>
      </c>
      <c r="G1401">
        <v>0.25234551100000002</v>
      </c>
      <c r="H1401">
        <v>36.393843660000002</v>
      </c>
      <c r="I1401">
        <v>69.512241399999994</v>
      </c>
      <c r="J1401">
        <v>0</v>
      </c>
      <c r="K1401">
        <v>133.17546350000001</v>
      </c>
      <c r="L1401">
        <v>9.8454147009999993</v>
      </c>
      <c r="M1401">
        <v>3.5278900709999998</v>
      </c>
    </row>
    <row r="1402" spans="1:13" hidden="1">
      <c r="A1402" t="s">
        <v>91</v>
      </c>
      <c r="B1402" t="s">
        <v>92</v>
      </c>
      <c r="C1402" t="s">
        <v>102</v>
      </c>
      <c r="D1402">
        <v>2015</v>
      </c>
      <c r="E1402" t="s">
        <v>115</v>
      </c>
      <c r="F1402">
        <v>3.0005861180000002</v>
      </c>
      <c r="G1402">
        <v>0.32999077500000001</v>
      </c>
      <c r="H1402">
        <v>66.769660920000007</v>
      </c>
      <c r="I1402">
        <v>127.53005229999999</v>
      </c>
      <c r="J1402">
        <v>0</v>
      </c>
      <c r="K1402">
        <v>244.71315970000001</v>
      </c>
      <c r="L1402">
        <v>18.012425990000001</v>
      </c>
      <c r="M1402">
        <v>4.7904490270000002</v>
      </c>
    </row>
    <row r="1403" spans="1:13" hidden="1">
      <c r="A1403" t="s">
        <v>91</v>
      </c>
      <c r="B1403" t="s">
        <v>92</v>
      </c>
      <c r="C1403" t="s">
        <v>102</v>
      </c>
      <c r="D1403">
        <v>2020</v>
      </c>
      <c r="E1403" t="s">
        <v>115</v>
      </c>
      <c r="F1403">
        <v>3.9684561970000001</v>
      </c>
      <c r="G1403">
        <v>0.38610520399999998</v>
      </c>
      <c r="H1403">
        <v>88.30690543</v>
      </c>
      <c r="I1403">
        <v>168.66618940000001</v>
      </c>
      <c r="J1403">
        <v>0</v>
      </c>
      <c r="K1403">
        <v>325.26150639999997</v>
      </c>
      <c r="L1403">
        <v>23.781576340000001</v>
      </c>
      <c r="M1403">
        <v>5.4040493579999902</v>
      </c>
    </row>
    <row r="1404" spans="1:13" hidden="1">
      <c r="A1404" t="s">
        <v>91</v>
      </c>
      <c r="B1404" t="s">
        <v>92</v>
      </c>
      <c r="C1404" t="s">
        <v>102</v>
      </c>
      <c r="D1404">
        <v>2025</v>
      </c>
      <c r="E1404" t="s">
        <v>115</v>
      </c>
      <c r="F1404">
        <v>4.9423370799999997</v>
      </c>
      <c r="G1404">
        <v>0.45153259899999998</v>
      </c>
      <c r="H1404">
        <v>109.977903599999</v>
      </c>
      <c r="I1404">
        <v>210.0577959</v>
      </c>
      <c r="J1404">
        <v>0</v>
      </c>
      <c r="K1404">
        <v>405.83635709999999</v>
      </c>
      <c r="L1404">
        <v>29.596157210000001</v>
      </c>
      <c r="M1404">
        <v>6.3705853729999999</v>
      </c>
    </row>
    <row r="1405" spans="1:13" hidden="1">
      <c r="A1405" t="s">
        <v>91</v>
      </c>
      <c r="B1405" t="s">
        <v>92</v>
      </c>
      <c r="C1405" t="s">
        <v>102</v>
      </c>
      <c r="D1405">
        <v>2030</v>
      </c>
      <c r="E1405" t="s">
        <v>115</v>
      </c>
      <c r="F1405">
        <v>5.9668560029999904</v>
      </c>
      <c r="G1405">
        <v>0.50289283200000001</v>
      </c>
      <c r="H1405">
        <v>132.77570990000001</v>
      </c>
      <c r="I1405">
        <v>253.60160589999899</v>
      </c>
      <c r="J1405">
        <v>0</v>
      </c>
      <c r="K1405">
        <v>490.31070149999999</v>
      </c>
      <c r="L1405">
        <v>35.720924119999999</v>
      </c>
      <c r="M1405">
        <v>7.5589654199999998</v>
      </c>
    </row>
    <row r="1406" spans="1:13" hidden="1">
      <c r="A1406" t="s">
        <v>91</v>
      </c>
      <c r="B1406" t="s">
        <v>92</v>
      </c>
      <c r="C1406" t="s">
        <v>102</v>
      </c>
      <c r="D1406">
        <v>2035</v>
      </c>
      <c r="E1406" t="s">
        <v>115</v>
      </c>
      <c r="F1406">
        <v>7.118307937</v>
      </c>
      <c r="G1406">
        <v>0.58734977099999996</v>
      </c>
      <c r="H1406">
        <v>158.39805569999999</v>
      </c>
      <c r="I1406">
        <v>302.54028649999998</v>
      </c>
      <c r="J1406">
        <v>0</v>
      </c>
      <c r="K1406">
        <v>585.08677620000003</v>
      </c>
      <c r="L1406">
        <v>42.609345899999902</v>
      </c>
      <c r="M1406">
        <v>8.9644444779999901</v>
      </c>
    </row>
    <row r="1407" spans="1:13" hidden="1">
      <c r="A1407" t="s">
        <v>91</v>
      </c>
      <c r="B1407" t="s">
        <v>92</v>
      </c>
      <c r="C1407" t="s">
        <v>102</v>
      </c>
      <c r="D1407">
        <v>2040</v>
      </c>
      <c r="E1407" t="s">
        <v>115</v>
      </c>
      <c r="F1407">
        <v>8.4552566729999992</v>
      </c>
      <c r="G1407">
        <v>0.69039164099999994</v>
      </c>
      <c r="H1407">
        <v>188.14811459999899</v>
      </c>
      <c r="I1407">
        <v>359.36289900000003</v>
      </c>
      <c r="J1407">
        <v>0</v>
      </c>
      <c r="K1407">
        <v>695.0491409</v>
      </c>
      <c r="L1407">
        <v>50.609952800000002</v>
      </c>
      <c r="M1407">
        <v>10.62637108</v>
      </c>
    </row>
    <row r="1408" spans="1:13" hidden="1">
      <c r="A1408" t="s">
        <v>91</v>
      </c>
      <c r="B1408" t="s">
        <v>92</v>
      </c>
      <c r="C1408" t="s">
        <v>102</v>
      </c>
      <c r="D1408">
        <v>2045</v>
      </c>
      <c r="E1408" t="s">
        <v>115</v>
      </c>
      <c r="F1408">
        <v>10.02954824</v>
      </c>
      <c r="G1408">
        <v>0.735236945999999</v>
      </c>
      <c r="H1408">
        <v>223.17957509999999</v>
      </c>
      <c r="I1408">
        <v>426.2729885</v>
      </c>
      <c r="J1408">
        <v>0</v>
      </c>
      <c r="K1408">
        <v>824.493937799999</v>
      </c>
      <c r="L1408">
        <v>60.032053570000002</v>
      </c>
      <c r="M1408">
        <v>12.59853506</v>
      </c>
    </row>
    <row r="1409" spans="1:13" hidden="1">
      <c r="A1409" t="s">
        <v>91</v>
      </c>
      <c r="B1409" t="s">
        <v>92</v>
      </c>
      <c r="C1409" t="s">
        <v>102</v>
      </c>
      <c r="D1409">
        <v>2050</v>
      </c>
      <c r="E1409" t="s">
        <v>115</v>
      </c>
      <c r="F1409">
        <v>11.897277430000001</v>
      </c>
      <c r="G1409">
        <v>0.93858917900000005</v>
      </c>
      <c r="H1409">
        <v>264.74067009999999</v>
      </c>
      <c r="I1409">
        <v>505.6546798</v>
      </c>
      <c r="J1409">
        <v>0</v>
      </c>
      <c r="K1409">
        <v>978.0484447</v>
      </c>
      <c r="L1409">
        <v>71.210920720000004</v>
      </c>
      <c r="M1409">
        <v>14.94268596</v>
      </c>
    </row>
    <row r="1410" spans="1:13" hidden="1">
      <c r="A1410" t="s">
        <v>91</v>
      </c>
      <c r="B1410" t="s">
        <v>92</v>
      </c>
      <c r="C1410" t="s">
        <v>103</v>
      </c>
      <c r="D1410">
        <v>2000</v>
      </c>
      <c r="E1410" t="s">
        <v>115</v>
      </c>
      <c r="F1410">
        <v>16.91</v>
      </c>
      <c r="G1410">
        <v>1.6019699999999999</v>
      </c>
      <c r="H1410">
        <v>202</v>
      </c>
      <c r="I1410">
        <v>129</v>
      </c>
      <c r="J1410">
        <v>0</v>
      </c>
      <c r="K1410">
        <v>751.69523019999997</v>
      </c>
      <c r="L1410">
        <v>55.651072790000001</v>
      </c>
      <c r="M1410">
        <v>28.67786839</v>
      </c>
    </row>
    <row r="1411" spans="1:13" hidden="1">
      <c r="A1411" t="s">
        <v>91</v>
      </c>
      <c r="B1411" t="s">
        <v>92</v>
      </c>
      <c r="C1411" t="s">
        <v>103</v>
      </c>
      <c r="D1411">
        <v>2005</v>
      </c>
      <c r="E1411" t="s">
        <v>115</v>
      </c>
      <c r="F1411">
        <v>15.35</v>
      </c>
      <c r="G1411">
        <v>1.1154850000000001</v>
      </c>
      <c r="H1411">
        <v>187</v>
      </c>
      <c r="I1411">
        <v>115</v>
      </c>
      <c r="J1411">
        <v>0</v>
      </c>
      <c r="K1411">
        <v>769.90580479999903</v>
      </c>
      <c r="L1411">
        <v>56.674443510000003</v>
      </c>
      <c r="M1411">
        <v>8.5787399460000007</v>
      </c>
    </row>
    <row r="1412" spans="1:13" hidden="1">
      <c r="A1412" t="s">
        <v>91</v>
      </c>
      <c r="B1412" t="s">
        <v>92</v>
      </c>
      <c r="C1412" t="s">
        <v>103</v>
      </c>
      <c r="D1412">
        <v>2010</v>
      </c>
      <c r="E1412" t="s">
        <v>115</v>
      </c>
      <c r="F1412">
        <v>14.47</v>
      </c>
      <c r="G1412">
        <v>0.71981637399999998</v>
      </c>
      <c r="H1412">
        <v>175</v>
      </c>
      <c r="I1412">
        <v>108</v>
      </c>
      <c r="J1412">
        <v>0</v>
      </c>
      <c r="K1412">
        <v>741.08967289999998</v>
      </c>
      <c r="L1412">
        <v>54.19114304</v>
      </c>
      <c r="M1412">
        <v>3.5301160180000002</v>
      </c>
    </row>
    <row r="1413" spans="1:13" hidden="1">
      <c r="A1413" t="s">
        <v>91</v>
      </c>
      <c r="B1413" t="s">
        <v>92</v>
      </c>
      <c r="C1413" t="s">
        <v>103</v>
      </c>
      <c r="D1413">
        <v>2015</v>
      </c>
      <c r="E1413" t="s">
        <v>115</v>
      </c>
      <c r="F1413">
        <v>13.55</v>
      </c>
      <c r="G1413">
        <v>0.60235724999999996</v>
      </c>
      <c r="H1413">
        <v>168</v>
      </c>
      <c r="I1413">
        <v>101</v>
      </c>
      <c r="J1413">
        <v>0</v>
      </c>
      <c r="K1413">
        <v>682.02855420000003</v>
      </c>
      <c r="L1413">
        <v>49.781284110000001</v>
      </c>
      <c r="M1413">
        <v>1.4753847169999901</v>
      </c>
    </row>
    <row r="1414" spans="1:13" hidden="1">
      <c r="A1414" t="s">
        <v>91</v>
      </c>
      <c r="B1414" t="s">
        <v>92</v>
      </c>
      <c r="C1414" t="s">
        <v>103</v>
      </c>
      <c r="D1414">
        <v>2020</v>
      </c>
      <c r="E1414" t="s">
        <v>115</v>
      </c>
      <c r="F1414">
        <v>11.775595239999999</v>
      </c>
      <c r="G1414">
        <v>0.42057583199999998</v>
      </c>
      <c r="H1414">
        <v>146</v>
      </c>
      <c r="I1414">
        <v>88</v>
      </c>
      <c r="J1414">
        <v>0</v>
      </c>
      <c r="K1414">
        <v>558.41564860000005</v>
      </c>
      <c r="L1414">
        <v>40.780824459999998</v>
      </c>
      <c r="M1414">
        <v>0.80548614799999996</v>
      </c>
    </row>
    <row r="1415" spans="1:13" hidden="1">
      <c r="A1415" t="s">
        <v>91</v>
      </c>
      <c r="B1415" t="s">
        <v>92</v>
      </c>
      <c r="C1415" t="s">
        <v>103</v>
      </c>
      <c r="D1415">
        <v>2025</v>
      </c>
      <c r="E1415" t="s">
        <v>115</v>
      </c>
      <c r="F1415">
        <v>10.88839286</v>
      </c>
      <c r="G1415">
        <v>0.44047111899999902</v>
      </c>
      <c r="H1415">
        <v>135</v>
      </c>
      <c r="I1415">
        <v>81</v>
      </c>
      <c r="J1415">
        <v>0</v>
      </c>
      <c r="K1415">
        <v>504.190383</v>
      </c>
      <c r="L1415">
        <v>36.828439160000002</v>
      </c>
      <c r="M1415">
        <v>0.58500231299999905</v>
      </c>
    </row>
    <row r="1416" spans="1:13" hidden="1">
      <c r="A1416" t="s">
        <v>91</v>
      </c>
      <c r="B1416" t="s">
        <v>92</v>
      </c>
      <c r="C1416" t="s">
        <v>103</v>
      </c>
      <c r="D1416">
        <v>2030</v>
      </c>
      <c r="E1416" t="s">
        <v>115</v>
      </c>
      <c r="F1416">
        <v>10.243154759999999</v>
      </c>
      <c r="G1416">
        <v>0.36628749100000002</v>
      </c>
      <c r="H1416">
        <v>127</v>
      </c>
      <c r="I1416">
        <v>76</v>
      </c>
      <c r="J1416">
        <v>0</v>
      </c>
      <c r="K1416">
        <v>469.92073169999998</v>
      </c>
      <c r="L1416">
        <v>34.327969109999998</v>
      </c>
      <c r="M1416">
        <v>0.50013492199999998</v>
      </c>
    </row>
    <row r="1417" spans="1:13" hidden="1">
      <c r="A1417" t="s">
        <v>91</v>
      </c>
      <c r="B1417" t="s">
        <v>92</v>
      </c>
      <c r="C1417" t="s">
        <v>103</v>
      </c>
      <c r="D1417">
        <v>2035</v>
      </c>
      <c r="E1417" t="s">
        <v>115</v>
      </c>
      <c r="F1417">
        <v>9.5172619049999998</v>
      </c>
      <c r="G1417">
        <v>0.34601156299999902</v>
      </c>
      <c r="H1417">
        <v>118</v>
      </c>
      <c r="I1417">
        <v>71</v>
      </c>
      <c r="J1417">
        <v>0</v>
      </c>
      <c r="K1417">
        <v>435.05030249999999</v>
      </c>
      <c r="L1417">
        <v>31.781643290000002</v>
      </c>
      <c r="M1417">
        <v>0.45102563000000001</v>
      </c>
    </row>
    <row r="1418" spans="1:13" hidden="1">
      <c r="A1418" t="s">
        <v>91</v>
      </c>
      <c r="B1418" t="s">
        <v>92</v>
      </c>
      <c r="C1418" t="s">
        <v>103</v>
      </c>
      <c r="D1418">
        <v>2040</v>
      </c>
      <c r="E1418" t="s">
        <v>115</v>
      </c>
      <c r="F1418">
        <v>8.630059524</v>
      </c>
      <c r="G1418">
        <v>0.30177235199999902</v>
      </c>
      <c r="H1418">
        <v>107</v>
      </c>
      <c r="I1418">
        <v>64</v>
      </c>
      <c r="J1418">
        <v>0</v>
      </c>
      <c r="K1418">
        <v>393.94752999999997</v>
      </c>
      <c r="L1418">
        <v>28.779311440000001</v>
      </c>
      <c r="M1418">
        <v>0.40612066699999999</v>
      </c>
    </row>
    <row r="1419" spans="1:13" hidden="1">
      <c r="A1419" t="s">
        <v>91</v>
      </c>
      <c r="B1419" t="s">
        <v>92</v>
      </c>
      <c r="C1419" t="s">
        <v>103</v>
      </c>
      <c r="D1419">
        <v>2045</v>
      </c>
      <c r="E1419" t="s">
        <v>115</v>
      </c>
      <c r="F1419">
        <v>7.5815476190000002</v>
      </c>
      <c r="G1419">
        <v>0.25700616100000001</v>
      </c>
      <c r="H1419">
        <v>94</v>
      </c>
      <c r="I1419">
        <v>56</v>
      </c>
      <c r="J1419">
        <v>0</v>
      </c>
      <c r="K1419">
        <v>345.89980150000002</v>
      </c>
      <c r="L1419">
        <v>25.269363850000001</v>
      </c>
      <c r="M1419">
        <v>0.35589256699999999</v>
      </c>
    </row>
    <row r="1420" spans="1:13" hidden="1">
      <c r="A1420" t="s">
        <v>91</v>
      </c>
      <c r="B1420" t="s">
        <v>92</v>
      </c>
      <c r="C1420" t="s">
        <v>103</v>
      </c>
      <c r="D1420">
        <v>2050</v>
      </c>
      <c r="E1420" t="s">
        <v>115</v>
      </c>
      <c r="F1420">
        <v>6.6136904760000004</v>
      </c>
      <c r="G1420">
        <v>0.181167513</v>
      </c>
      <c r="H1420">
        <v>82</v>
      </c>
      <c r="I1420">
        <v>49</v>
      </c>
      <c r="J1420">
        <v>0</v>
      </c>
      <c r="K1420">
        <v>301.68031119999898</v>
      </c>
      <c r="L1420">
        <v>22.03899187</v>
      </c>
      <c r="M1420">
        <v>0.31023727099999998</v>
      </c>
    </row>
    <row r="1421" spans="1:13" hidden="1">
      <c r="A1421" t="s">
        <v>91</v>
      </c>
      <c r="B1421" t="s">
        <v>92</v>
      </c>
      <c r="C1421" t="s">
        <v>104</v>
      </c>
      <c r="D1421">
        <v>2000</v>
      </c>
      <c r="E1421" t="s">
        <v>115</v>
      </c>
      <c r="F1421">
        <v>4.6210000000000004</v>
      </c>
      <c r="G1421">
        <v>0.23</v>
      </c>
      <c r="H1421">
        <v>60</v>
      </c>
      <c r="I1421">
        <v>51</v>
      </c>
      <c r="J1421">
        <v>0</v>
      </c>
      <c r="K1421">
        <v>235.02637489999901</v>
      </c>
      <c r="L1421">
        <v>17.302952380000001</v>
      </c>
      <c r="M1421">
        <v>20.051732359999999</v>
      </c>
    </row>
    <row r="1422" spans="1:13" hidden="1">
      <c r="A1422" t="s">
        <v>91</v>
      </c>
      <c r="B1422" t="s">
        <v>92</v>
      </c>
      <c r="C1422" t="s">
        <v>104</v>
      </c>
      <c r="D1422">
        <v>2005</v>
      </c>
      <c r="E1422" t="s">
        <v>115</v>
      </c>
      <c r="F1422">
        <v>5.3629999999999898</v>
      </c>
      <c r="G1422">
        <v>0.3715</v>
      </c>
      <c r="H1422">
        <v>73</v>
      </c>
      <c r="I1422">
        <v>58</v>
      </c>
      <c r="J1422">
        <v>0</v>
      </c>
      <c r="K1422">
        <v>273.24659159999999</v>
      </c>
      <c r="L1422">
        <v>19.937265010000001</v>
      </c>
      <c r="M1422">
        <v>11.266577079999999</v>
      </c>
    </row>
    <row r="1423" spans="1:13" hidden="1">
      <c r="A1423" t="s">
        <v>91</v>
      </c>
      <c r="B1423" t="s">
        <v>92</v>
      </c>
      <c r="C1423" t="s">
        <v>104</v>
      </c>
      <c r="D1423">
        <v>2010</v>
      </c>
      <c r="E1423" t="s">
        <v>115</v>
      </c>
      <c r="F1423">
        <v>6.83</v>
      </c>
      <c r="G1423">
        <v>0.64111917500000004</v>
      </c>
      <c r="H1423">
        <v>91</v>
      </c>
      <c r="I1423">
        <v>71</v>
      </c>
      <c r="J1423">
        <v>0</v>
      </c>
      <c r="K1423">
        <v>334.01446979999997</v>
      </c>
      <c r="L1423">
        <v>24.207297910000001</v>
      </c>
      <c r="M1423">
        <v>6.3723389299999997</v>
      </c>
    </row>
    <row r="1424" spans="1:13" hidden="1">
      <c r="A1424" t="s">
        <v>91</v>
      </c>
      <c r="B1424" t="s">
        <v>92</v>
      </c>
      <c r="C1424" t="s">
        <v>104</v>
      </c>
      <c r="D1424">
        <v>2015</v>
      </c>
      <c r="E1424" t="s">
        <v>115</v>
      </c>
      <c r="F1424">
        <v>9.4760000000000009</v>
      </c>
      <c r="G1424">
        <v>0.75231535900000002</v>
      </c>
      <c r="H1424">
        <v>126</v>
      </c>
      <c r="I1424">
        <v>96</v>
      </c>
      <c r="J1424">
        <v>0</v>
      </c>
      <c r="K1424">
        <v>460.12139730000001</v>
      </c>
      <c r="L1424">
        <v>33.247228550000003</v>
      </c>
      <c r="M1424">
        <v>6.2858668770000001</v>
      </c>
    </row>
    <row r="1425" spans="1:13" hidden="1">
      <c r="A1425" t="s">
        <v>91</v>
      </c>
      <c r="B1425" t="s">
        <v>92</v>
      </c>
      <c r="C1425" t="s">
        <v>104</v>
      </c>
      <c r="D1425">
        <v>2020</v>
      </c>
      <c r="E1425" t="s">
        <v>115</v>
      </c>
      <c r="F1425">
        <v>10.82971429</v>
      </c>
      <c r="G1425">
        <v>0.74701388899999999</v>
      </c>
      <c r="H1425">
        <v>144</v>
      </c>
      <c r="I1425">
        <v>110</v>
      </c>
      <c r="J1425">
        <v>0</v>
      </c>
      <c r="K1425">
        <v>525.84805800000004</v>
      </c>
      <c r="L1425">
        <v>38.10738035</v>
      </c>
      <c r="M1425">
        <v>4.3454348289999896</v>
      </c>
    </row>
    <row r="1426" spans="1:13" hidden="1">
      <c r="A1426" t="s">
        <v>91</v>
      </c>
      <c r="B1426" t="s">
        <v>92</v>
      </c>
      <c r="C1426" t="s">
        <v>104</v>
      </c>
      <c r="D1426">
        <v>2025</v>
      </c>
      <c r="E1426" t="s">
        <v>115</v>
      </c>
      <c r="F1426">
        <v>11.80739683</v>
      </c>
      <c r="G1426">
        <v>0.85997926800000002</v>
      </c>
      <c r="H1426">
        <v>157</v>
      </c>
      <c r="I1426">
        <v>121</v>
      </c>
      <c r="J1426">
        <v>0</v>
      </c>
      <c r="K1426">
        <v>573.30018270000005</v>
      </c>
      <c r="L1426">
        <v>41.669137790000001</v>
      </c>
      <c r="M1426">
        <v>2.4077808539999999</v>
      </c>
    </row>
    <row r="1427" spans="1:13" hidden="1">
      <c r="A1427" t="s">
        <v>91</v>
      </c>
      <c r="B1427" t="s">
        <v>92</v>
      </c>
      <c r="C1427" t="s">
        <v>104</v>
      </c>
      <c r="D1427">
        <v>2030</v>
      </c>
      <c r="E1427" t="s">
        <v>115</v>
      </c>
      <c r="F1427">
        <v>13.01069841</v>
      </c>
      <c r="G1427">
        <v>0.87977366299999904</v>
      </c>
      <c r="H1427">
        <v>173</v>
      </c>
      <c r="I1427">
        <v>133</v>
      </c>
      <c r="J1427">
        <v>0</v>
      </c>
      <c r="K1427">
        <v>631.71412859999998</v>
      </c>
      <c r="L1427">
        <v>45.933988560000003</v>
      </c>
      <c r="M1427">
        <v>1.90691234199999</v>
      </c>
    </row>
    <row r="1428" spans="1:13" hidden="1">
      <c r="A1428" t="s">
        <v>91</v>
      </c>
      <c r="B1428" t="s">
        <v>92</v>
      </c>
      <c r="C1428" t="s">
        <v>104</v>
      </c>
      <c r="D1428">
        <v>2035</v>
      </c>
      <c r="E1428" t="s">
        <v>115</v>
      </c>
      <c r="F1428">
        <v>14.13879365</v>
      </c>
      <c r="G1428">
        <v>0.90408168899999997</v>
      </c>
      <c r="H1428">
        <v>188</v>
      </c>
      <c r="I1428">
        <v>145</v>
      </c>
      <c r="J1428">
        <v>0</v>
      </c>
      <c r="K1428">
        <v>686.48172020000004</v>
      </c>
      <c r="L1428">
        <v>49.92432633</v>
      </c>
      <c r="M1428">
        <v>1.800424018</v>
      </c>
    </row>
    <row r="1429" spans="1:13" hidden="1">
      <c r="A1429" t="s">
        <v>91</v>
      </c>
      <c r="B1429" t="s">
        <v>92</v>
      </c>
      <c r="C1429" t="s">
        <v>104</v>
      </c>
      <c r="D1429">
        <v>2040</v>
      </c>
      <c r="E1429" t="s">
        <v>115</v>
      </c>
      <c r="F1429">
        <v>15.11647619</v>
      </c>
      <c r="G1429">
        <v>0.96129260299999997</v>
      </c>
      <c r="H1429">
        <v>201</v>
      </c>
      <c r="I1429">
        <v>155</v>
      </c>
      <c r="J1429">
        <v>0</v>
      </c>
      <c r="K1429">
        <v>733.94894899999997</v>
      </c>
      <c r="L1429">
        <v>53.37967063</v>
      </c>
      <c r="M1429">
        <v>1.8349207700000001</v>
      </c>
    </row>
    <row r="1430" spans="1:13" hidden="1">
      <c r="A1430" t="s">
        <v>91</v>
      </c>
      <c r="B1430" t="s">
        <v>92</v>
      </c>
      <c r="C1430" t="s">
        <v>104</v>
      </c>
      <c r="D1430">
        <v>2045</v>
      </c>
      <c r="E1430" t="s">
        <v>115</v>
      </c>
      <c r="F1430">
        <v>15.94374603</v>
      </c>
      <c r="G1430">
        <v>0.96251995199999996</v>
      </c>
      <c r="H1430">
        <v>212</v>
      </c>
      <c r="I1430">
        <v>163</v>
      </c>
      <c r="J1430">
        <v>0</v>
      </c>
      <c r="K1430">
        <v>774.11437779999903</v>
      </c>
      <c r="L1430">
        <v>56.302215070000003</v>
      </c>
      <c r="M1430">
        <v>1.909816819</v>
      </c>
    </row>
    <row r="1431" spans="1:13" hidden="1">
      <c r="A1431" t="s">
        <v>91</v>
      </c>
      <c r="B1431" t="s">
        <v>92</v>
      </c>
      <c r="C1431" t="s">
        <v>104</v>
      </c>
      <c r="D1431">
        <v>2050</v>
      </c>
      <c r="E1431" t="s">
        <v>115</v>
      </c>
      <c r="F1431">
        <v>16.92142857</v>
      </c>
      <c r="G1431">
        <v>1.04993246</v>
      </c>
      <c r="H1431">
        <v>225</v>
      </c>
      <c r="I1431">
        <v>174</v>
      </c>
      <c r="J1431">
        <v>0</v>
      </c>
      <c r="K1431">
        <v>821.5832709</v>
      </c>
      <c r="L1431">
        <v>59.7552272</v>
      </c>
      <c r="M1431">
        <v>2.0195513709999999</v>
      </c>
    </row>
    <row r="1432" spans="1:13" hidden="1">
      <c r="A1432" t="s">
        <v>91</v>
      </c>
      <c r="B1432" t="s">
        <v>92</v>
      </c>
      <c r="C1432" t="s">
        <v>105</v>
      </c>
      <c r="D1432">
        <v>2000</v>
      </c>
      <c r="E1432" t="s">
        <v>115</v>
      </c>
      <c r="F1432">
        <v>3.28</v>
      </c>
      <c r="G1432">
        <v>0.25</v>
      </c>
      <c r="H1432">
        <v>69</v>
      </c>
      <c r="I1432">
        <v>55</v>
      </c>
      <c r="J1432">
        <v>0</v>
      </c>
      <c r="K1432">
        <v>329.70808269999998</v>
      </c>
      <c r="L1432">
        <v>24.245087550000001</v>
      </c>
      <c r="M1432">
        <v>6.1162993959999996</v>
      </c>
    </row>
    <row r="1433" spans="1:13" hidden="1">
      <c r="A1433" t="s">
        <v>91</v>
      </c>
      <c r="B1433" t="s">
        <v>92</v>
      </c>
      <c r="C1433" t="s">
        <v>105</v>
      </c>
      <c r="D1433">
        <v>2005</v>
      </c>
      <c r="E1433" t="s">
        <v>115</v>
      </c>
      <c r="F1433">
        <v>4.49</v>
      </c>
      <c r="G1433">
        <v>0.28000000000000003</v>
      </c>
      <c r="H1433">
        <v>91</v>
      </c>
      <c r="I1433">
        <v>70</v>
      </c>
      <c r="J1433">
        <v>0</v>
      </c>
      <c r="K1433">
        <v>425.90095319999898</v>
      </c>
      <c r="L1433">
        <v>31.04209268</v>
      </c>
      <c r="M1433">
        <v>2.82057585</v>
      </c>
    </row>
    <row r="1434" spans="1:13" hidden="1">
      <c r="A1434" t="s">
        <v>91</v>
      </c>
      <c r="B1434" t="s">
        <v>92</v>
      </c>
      <c r="C1434" t="s">
        <v>105</v>
      </c>
      <c r="D1434">
        <v>2010</v>
      </c>
      <c r="E1434" t="s">
        <v>115</v>
      </c>
      <c r="F1434">
        <v>6.01</v>
      </c>
      <c r="G1434">
        <v>0.51793657900000001</v>
      </c>
      <c r="H1434">
        <v>120</v>
      </c>
      <c r="I1434">
        <v>92</v>
      </c>
      <c r="J1434">
        <v>0</v>
      </c>
      <c r="K1434">
        <v>539.31033749999995</v>
      </c>
      <c r="L1434">
        <v>39.17192111</v>
      </c>
      <c r="M1434">
        <v>1.7949309440000001</v>
      </c>
    </row>
    <row r="1435" spans="1:13" hidden="1">
      <c r="A1435" t="s">
        <v>91</v>
      </c>
      <c r="B1435" t="s">
        <v>92</v>
      </c>
      <c r="C1435" t="s">
        <v>105</v>
      </c>
      <c r="D1435">
        <v>2015</v>
      </c>
      <c r="E1435" t="s">
        <v>115</v>
      </c>
      <c r="F1435">
        <v>7.46</v>
      </c>
      <c r="G1435">
        <v>0.52315472600000001</v>
      </c>
      <c r="H1435">
        <v>150</v>
      </c>
      <c r="I1435">
        <v>111</v>
      </c>
      <c r="J1435">
        <v>0</v>
      </c>
      <c r="K1435">
        <v>658.41507189999902</v>
      </c>
      <c r="L1435">
        <v>46.505879579999998</v>
      </c>
      <c r="M1435">
        <v>1.4208811290000001</v>
      </c>
    </row>
    <row r="1436" spans="1:13" hidden="1">
      <c r="A1436" t="s">
        <v>91</v>
      </c>
      <c r="B1436" t="s">
        <v>92</v>
      </c>
      <c r="C1436" t="s">
        <v>105</v>
      </c>
      <c r="D1436">
        <v>2020</v>
      </c>
      <c r="E1436" t="s">
        <v>115</v>
      </c>
      <c r="F1436">
        <v>8.0568000000000008</v>
      </c>
      <c r="G1436">
        <v>0.45761775999999998</v>
      </c>
      <c r="H1436">
        <v>162</v>
      </c>
      <c r="I1436">
        <v>120</v>
      </c>
      <c r="J1436">
        <v>0</v>
      </c>
      <c r="K1436">
        <v>705.01866949999999</v>
      </c>
      <c r="L1436">
        <v>49.923028940000002</v>
      </c>
      <c r="M1436">
        <v>1.1345128359999901</v>
      </c>
    </row>
    <row r="1437" spans="1:13" hidden="1">
      <c r="A1437" t="s">
        <v>91</v>
      </c>
      <c r="B1437" t="s">
        <v>92</v>
      </c>
      <c r="C1437" t="s">
        <v>105</v>
      </c>
      <c r="D1437">
        <v>2025</v>
      </c>
      <c r="E1437" t="s">
        <v>115</v>
      </c>
      <c r="F1437">
        <v>8.0568000000000008</v>
      </c>
      <c r="G1437">
        <v>0.49167213500000001</v>
      </c>
      <c r="H1437">
        <v>162</v>
      </c>
      <c r="I1437">
        <v>120</v>
      </c>
      <c r="J1437">
        <v>0</v>
      </c>
      <c r="K1437">
        <v>702.73137999999994</v>
      </c>
      <c r="L1437">
        <v>49.863974460000001</v>
      </c>
      <c r="M1437">
        <v>1.0429024490000001</v>
      </c>
    </row>
    <row r="1438" spans="1:13" hidden="1">
      <c r="A1438" t="s">
        <v>91</v>
      </c>
      <c r="B1438" t="s">
        <v>92</v>
      </c>
      <c r="C1438" t="s">
        <v>105</v>
      </c>
      <c r="D1438">
        <v>2030</v>
      </c>
      <c r="E1438" t="s">
        <v>115</v>
      </c>
      <c r="F1438">
        <v>8.3054666669999992</v>
      </c>
      <c r="G1438">
        <v>0.48030209099999999</v>
      </c>
      <c r="H1438">
        <v>167</v>
      </c>
      <c r="I1438">
        <v>123</v>
      </c>
      <c r="J1438">
        <v>0</v>
      </c>
      <c r="K1438">
        <v>723.52076939999995</v>
      </c>
      <c r="L1438">
        <v>51.455698910000002</v>
      </c>
      <c r="M1438">
        <v>1.0387570150000001</v>
      </c>
    </row>
    <row r="1439" spans="1:13" hidden="1">
      <c r="A1439" t="s">
        <v>91</v>
      </c>
      <c r="B1439" t="s">
        <v>92</v>
      </c>
      <c r="C1439" t="s">
        <v>105</v>
      </c>
      <c r="D1439">
        <v>2035</v>
      </c>
      <c r="E1439" t="s">
        <v>115</v>
      </c>
      <c r="F1439">
        <v>8.5541333329999993</v>
      </c>
      <c r="G1439">
        <v>0.45594557200000002</v>
      </c>
      <c r="H1439">
        <v>172</v>
      </c>
      <c r="I1439">
        <v>127</v>
      </c>
      <c r="J1439">
        <v>0</v>
      </c>
      <c r="K1439">
        <v>744.82761310000001</v>
      </c>
      <c r="L1439">
        <v>53.100292619999998</v>
      </c>
      <c r="M1439">
        <v>1.0568323500000001</v>
      </c>
    </row>
    <row r="1440" spans="1:13" hidden="1">
      <c r="A1440" t="s">
        <v>91</v>
      </c>
      <c r="B1440" t="s">
        <v>92</v>
      </c>
      <c r="C1440" t="s">
        <v>105</v>
      </c>
      <c r="D1440">
        <v>2040</v>
      </c>
      <c r="E1440" t="s">
        <v>115</v>
      </c>
      <c r="F1440">
        <v>8.5541333329999993</v>
      </c>
      <c r="G1440">
        <v>0.45009998699999998</v>
      </c>
      <c r="H1440">
        <v>172</v>
      </c>
      <c r="I1440">
        <v>127</v>
      </c>
      <c r="J1440">
        <v>0</v>
      </c>
      <c r="K1440">
        <v>744.69102229999999</v>
      </c>
      <c r="L1440">
        <v>53.220620490000002</v>
      </c>
      <c r="M1440">
        <v>1.052115395</v>
      </c>
    </row>
    <row r="1441" spans="1:13" hidden="1">
      <c r="A1441" t="s">
        <v>91</v>
      </c>
      <c r="B1441" t="s">
        <v>92</v>
      </c>
      <c r="C1441" t="s">
        <v>105</v>
      </c>
      <c r="D1441">
        <v>2045</v>
      </c>
      <c r="E1441" t="s">
        <v>115</v>
      </c>
      <c r="F1441">
        <v>8.4546666669999997</v>
      </c>
      <c r="G1441">
        <v>0.44084452000000002</v>
      </c>
      <c r="H1441">
        <v>170</v>
      </c>
      <c r="I1441">
        <v>126</v>
      </c>
      <c r="J1441">
        <v>0</v>
      </c>
      <c r="K1441">
        <v>735.97990829999901</v>
      </c>
      <c r="L1441">
        <v>52.710021769999997</v>
      </c>
      <c r="M1441">
        <v>1.038087822</v>
      </c>
    </row>
    <row r="1442" spans="1:13" hidden="1">
      <c r="A1442" t="s">
        <v>91</v>
      </c>
      <c r="B1442" t="s">
        <v>92</v>
      </c>
      <c r="C1442" t="s">
        <v>105</v>
      </c>
      <c r="D1442">
        <v>2050</v>
      </c>
      <c r="E1442" t="s">
        <v>115</v>
      </c>
      <c r="F1442">
        <v>8.40493333299999</v>
      </c>
      <c r="G1442">
        <v>0.43061487900000001</v>
      </c>
      <c r="H1442">
        <v>169</v>
      </c>
      <c r="I1442">
        <v>125</v>
      </c>
      <c r="J1442">
        <v>0</v>
      </c>
      <c r="K1442">
        <v>731.63076190000004</v>
      </c>
      <c r="L1442">
        <v>52.492869059999997</v>
      </c>
      <c r="M1442">
        <v>1.031295394</v>
      </c>
    </row>
    <row r="1443" spans="1:13">
      <c r="A1443" t="s">
        <v>91</v>
      </c>
      <c r="B1443" t="s">
        <v>92</v>
      </c>
      <c r="C1443" t="s">
        <v>106</v>
      </c>
      <c r="D1443">
        <v>2000</v>
      </c>
      <c r="E1443" t="s">
        <v>115</v>
      </c>
      <c r="F1443">
        <v>3.4569999999999999</v>
      </c>
      <c r="G1443">
        <v>0.28000000000000003</v>
      </c>
      <c r="H1443">
        <v>53</v>
      </c>
      <c r="I1443">
        <v>38</v>
      </c>
      <c r="J1443">
        <v>0</v>
      </c>
      <c r="K1443">
        <v>233.1859</v>
      </c>
      <c r="L1443">
        <v>17.269747750000001</v>
      </c>
      <c r="M1443">
        <v>24.748718579999998</v>
      </c>
    </row>
    <row r="1444" spans="1:13">
      <c r="A1444" t="s">
        <v>91</v>
      </c>
      <c r="B1444" t="s">
        <v>92</v>
      </c>
      <c r="C1444" t="s">
        <v>106</v>
      </c>
      <c r="D1444">
        <v>2005</v>
      </c>
      <c r="E1444" t="s">
        <v>115</v>
      </c>
      <c r="F1444">
        <v>4.3780000000000001</v>
      </c>
      <c r="G1444">
        <v>0.50700000000000001</v>
      </c>
      <c r="H1444">
        <v>62</v>
      </c>
      <c r="I1444">
        <v>42</v>
      </c>
      <c r="J1444">
        <v>0</v>
      </c>
      <c r="K1444">
        <v>269.58360679999998</v>
      </c>
      <c r="L1444">
        <v>19.74101409</v>
      </c>
      <c r="M1444">
        <v>11.718479889999999</v>
      </c>
    </row>
    <row r="1445" spans="1:13">
      <c r="A1445" t="s">
        <v>91</v>
      </c>
      <c r="B1445" t="s">
        <v>92</v>
      </c>
      <c r="C1445" t="s">
        <v>106</v>
      </c>
      <c r="D1445">
        <v>2010</v>
      </c>
      <c r="E1445" t="s">
        <v>115</v>
      </c>
      <c r="F1445">
        <v>7.0110000000000001</v>
      </c>
      <c r="G1445">
        <v>0.64666668799999905</v>
      </c>
      <c r="H1445">
        <v>91</v>
      </c>
      <c r="I1445">
        <v>60</v>
      </c>
      <c r="J1445">
        <v>0</v>
      </c>
      <c r="K1445">
        <v>395.673485499999</v>
      </c>
      <c r="L1445">
        <v>28.77669242</v>
      </c>
      <c r="M1445">
        <v>9.2218600609999992</v>
      </c>
    </row>
    <row r="1446" spans="1:13">
      <c r="A1446" t="s">
        <v>91</v>
      </c>
      <c r="B1446" t="s">
        <v>92</v>
      </c>
      <c r="C1446" t="s">
        <v>106</v>
      </c>
      <c r="D1446">
        <v>2015</v>
      </c>
      <c r="E1446" t="s">
        <v>115</v>
      </c>
      <c r="F1446" s="10">
        <v>9.25</v>
      </c>
      <c r="G1446">
        <v>0.73259848400000005</v>
      </c>
      <c r="H1446">
        <v>121</v>
      </c>
      <c r="I1446">
        <v>78</v>
      </c>
      <c r="J1446">
        <v>0</v>
      </c>
      <c r="K1446">
        <v>525.10730260000003</v>
      </c>
      <c r="L1446">
        <v>38.116768550000003</v>
      </c>
      <c r="M1446">
        <v>7.7726735179999897</v>
      </c>
    </row>
    <row r="1447" spans="1:13">
      <c r="A1447" t="s">
        <v>91</v>
      </c>
      <c r="B1447" t="s">
        <v>92</v>
      </c>
      <c r="C1447" t="s">
        <v>106</v>
      </c>
      <c r="D1447">
        <v>2020</v>
      </c>
      <c r="E1447" t="s">
        <v>115</v>
      </c>
      <c r="F1447">
        <v>9.9380165290000004</v>
      </c>
      <c r="G1447">
        <v>0.73534200099999902</v>
      </c>
      <c r="H1447">
        <v>130</v>
      </c>
      <c r="I1447">
        <v>84</v>
      </c>
      <c r="J1447">
        <v>0</v>
      </c>
      <c r="K1447">
        <v>562.94684110000003</v>
      </c>
      <c r="L1447">
        <v>40.856899380000002</v>
      </c>
      <c r="M1447">
        <v>6.8041151109999998</v>
      </c>
    </row>
    <row r="1448" spans="1:13">
      <c r="A1448" t="s">
        <v>91</v>
      </c>
      <c r="B1448" t="s">
        <v>92</v>
      </c>
      <c r="C1448" t="s">
        <v>106</v>
      </c>
      <c r="D1448">
        <v>2025</v>
      </c>
      <c r="E1448" t="s">
        <v>115</v>
      </c>
      <c r="F1448">
        <v>11.08471074</v>
      </c>
      <c r="G1448">
        <v>0.84479862799999905</v>
      </c>
      <c r="H1448">
        <v>145</v>
      </c>
      <c r="I1448">
        <v>94</v>
      </c>
      <c r="J1448">
        <v>0</v>
      </c>
      <c r="K1448">
        <v>627.37788889999899</v>
      </c>
      <c r="L1448">
        <v>45.530277060000003</v>
      </c>
      <c r="M1448">
        <v>6.5160072900000001</v>
      </c>
    </row>
    <row r="1449" spans="1:13">
      <c r="A1449" t="s">
        <v>91</v>
      </c>
      <c r="B1449" t="s">
        <v>92</v>
      </c>
      <c r="C1449" t="s">
        <v>106</v>
      </c>
      <c r="D1449">
        <v>2030</v>
      </c>
      <c r="E1449" t="s">
        <v>115</v>
      </c>
      <c r="F1449">
        <v>12.69008264</v>
      </c>
      <c r="G1449">
        <v>0.87830509099999998</v>
      </c>
      <c r="H1449">
        <v>166</v>
      </c>
      <c r="I1449">
        <v>107</v>
      </c>
      <c r="J1449">
        <v>0</v>
      </c>
      <c r="K1449">
        <v>718.008268399999</v>
      </c>
      <c r="L1449">
        <v>52.106291810000002</v>
      </c>
      <c r="M1449">
        <v>5.6688230129999999</v>
      </c>
    </row>
    <row r="1450" spans="1:13">
      <c r="A1450" t="s">
        <v>91</v>
      </c>
      <c r="B1450" t="s">
        <v>92</v>
      </c>
      <c r="C1450" t="s">
        <v>106</v>
      </c>
      <c r="D1450">
        <v>2035</v>
      </c>
      <c r="E1450" t="s">
        <v>115</v>
      </c>
      <c r="F1450">
        <v>14.066115699999999</v>
      </c>
      <c r="G1450">
        <v>0.953680898</v>
      </c>
      <c r="H1450">
        <v>184</v>
      </c>
      <c r="I1450">
        <v>119</v>
      </c>
      <c r="J1450">
        <v>0</v>
      </c>
      <c r="K1450">
        <v>795.76592729999902</v>
      </c>
      <c r="L1450">
        <v>57.74868171</v>
      </c>
      <c r="M1450">
        <v>5.0563379519999998</v>
      </c>
    </row>
    <row r="1451" spans="1:13">
      <c r="A1451" t="s">
        <v>91</v>
      </c>
      <c r="B1451" t="s">
        <v>92</v>
      </c>
      <c r="C1451" t="s">
        <v>106</v>
      </c>
      <c r="D1451">
        <v>2040</v>
      </c>
      <c r="E1451" t="s">
        <v>115</v>
      </c>
      <c r="F1451">
        <v>15.289256200000001</v>
      </c>
      <c r="G1451">
        <v>1.022567303</v>
      </c>
      <c r="H1451">
        <v>200</v>
      </c>
      <c r="I1451">
        <v>129</v>
      </c>
      <c r="J1451">
        <v>0</v>
      </c>
      <c r="K1451">
        <v>864.92169869999998</v>
      </c>
      <c r="L1451">
        <v>62.767089859999999</v>
      </c>
      <c r="M1451">
        <v>5.0018112830000003</v>
      </c>
    </row>
    <row r="1452" spans="1:13">
      <c r="A1452" t="s">
        <v>91</v>
      </c>
      <c r="B1452" t="s">
        <v>92</v>
      </c>
      <c r="C1452" t="s">
        <v>106</v>
      </c>
      <c r="D1452">
        <v>2045</v>
      </c>
      <c r="E1452" t="s">
        <v>115</v>
      </c>
      <c r="F1452">
        <v>16.665289260000002</v>
      </c>
      <c r="G1452">
        <v>1.0702388459999901</v>
      </c>
      <c r="H1452">
        <v>218</v>
      </c>
      <c r="I1452">
        <v>141</v>
      </c>
      <c r="J1452">
        <v>0</v>
      </c>
      <c r="K1452">
        <v>942.74734890000002</v>
      </c>
      <c r="L1452">
        <v>68.414779330000002</v>
      </c>
      <c r="M1452">
        <v>5.2734146820000003</v>
      </c>
    </row>
    <row r="1453" spans="1:13">
      <c r="A1453" t="s">
        <v>91</v>
      </c>
      <c r="B1453" t="s">
        <v>92</v>
      </c>
      <c r="C1453" t="s">
        <v>106</v>
      </c>
      <c r="D1453">
        <v>2050</v>
      </c>
      <c r="E1453" t="s">
        <v>115</v>
      </c>
      <c r="F1453">
        <v>17.88842975</v>
      </c>
      <c r="G1453">
        <v>1.142119903</v>
      </c>
      <c r="H1453">
        <v>234</v>
      </c>
      <c r="I1453">
        <v>151</v>
      </c>
      <c r="J1453">
        <v>0</v>
      </c>
      <c r="K1453">
        <v>1011.93266799999</v>
      </c>
      <c r="L1453">
        <v>73.435490459999997</v>
      </c>
      <c r="M1453">
        <v>5.6019353970000001</v>
      </c>
    </row>
    <row r="1454" spans="1:13" hidden="1">
      <c r="A1454" t="s">
        <v>91</v>
      </c>
      <c r="B1454" t="s">
        <v>92</v>
      </c>
      <c r="C1454" t="s">
        <v>107</v>
      </c>
      <c r="D1454">
        <v>2000</v>
      </c>
      <c r="E1454" t="s">
        <v>115</v>
      </c>
      <c r="F1454">
        <v>1.0680000000000001</v>
      </c>
      <c r="G1454">
        <v>9.1999999999999998E-2</v>
      </c>
      <c r="H1454">
        <v>20</v>
      </c>
      <c r="I1454">
        <v>16</v>
      </c>
      <c r="J1454">
        <v>0</v>
      </c>
      <c r="K1454">
        <v>70.921289999999999</v>
      </c>
      <c r="L1454">
        <v>5.2524307370000001</v>
      </c>
      <c r="M1454">
        <v>6.0015394320000004</v>
      </c>
    </row>
    <row r="1455" spans="1:13" hidden="1">
      <c r="A1455" t="s">
        <v>91</v>
      </c>
      <c r="B1455" t="s">
        <v>92</v>
      </c>
      <c r="C1455" t="s">
        <v>107</v>
      </c>
      <c r="D1455">
        <v>2005</v>
      </c>
      <c r="E1455" t="s">
        <v>115</v>
      </c>
      <c r="F1455">
        <v>1.3240000000000001</v>
      </c>
      <c r="G1455">
        <v>0.1055</v>
      </c>
      <c r="H1455">
        <v>27</v>
      </c>
      <c r="I1455">
        <v>20</v>
      </c>
      <c r="J1455">
        <v>0</v>
      </c>
      <c r="K1455">
        <v>92.526452289999995</v>
      </c>
      <c r="L1455">
        <v>6.8256203309999997</v>
      </c>
      <c r="M1455">
        <v>4.1095176760000003</v>
      </c>
    </row>
    <row r="1456" spans="1:13" hidden="1">
      <c r="A1456" t="s">
        <v>91</v>
      </c>
      <c r="B1456" t="s">
        <v>92</v>
      </c>
      <c r="C1456" t="s">
        <v>107</v>
      </c>
      <c r="D1456">
        <v>2010</v>
      </c>
      <c r="E1456" t="s">
        <v>115</v>
      </c>
      <c r="F1456">
        <v>1.639</v>
      </c>
      <c r="G1456">
        <v>0.13144818699999999</v>
      </c>
      <c r="H1456">
        <v>41</v>
      </c>
      <c r="I1456">
        <v>33</v>
      </c>
      <c r="J1456">
        <v>0</v>
      </c>
      <c r="K1456">
        <v>138.4073994</v>
      </c>
      <c r="L1456">
        <v>9.91019586</v>
      </c>
      <c r="M1456">
        <v>3.3772607209999999</v>
      </c>
    </row>
    <row r="1457" spans="1:13" hidden="1">
      <c r="A1457" t="s">
        <v>91</v>
      </c>
      <c r="B1457" t="s">
        <v>92</v>
      </c>
      <c r="C1457" t="s">
        <v>107</v>
      </c>
      <c r="D1457">
        <v>2015</v>
      </c>
      <c r="E1457" t="s">
        <v>115</v>
      </c>
      <c r="F1457">
        <v>1.9059999999999999</v>
      </c>
      <c r="G1457">
        <v>0.13543865299999999</v>
      </c>
      <c r="H1457">
        <v>55</v>
      </c>
      <c r="I1457">
        <v>42</v>
      </c>
      <c r="J1457">
        <v>0</v>
      </c>
      <c r="K1457">
        <v>183.98234399999899</v>
      </c>
      <c r="L1457">
        <v>13.26967393</v>
      </c>
      <c r="M1457">
        <v>2.6351692679999998</v>
      </c>
    </row>
    <row r="1458" spans="1:13" hidden="1">
      <c r="A1458" t="s">
        <v>91</v>
      </c>
      <c r="B1458" t="s">
        <v>92</v>
      </c>
      <c r="C1458" t="s">
        <v>107</v>
      </c>
      <c r="D1458">
        <v>2020</v>
      </c>
      <c r="E1458" t="s">
        <v>115</v>
      </c>
      <c r="F1458">
        <v>1.975309091</v>
      </c>
      <c r="G1458">
        <v>0.124451029</v>
      </c>
      <c r="H1458">
        <v>57</v>
      </c>
      <c r="I1458">
        <v>44</v>
      </c>
      <c r="J1458">
        <v>0</v>
      </c>
      <c r="K1458">
        <v>189.432029</v>
      </c>
      <c r="L1458">
        <v>13.661227520000001</v>
      </c>
      <c r="M1458">
        <v>1.1835749330000001</v>
      </c>
    </row>
    <row r="1459" spans="1:13" hidden="1">
      <c r="A1459" t="s">
        <v>91</v>
      </c>
      <c r="B1459" t="s">
        <v>92</v>
      </c>
      <c r="C1459" t="s">
        <v>107</v>
      </c>
      <c r="D1459">
        <v>2025</v>
      </c>
      <c r="E1459" t="s">
        <v>115</v>
      </c>
      <c r="F1459">
        <v>2.1139272729999998</v>
      </c>
      <c r="G1459">
        <v>0.14269210299999999</v>
      </c>
      <c r="H1459">
        <v>61</v>
      </c>
      <c r="I1459">
        <v>48</v>
      </c>
      <c r="J1459">
        <v>0</v>
      </c>
      <c r="K1459">
        <v>202.21586579999999</v>
      </c>
      <c r="L1459">
        <v>14.58253921</v>
      </c>
      <c r="M1459">
        <v>0.56720079299999904</v>
      </c>
    </row>
    <row r="1460" spans="1:13" hidden="1">
      <c r="A1460" t="s">
        <v>91</v>
      </c>
      <c r="B1460" t="s">
        <v>92</v>
      </c>
      <c r="C1460" t="s">
        <v>107</v>
      </c>
      <c r="D1460">
        <v>2030</v>
      </c>
      <c r="E1460" t="s">
        <v>115</v>
      </c>
      <c r="F1460">
        <v>2.2871999999999999</v>
      </c>
      <c r="G1460">
        <v>0.14108986199999901</v>
      </c>
      <c r="H1460">
        <v>66</v>
      </c>
      <c r="I1460">
        <v>52</v>
      </c>
      <c r="J1460">
        <v>0</v>
      </c>
      <c r="K1460">
        <v>218.57896909999999</v>
      </c>
      <c r="L1460">
        <v>15.76228676</v>
      </c>
      <c r="M1460">
        <v>0.34979438200000001</v>
      </c>
    </row>
    <row r="1461" spans="1:13" hidden="1">
      <c r="A1461" t="s">
        <v>91</v>
      </c>
      <c r="B1461" t="s">
        <v>92</v>
      </c>
      <c r="C1461" t="s">
        <v>107</v>
      </c>
      <c r="D1461">
        <v>2035</v>
      </c>
      <c r="E1461" t="s">
        <v>115</v>
      </c>
      <c r="F1461">
        <v>2.460472727</v>
      </c>
      <c r="G1461">
        <v>0.15364882099999999</v>
      </c>
      <c r="H1461">
        <v>71</v>
      </c>
      <c r="I1461">
        <v>56</v>
      </c>
      <c r="J1461">
        <v>0</v>
      </c>
      <c r="K1461">
        <v>235.0502932</v>
      </c>
      <c r="L1461">
        <v>16.949969719999999</v>
      </c>
      <c r="M1461">
        <v>0.28431362100000002</v>
      </c>
    </row>
    <row r="1462" spans="1:13" hidden="1">
      <c r="A1462" t="s">
        <v>91</v>
      </c>
      <c r="B1462" t="s">
        <v>92</v>
      </c>
      <c r="C1462" t="s">
        <v>107</v>
      </c>
      <c r="D1462">
        <v>2040</v>
      </c>
      <c r="E1462" t="s">
        <v>115</v>
      </c>
      <c r="F1462">
        <v>2.5644363640000001</v>
      </c>
      <c r="G1462">
        <v>0.15602475800000001</v>
      </c>
      <c r="H1462">
        <v>74</v>
      </c>
      <c r="I1462">
        <v>58</v>
      </c>
      <c r="J1462">
        <v>0</v>
      </c>
      <c r="K1462">
        <v>244.94683230000001</v>
      </c>
      <c r="L1462">
        <v>17.663587320000001</v>
      </c>
      <c r="M1462">
        <v>0.26760927400000001</v>
      </c>
    </row>
    <row r="1463" spans="1:13" hidden="1">
      <c r="A1463" t="s">
        <v>91</v>
      </c>
      <c r="B1463" t="s">
        <v>92</v>
      </c>
      <c r="C1463" t="s">
        <v>107</v>
      </c>
      <c r="D1463">
        <v>2045</v>
      </c>
      <c r="E1463" t="s">
        <v>115</v>
      </c>
      <c r="F1463">
        <v>2.7030545450000001</v>
      </c>
      <c r="G1463">
        <v>0.16303967999999999</v>
      </c>
      <c r="H1463">
        <v>78</v>
      </c>
      <c r="I1463">
        <v>62</v>
      </c>
      <c r="J1463">
        <v>0</v>
      </c>
      <c r="K1463">
        <v>258.17293699999999</v>
      </c>
      <c r="L1463">
        <v>18.617329890000001</v>
      </c>
      <c r="M1463">
        <v>0.27443303899999999</v>
      </c>
    </row>
    <row r="1464" spans="1:13" hidden="1">
      <c r="A1464" t="s">
        <v>91</v>
      </c>
      <c r="B1464" t="s">
        <v>92</v>
      </c>
      <c r="C1464" t="s">
        <v>107</v>
      </c>
      <c r="D1464">
        <v>2050</v>
      </c>
      <c r="E1464" t="s">
        <v>115</v>
      </c>
      <c r="F1464">
        <v>2.84167272699999</v>
      </c>
      <c r="G1464">
        <v>0.17197796600000001</v>
      </c>
      <c r="H1464">
        <v>82</v>
      </c>
      <c r="I1464">
        <v>65</v>
      </c>
      <c r="J1464">
        <v>0</v>
      </c>
      <c r="K1464">
        <v>271.4068097</v>
      </c>
      <c r="L1464">
        <v>19.57164204</v>
      </c>
      <c r="M1464">
        <v>0.28603641699999999</v>
      </c>
    </row>
    <row r="1465" spans="1:13" hidden="1">
      <c r="A1465" t="s">
        <v>91</v>
      </c>
      <c r="B1465" t="s">
        <v>92</v>
      </c>
      <c r="C1465" t="s">
        <v>108</v>
      </c>
      <c r="D1465">
        <v>2000</v>
      </c>
      <c r="E1465" t="s">
        <v>115</v>
      </c>
      <c r="F1465">
        <v>1.599</v>
      </c>
      <c r="G1465">
        <v>0.14299999999999999</v>
      </c>
      <c r="H1465">
        <v>17</v>
      </c>
      <c r="I1465">
        <v>13</v>
      </c>
      <c r="J1465">
        <v>0</v>
      </c>
      <c r="K1465">
        <v>76.9898720999999</v>
      </c>
      <c r="L1465">
        <v>5.6300585729999897</v>
      </c>
      <c r="M1465">
        <v>2.199606481</v>
      </c>
    </row>
    <row r="1466" spans="1:13" hidden="1">
      <c r="A1466" t="s">
        <v>91</v>
      </c>
      <c r="B1466" t="s">
        <v>92</v>
      </c>
      <c r="C1466" t="s">
        <v>108</v>
      </c>
      <c r="D1466">
        <v>2005</v>
      </c>
      <c r="E1466" t="s">
        <v>115</v>
      </c>
      <c r="F1466">
        <v>2.08699999999999</v>
      </c>
      <c r="G1466">
        <v>0.12</v>
      </c>
      <c r="H1466">
        <v>25</v>
      </c>
      <c r="I1466">
        <v>19</v>
      </c>
      <c r="J1466">
        <v>0</v>
      </c>
      <c r="K1466">
        <v>109.729370799999</v>
      </c>
      <c r="L1466">
        <v>7.9719841499999999</v>
      </c>
      <c r="M1466">
        <v>1.6446839040000001</v>
      </c>
    </row>
    <row r="1467" spans="1:13" hidden="1">
      <c r="A1467" t="s">
        <v>91</v>
      </c>
      <c r="B1467" t="s">
        <v>92</v>
      </c>
      <c r="C1467" t="s">
        <v>108</v>
      </c>
      <c r="D1467">
        <v>2010</v>
      </c>
      <c r="E1467" t="s">
        <v>115</v>
      </c>
      <c r="F1467">
        <v>2.5630000000000002</v>
      </c>
      <c r="G1467">
        <v>0.14389005899999999</v>
      </c>
      <c r="H1467">
        <v>34</v>
      </c>
      <c r="I1467">
        <v>23</v>
      </c>
      <c r="J1467">
        <v>0</v>
      </c>
      <c r="K1467">
        <v>146.378228699999</v>
      </c>
      <c r="L1467">
        <v>10.581640739999999</v>
      </c>
      <c r="M1467">
        <v>1.3175277990000001</v>
      </c>
    </row>
    <row r="1468" spans="1:13" hidden="1">
      <c r="A1468" t="s">
        <v>91</v>
      </c>
      <c r="B1468" t="s">
        <v>92</v>
      </c>
      <c r="C1468" t="s">
        <v>108</v>
      </c>
      <c r="D1468">
        <v>2015</v>
      </c>
      <c r="E1468" t="s">
        <v>115</v>
      </c>
      <c r="F1468">
        <v>2.54</v>
      </c>
      <c r="G1468">
        <v>0.152975693</v>
      </c>
      <c r="H1468">
        <v>36</v>
      </c>
      <c r="I1468">
        <v>24</v>
      </c>
      <c r="J1468">
        <v>0</v>
      </c>
      <c r="K1468">
        <v>154.0362604</v>
      </c>
      <c r="L1468">
        <v>11.124673680000001</v>
      </c>
      <c r="M1468">
        <v>0.61120505899999999</v>
      </c>
    </row>
    <row r="1469" spans="1:13" hidden="1">
      <c r="A1469" t="s">
        <v>91</v>
      </c>
      <c r="B1469" t="s">
        <v>92</v>
      </c>
      <c r="C1469" t="s">
        <v>108</v>
      </c>
      <c r="D1469">
        <v>2020</v>
      </c>
      <c r="E1469" t="s">
        <v>115</v>
      </c>
      <c r="F1469">
        <v>2.54</v>
      </c>
      <c r="G1469">
        <v>0.14702991699999901</v>
      </c>
      <c r="H1469">
        <v>36</v>
      </c>
      <c r="I1469">
        <v>24</v>
      </c>
      <c r="J1469">
        <v>0</v>
      </c>
      <c r="K1469">
        <v>154.77814950000001</v>
      </c>
      <c r="L1469">
        <v>11.185065079999999</v>
      </c>
      <c r="M1469">
        <v>0.29232219199999998</v>
      </c>
    </row>
    <row r="1470" spans="1:13" hidden="1">
      <c r="A1470" t="s">
        <v>91</v>
      </c>
      <c r="B1470" t="s">
        <v>92</v>
      </c>
      <c r="C1470" t="s">
        <v>108</v>
      </c>
      <c r="D1470">
        <v>2025</v>
      </c>
      <c r="E1470" t="s">
        <v>115</v>
      </c>
      <c r="F1470">
        <v>2.82222222199999</v>
      </c>
      <c r="G1470">
        <v>0.19482693800000001</v>
      </c>
      <c r="H1470">
        <v>40</v>
      </c>
      <c r="I1470">
        <v>27</v>
      </c>
      <c r="J1470">
        <v>0</v>
      </c>
      <c r="K1470">
        <v>172.28623899999999</v>
      </c>
      <c r="L1470">
        <v>12.45303419</v>
      </c>
      <c r="M1470">
        <v>0.23249808499999999</v>
      </c>
    </row>
    <row r="1471" spans="1:13" hidden="1">
      <c r="A1471" t="s">
        <v>91</v>
      </c>
      <c r="B1471" t="s">
        <v>92</v>
      </c>
      <c r="C1471" t="s">
        <v>108</v>
      </c>
      <c r="D1471">
        <v>2030</v>
      </c>
      <c r="E1471" t="s">
        <v>115</v>
      </c>
      <c r="F1471">
        <v>3.1749999999999998</v>
      </c>
      <c r="G1471">
        <v>0.20870308300000001</v>
      </c>
      <c r="H1471">
        <v>45</v>
      </c>
      <c r="I1471">
        <v>30</v>
      </c>
      <c r="J1471">
        <v>0</v>
      </c>
      <c r="K1471">
        <v>193.95531519999901</v>
      </c>
      <c r="L1471">
        <v>14.020486979999999</v>
      </c>
      <c r="M1471">
        <v>0.23133635399999999</v>
      </c>
    </row>
    <row r="1472" spans="1:13" hidden="1">
      <c r="A1472" t="s">
        <v>91</v>
      </c>
      <c r="B1472" t="s">
        <v>92</v>
      </c>
      <c r="C1472" t="s">
        <v>108</v>
      </c>
      <c r="D1472">
        <v>2035</v>
      </c>
      <c r="E1472" t="s">
        <v>115</v>
      </c>
      <c r="F1472">
        <v>3.5983333329999998</v>
      </c>
      <c r="G1472">
        <v>0.245099595</v>
      </c>
      <c r="H1472">
        <v>51</v>
      </c>
      <c r="I1472">
        <v>34</v>
      </c>
      <c r="J1472">
        <v>0</v>
      </c>
      <c r="K1472">
        <v>219.8739602</v>
      </c>
      <c r="L1472">
        <v>15.89459175</v>
      </c>
      <c r="M1472">
        <v>0.25195315699999998</v>
      </c>
    </row>
    <row r="1473" spans="1:13" hidden="1">
      <c r="A1473" t="s">
        <v>91</v>
      </c>
      <c r="B1473" t="s">
        <v>92</v>
      </c>
      <c r="C1473" t="s">
        <v>108</v>
      </c>
      <c r="D1473">
        <v>2040</v>
      </c>
      <c r="E1473" t="s">
        <v>115</v>
      </c>
      <c r="F1473">
        <v>3.880555556</v>
      </c>
      <c r="G1473">
        <v>0.25177977400000001</v>
      </c>
      <c r="H1473">
        <v>55</v>
      </c>
      <c r="I1473">
        <v>37</v>
      </c>
      <c r="J1473">
        <v>0</v>
      </c>
      <c r="K1473">
        <v>237.14298550000001</v>
      </c>
      <c r="L1473">
        <v>17.143177120000001</v>
      </c>
      <c r="M1473">
        <v>0.26853627899999999</v>
      </c>
    </row>
    <row r="1474" spans="1:13" hidden="1">
      <c r="A1474" t="s">
        <v>91</v>
      </c>
      <c r="B1474" t="s">
        <v>92</v>
      </c>
      <c r="C1474" t="s">
        <v>108</v>
      </c>
      <c r="D1474">
        <v>2045</v>
      </c>
      <c r="E1474" t="s">
        <v>115</v>
      </c>
      <c r="F1474">
        <v>4.1627777779999997</v>
      </c>
      <c r="G1474">
        <v>0.26398868199999997</v>
      </c>
      <c r="H1474">
        <v>59</v>
      </c>
      <c r="I1474">
        <v>39</v>
      </c>
      <c r="J1474">
        <v>0</v>
      </c>
      <c r="K1474">
        <v>254.39965219999999</v>
      </c>
      <c r="L1474">
        <v>18.3907583999999</v>
      </c>
      <c r="M1474">
        <v>0.28697902399999897</v>
      </c>
    </row>
    <row r="1475" spans="1:13" hidden="1">
      <c r="A1475" t="s">
        <v>91</v>
      </c>
      <c r="B1475" t="s">
        <v>92</v>
      </c>
      <c r="C1475" t="s">
        <v>108</v>
      </c>
      <c r="D1475">
        <v>2050</v>
      </c>
      <c r="E1475" t="s">
        <v>115</v>
      </c>
      <c r="F1475">
        <v>4.4450000000000003</v>
      </c>
      <c r="G1475">
        <v>0.28011349899999999</v>
      </c>
      <c r="H1475">
        <v>63</v>
      </c>
      <c r="I1475">
        <v>42</v>
      </c>
      <c r="J1475">
        <v>0</v>
      </c>
      <c r="K1475">
        <v>271.65115429999997</v>
      </c>
      <c r="L1475">
        <v>19.637920040000001</v>
      </c>
      <c r="M1475">
        <v>0.30614687000000002</v>
      </c>
    </row>
    <row r="1476" spans="1:13" hidden="1">
      <c r="A1476" t="s">
        <v>91</v>
      </c>
      <c r="B1476" t="s">
        <v>92</v>
      </c>
      <c r="C1476" t="s">
        <v>109</v>
      </c>
      <c r="D1476">
        <v>2000</v>
      </c>
      <c r="E1476" t="s">
        <v>115</v>
      </c>
      <c r="F1476">
        <v>2.0659999999999998</v>
      </c>
      <c r="G1476">
        <v>0.186</v>
      </c>
      <c r="H1476">
        <v>33</v>
      </c>
      <c r="I1476">
        <v>24</v>
      </c>
      <c r="J1476">
        <v>0</v>
      </c>
      <c r="K1476">
        <v>134.79414689999999</v>
      </c>
      <c r="L1476">
        <v>9.9827672060000001</v>
      </c>
      <c r="M1476">
        <v>5.3068648510000003</v>
      </c>
    </row>
    <row r="1477" spans="1:13" hidden="1">
      <c r="A1477" t="s">
        <v>91</v>
      </c>
      <c r="B1477" t="s">
        <v>92</v>
      </c>
      <c r="C1477" t="s">
        <v>109</v>
      </c>
      <c r="D1477">
        <v>2005</v>
      </c>
      <c r="E1477" t="s">
        <v>115</v>
      </c>
      <c r="F1477">
        <v>2.57899999999999</v>
      </c>
      <c r="G1477">
        <v>0.14399999999999999</v>
      </c>
      <c r="H1477">
        <v>42</v>
      </c>
      <c r="I1477">
        <v>29</v>
      </c>
      <c r="J1477">
        <v>0</v>
      </c>
      <c r="K1477">
        <v>163.041358</v>
      </c>
      <c r="L1477">
        <v>11.979464350000001</v>
      </c>
      <c r="M1477">
        <v>3.9832455659999999</v>
      </c>
    </row>
    <row r="1478" spans="1:13" hidden="1">
      <c r="A1478" t="s">
        <v>91</v>
      </c>
      <c r="B1478" t="s">
        <v>92</v>
      </c>
      <c r="C1478" t="s">
        <v>109</v>
      </c>
      <c r="D1478">
        <v>2010</v>
      </c>
      <c r="E1478" t="s">
        <v>115</v>
      </c>
      <c r="F1478">
        <v>2.6030000000000002</v>
      </c>
      <c r="G1478">
        <v>0.13947493699999999</v>
      </c>
      <c r="H1478">
        <v>46</v>
      </c>
      <c r="I1478">
        <v>29</v>
      </c>
      <c r="J1478">
        <v>0</v>
      </c>
      <c r="K1478">
        <v>175.25227319999999</v>
      </c>
      <c r="L1478">
        <v>12.74558459</v>
      </c>
      <c r="M1478">
        <v>2.3552568680000001</v>
      </c>
    </row>
    <row r="1479" spans="1:13" hidden="1">
      <c r="A1479" t="s">
        <v>91</v>
      </c>
      <c r="B1479" t="s">
        <v>92</v>
      </c>
      <c r="C1479" t="s">
        <v>109</v>
      </c>
      <c r="D1479">
        <v>2015</v>
      </c>
      <c r="E1479" t="s">
        <v>115</v>
      </c>
      <c r="F1479">
        <v>2.7289999999999899</v>
      </c>
      <c r="G1479">
        <v>0.141996815</v>
      </c>
      <c r="H1479">
        <v>51</v>
      </c>
      <c r="I1479">
        <v>30</v>
      </c>
      <c r="J1479">
        <v>0</v>
      </c>
      <c r="K1479">
        <v>193.33582229999999</v>
      </c>
      <c r="L1479">
        <v>14.04437384</v>
      </c>
      <c r="M1479">
        <v>1.242084204</v>
      </c>
    </row>
    <row r="1480" spans="1:13" hidden="1">
      <c r="A1480" t="s">
        <v>91</v>
      </c>
      <c r="B1480" t="s">
        <v>92</v>
      </c>
      <c r="C1480" t="s">
        <v>109</v>
      </c>
      <c r="D1480">
        <v>2020</v>
      </c>
      <c r="E1480" t="s">
        <v>115</v>
      </c>
      <c r="F1480">
        <v>2.62198039199999</v>
      </c>
      <c r="G1480">
        <v>0.118442083</v>
      </c>
      <c r="H1480">
        <v>49</v>
      </c>
      <c r="I1480">
        <v>29</v>
      </c>
      <c r="J1480">
        <v>0</v>
      </c>
      <c r="K1480">
        <v>184.97832890000001</v>
      </c>
      <c r="L1480">
        <v>13.465152639999999</v>
      </c>
      <c r="M1480">
        <v>0.48255828499999998</v>
      </c>
    </row>
    <row r="1481" spans="1:13" hidden="1">
      <c r="A1481" t="s">
        <v>91</v>
      </c>
      <c r="B1481" t="s">
        <v>92</v>
      </c>
      <c r="C1481" t="s">
        <v>109</v>
      </c>
      <c r="D1481">
        <v>2025</v>
      </c>
      <c r="E1481" t="s">
        <v>115</v>
      </c>
      <c r="F1481">
        <v>2.5684705879999998</v>
      </c>
      <c r="G1481">
        <v>0.13410428999999999</v>
      </c>
      <c r="H1481">
        <v>48</v>
      </c>
      <c r="I1481">
        <v>29</v>
      </c>
      <c r="J1481">
        <v>0</v>
      </c>
      <c r="K1481">
        <v>180.9076269</v>
      </c>
      <c r="L1481">
        <v>13.17932646</v>
      </c>
      <c r="M1481">
        <v>0.218336213999999</v>
      </c>
    </row>
    <row r="1482" spans="1:13" hidden="1">
      <c r="A1482" t="s">
        <v>91</v>
      </c>
      <c r="B1482" t="s">
        <v>92</v>
      </c>
      <c r="C1482" t="s">
        <v>109</v>
      </c>
      <c r="D1482">
        <v>2030</v>
      </c>
      <c r="E1482" t="s">
        <v>115</v>
      </c>
      <c r="F1482">
        <v>2.5684705879999998</v>
      </c>
      <c r="G1482">
        <v>0.126659881</v>
      </c>
      <c r="H1482">
        <v>48</v>
      </c>
      <c r="I1482">
        <v>29</v>
      </c>
      <c r="J1482">
        <v>0</v>
      </c>
      <c r="K1482">
        <v>180.79339959999999</v>
      </c>
      <c r="L1482">
        <v>13.17503934</v>
      </c>
      <c r="M1482">
        <v>0.13255310100000001</v>
      </c>
    </row>
    <row r="1483" spans="1:13" hidden="1">
      <c r="A1483" t="s">
        <v>91</v>
      </c>
      <c r="B1483" t="s">
        <v>92</v>
      </c>
      <c r="C1483" t="s">
        <v>109</v>
      </c>
      <c r="D1483">
        <v>2035</v>
      </c>
      <c r="E1483" t="s">
        <v>115</v>
      </c>
      <c r="F1483">
        <v>2.5149607839999999</v>
      </c>
      <c r="G1483">
        <v>0.11862345199999901</v>
      </c>
      <c r="H1483">
        <v>47</v>
      </c>
      <c r="I1483">
        <v>29</v>
      </c>
      <c r="J1483">
        <v>0</v>
      </c>
      <c r="K1483">
        <v>176.98376830000001</v>
      </c>
      <c r="L1483">
        <v>12.89893784</v>
      </c>
      <c r="M1483">
        <v>0.10390521</v>
      </c>
    </row>
    <row r="1484" spans="1:13" hidden="1">
      <c r="A1484" t="s">
        <v>91</v>
      </c>
      <c r="B1484" t="s">
        <v>92</v>
      </c>
      <c r="C1484" t="s">
        <v>109</v>
      </c>
      <c r="D1484">
        <v>2040</v>
      </c>
      <c r="E1484" t="s">
        <v>115</v>
      </c>
      <c r="F1484">
        <v>2.46145098</v>
      </c>
      <c r="G1484">
        <v>0.121069371</v>
      </c>
      <c r="H1484">
        <v>46</v>
      </c>
      <c r="I1484">
        <v>28</v>
      </c>
      <c r="J1484">
        <v>0</v>
      </c>
      <c r="K1484">
        <v>173.20191599999899</v>
      </c>
      <c r="L1484">
        <v>12.62388084</v>
      </c>
      <c r="M1484">
        <v>9.5192288999999999E-2</v>
      </c>
    </row>
    <row r="1485" spans="1:13" hidden="1">
      <c r="A1485" t="s">
        <v>91</v>
      </c>
      <c r="B1485" t="s">
        <v>92</v>
      </c>
      <c r="C1485" t="s">
        <v>109</v>
      </c>
      <c r="D1485">
        <v>2045</v>
      </c>
      <c r="E1485" t="s">
        <v>115</v>
      </c>
      <c r="F1485">
        <v>2.3544313730000002</v>
      </c>
      <c r="G1485">
        <v>0.10918939499999999</v>
      </c>
      <c r="H1485">
        <v>44</v>
      </c>
      <c r="I1485">
        <v>27</v>
      </c>
      <c r="J1485">
        <v>0</v>
      </c>
      <c r="K1485">
        <v>165.66541989999999</v>
      </c>
      <c r="L1485">
        <v>12.074791279999999</v>
      </c>
      <c r="M1485">
        <v>8.9161173999999996E-2</v>
      </c>
    </row>
    <row r="1486" spans="1:13" hidden="1">
      <c r="A1486" t="s">
        <v>91</v>
      </c>
      <c r="B1486" t="s">
        <v>92</v>
      </c>
      <c r="C1486" t="s">
        <v>109</v>
      </c>
      <c r="D1486">
        <v>2050</v>
      </c>
      <c r="E1486" t="s">
        <v>115</v>
      </c>
      <c r="F1486">
        <v>2.3009215689999998</v>
      </c>
      <c r="G1486">
        <v>0.11111124</v>
      </c>
      <c r="H1486">
        <v>43</v>
      </c>
      <c r="I1486">
        <v>26</v>
      </c>
      <c r="J1486">
        <v>0</v>
      </c>
      <c r="K1486">
        <v>161.89804889999999</v>
      </c>
      <c r="L1486">
        <v>11.80027952</v>
      </c>
      <c r="M1486">
        <v>8.6540143E-2</v>
      </c>
    </row>
    <row r="1487" spans="1:13" hidden="1">
      <c r="A1487" t="s">
        <v>91</v>
      </c>
      <c r="B1487" t="s">
        <v>92</v>
      </c>
      <c r="C1487" t="s">
        <v>110</v>
      </c>
      <c r="D1487">
        <v>2000</v>
      </c>
      <c r="E1487" t="s">
        <v>115</v>
      </c>
      <c r="F1487">
        <v>18.559999999999999</v>
      </c>
      <c r="G1487">
        <v>1.69</v>
      </c>
      <c r="H1487">
        <v>325</v>
      </c>
      <c r="I1487">
        <v>178</v>
      </c>
      <c r="J1487">
        <v>0</v>
      </c>
      <c r="K1487">
        <v>2690.7446439999999</v>
      </c>
      <c r="L1487">
        <v>196.51574489999999</v>
      </c>
      <c r="M1487">
        <v>24.1212026</v>
      </c>
    </row>
    <row r="1488" spans="1:13" hidden="1">
      <c r="A1488" t="s">
        <v>91</v>
      </c>
      <c r="B1488" t="s">
        <v>92</v>
      </c>
      <c r="C1488" t="s">
        <v>110</v>
      </c>
      <c r="D1488">
        <v>2005</v>
      </c>
      <c r="E1488" t="s">
        <v>115</v>
      </c>
      <c r="F1488">
        <v>18.72</v>
      </c>
      <c r="G1488">
        <v>1.0840000000000001</v>
      </c>
      <c r="H1488">
        <v>301</v>
      </c>
      <c r="I1488">
        <v>165</v>
      </c>
      <c r="J1488">
        <v>0</v>
      </c>
      <c r="K1488">
        <v>2129.9280309999999</v>
      </c>
      <c r="L1488">
        <v>151.12377670000001</v>
      </c>
      <c r="M1488">
        <v>8.3500353260000004</v>
      </c>
    </row>
    <row r="1489" spans="1:13" hidden="1">
      <c r="A1489" t="s">
        <v>91</v>
      </c>
      <c r="B1489" t="s">
        <v>92</v>
      </c>
      <c r="C1489" t="s">
        <v>110</v>
      </c>
      <c r="D1489">
        <v>2010</v>
      </c>
      <c r="E1489" t="s">
        <v>115</v>
      </c>
      <c r="F1489">
        <v>15.38</v>
      </c>
      <c r="G1489">
        <v>1.230517606</v>
      </c>
      <c r="H1489">
        <v>304</v>
      </c>
      <c r="I1489">
        <v>167</v>
      </c>
      <c r="J1489">
        <v>0</v>
      </c>
      <c r="K1489">
        <v>2017.6299019999999</v>
      </c>
      <c r="L1489">
        <v>134.528965</v>
      </c>
      <c r="M1489">
        <v>2.7120848249999998</v>
      </c>
    </row>
    <row r="1490" spans="1:13" hidden="1">
      <c r="A1490" t="s">
        <v>91</v>
      </c>
      <c r="B1490" t="s">
        <v>92</v>
      </c>
      <c r="C1490" t="s">
        <v>110</v>
      </c>
      <c r="D1490">
        <v>2015</v>
      </c>
      <c r="E1490" t="s">
        <v>115</v>
      </c>
      <c r="F1490">
        <v>16.18</v>
      </c>
      <c r="G1490">
        <v>1.177843545</v>
      </c>
      <c r="H1490">
        <v>239.13043479999999</v>
      </c>
      <c r="I1490">
        <v>165</v>
      </c>
      <c r="J1490">
        <v>0</v>
      </c>
      <c r="K1490">
        <v>1511.5264749999999</v>
      </c>
      <c r="L1490">
        <v>92.862862120000003</v>
      </c>
      <c r="M1490">
        <v>1.2874546469999999</v>
      </c>
    </row>
    <row r="1491" spans="1:13" hidden="1">
      <c r="A1491" t="s">
        <v>91</v>
      </c>
      <c r="B1491" t="s">
        <v>92</v>
      </c>
      <c r="C1491" t="s">
        <v>110</v>
      </c>
      <c r="D1491">
        <v>2020</v>
      </c>
      <c r="E1491" t="s">
        <v>115</v>
      </c>
      <c r="F1491">
        <v>18.040700000000001</v>
      </c>
      <c r="G1491">
        <v>1.0654559509999999</v>
      </c>
      <c r="H1491">
        <v>266.63043479999999</v>
      </c>
      <c r="I1491">
        <v>183.97499999999999</v>
      </c>
      <c r="J1491">
        <v>0</v>
      </c>
      <c r="K1491">
        <v>1576.2290720000001</v>
      </c>
      <c r="L1491">
        <v>88.663615469999996</v>
      </c>
      <c r="M1491">
        <v>1.2242980559999901</v>
      </c>
    </row>
    <row r="1492" spans="1:13" hidden="1">
      <c r="A1492" t="s">
        <v>91</v>
      </c>
      <c r="B1492" t="s">
        <v>92</v>
      </c>
      <c r="C1492" t="s">
        <v>110</v>
      </c>
      <c r="D1492">
        <v>2025</v>
      </c>
      <c r="E1492" t="s">
        <v>115</v>
      </c>
      <c r="F1492">
        <v>19.513079999999999</v>
      </c>
      <c r="G1492">
        <v>1.2409237280000001</v>
      </c>
      <c r="H1492">
        <v>288.3913043</v>
      </c>
      <c r="I1492">
        <v>198.99</v>
      </c>
      <c r="J1492">
        <v>0</v>
      </c>
      <c r="K1492">
        <v>1579.2193569999999</v>
      </c>
      <c r="L1492">
        <v>82.594819000000001</v>
      </c>
      <c r="M1492">
        <v>1.266846575</v>
      </c>
    </row>
    <row r="1493" spans="1:13" hidden="1">
      <c r="A1493" t="s">
        <v>91</v>
      </c>
      <c r="B1493" t="s">
        <v>92</v>
      </c>
      <c r="C1493" t="s">
        <v>110</v>
      </c>
      <c r="D1493">
        <v>2030</v>
      </c>
      <c r="E1493" t="s">
        <v>115</v>
      </c>
      <c r="F1493">
        <v>20.6295</v>
      </c>
      <c r="G1493">
        <v>1.3415167429999999</v>
      </c>
      <c r="H1493">
        <v>304.8913043</v>
      </c>
      <c r="I1493">
        <v>210.375</v>
      </c>
      <c r="J1493">
        <v>0</v>
      </c>
      <c r="K1493">
        <v>1561.115941</v>
      </c>
      <c r="L1493">
        <v>80.282624470000002</v>
      </c>
      <c r="M1493">
        <v>1.3208681019999999</v>
      </c>
    </row>
    <row r="1494" spans="1:13" hidden="1">
      <c r="A1494" t="s">
        <v>91</v>
      </c>
      <c r="B1494" t="s">
        <v>92</v>
      </c>
      <c r="C1494" t="s">
        <v>110</v>
      </c>
      <c r="D1494">
        <v>2035</v>
      </c>
      <c r="E1494" t="s">
        <v>115</v>
      </c>
      <c r="F1494">
        <v>22.279859999999999</v>
      </c>
      <c r="G1494">
        <v>1.4756422890000001</v>
      </c>
      <c r="H1494">
        <v>329.282608699999</v>
      </c>
      <c r="I1494">
        <v>227.20500000000001</v>
      </c>
      <c r="J1494">
        <v>0</v>
      </c>
      <c r="K1494">
        <v>1623.989695</v>
      </c>
      <c r="L1494">
        <v>83.682283850000005</v>
      </c>
      <c r="M1494">
        <v>1.4235019229999999</v>
      </c>
    </row>
    <row r="1495" spans="1:13" hidden="1">
      <c r="A1495" t="s">
        <v>91</v>
      </c>
      <c r="B1495" t="s">
        <v>92</v>
      </c>
      <c r="C1495" t="s">
        <v>110</v>
      </c>
      <c r="D1495">
        <v>2040</v>
      </c>
      <c r="E1495" t="s">
        <v>115</v>
      </c>
      <c r="F1495">
        <v>24.124379999999999</v>
      </c>
      <c r="G1495">
        <v>1.5808715799999999</v>
      </c>
      <c r="H1495">
        <v>356.5434783</v>
      </c>
      <c r="I1495">
        <v>246.01499999999999</v>
      </c>
      <c r="J1495">
        <v>0</v>
      </c>
      <c r="K1495">
        <v>1732.6162019999999</v>
      </c>
      <c r="L1495">
        <v>90.342753779999995</v>
      </c>
      <c r="M1495">
        <v>1.54068420199999</v>
      </c>
    </row>
    <row r="1496" spans="1:13" hidden="1">
      <c r="A1496" t="s">
        <v>91</v>
      </c>
      <c r="B1496" t="s">
        <v>92</v>
      </c>
      <c r="C1496" t="s">
        <v>110</v>
      </c>
      <c r="D1496">
        <v>2045</v>
      </c>
      <c r="E1496" t="s">
        <v>115</v>
      </c>
      <c r="F1496">
        <v>26.308679999999999</v>
      </c>
      <c r="G1496">
        <v>1.669883818</v>
      </c>
      <c r="H1496">
        <v>388.82608699999997</v>
      </c>
      <c r="I1496">
        <v>268.29000000000002</v>
      </c>
      <c r="J1496">
        <v>0</v>
      </c>
      <c r="K1496">
        <v>1878.6611849999999</v>
      </c>
      <c r="L1496">
        <v>99.488203729999995</v>
      </c>
      <c r="M1496">
        <v>1.6798762439999999</v>
      </c>
    </row>
    <row r="1497" spans="1:13" hidden="1">
      <c r="A1497" t="s">
        <v>91</v>
      </c>
      <c r="B1497" t="s">
        <v>92</v>
      </c>
      <c r="C1497" t="s">
        <v>110</v>
      </c>
      <c r="D1497">
        <v>2050</v>
      </c>
      <c r="E1497" t="s">
        <v>115</v>
      </c>
      <c r="F1497">
        <v>28.7195</v>
      </c>
      <c r="G1497">
        <v>1.909555718</v>
      </c>
      <c r="H1497">
        <v>424.4565217</v>
      </c>
      <c r="I1497">
        <v>292.875</v>
      </c>
      <c r="J1497">
        <v>0</v>
      </c>
      <c r="K1497">
        <v>2046.2651519999999</v>
      </c>
      <c r="L1497">
        <v>110.0990087</v>
      </c>
      <c r="M1497">
        <v>1.8338741380000001</v>
      </c>
    </row>
    <row r="1498" spans="1:13" hidden="1">
      <c r="A1498" t="s">
        <v>91</v>
      </c>
      <c r="B1498" t="s">
        <v>92</v>
      </c>
      <c r="C1498" t="s">
        <v>101</v>
      </c>
      <c r="D1498">
        <v>2000</v>
      </c>
      <c r="E1498" t="s">
        <v>116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9858.4540089999991</v>
      </c>
      <c r="L1498">
        <v>795</v>
      </c>
      <c r="M1498">
        <v>1196</v>
      </c>
    </row>
    <row r="1499" spans="1:13" hidden="1">
      <c r="A1499" t="s">
        <v>91</v>
      </c>
      <c r="B1499" t="s">
        <v>92</v>
      </c>
      <c r="C1499" t="s">
        <v>101</v>
      </c>
      <c r="D1499">
        <v>2005</v>
      </c>
      <c r="E1499" t="s">
        <v>116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10867.50367</v>
      </c>
      <c r="L1499">
        <v>876.37122529999897</v>
      </c>
      <c r="M1499">
        <v>1472</v>
      </c>
    </row>
    <row r="1500" spans="1:13" hidden="1">
      <c r="A1500" t="s">
        <v>91</v>
      </c>
      <c r="B1500" t="s">
        <v>92</v>
      </c>
      <c r="C1500" t="s">
        <v>101</v>
      </c>
      <c r="D1500">
        <v>2010</v>
      </c>
      <c r="E1500" t="s">
        <v>116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11678.940699999999</v>
      </c>
      <c r="L1500">
        <v>941.80668170000001</v>
      </c>
      <c r="M1500">
        <v>1196</v>
      </c>
    </row>
    <row r="1501" spans="1:13" hidden="1">
      <c r="A1501" t="s">
        <v>91</v>
      </c>
      <c r="B1501" t="s">
        <v>92</v>
      </c>
      <c r="C1501" t="s">
        <v>101</v>
      </c>
      <c r="D1501">
        <v>2015</v>
      </c>
      <c r="E1501" t="s">
        <v>116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12722.496300000001</v>
      </c>
      <c r="L1501">
        <v>1025.960515</v>
      </c>
      <c r="M1501">
        <v>966</v>
      </c>
    </row>
    <row r="1502" spans="1:13" hidden="1">
      <c r="A1502" t="s">
        <v>91</v>
      </c>
      <c r="B1502" t="s">
        <v>92</v>
      </c>
      <c r="C1502" t="s">
        <v>101</v>
      </c>
      <c r="D1502">
        <v>2020</v>
      </c>
      <c r="E1502" t="s">
        <v>116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14134.13715</v>
      </c>
      <c r="L1502">
        <v>1139.7972769999999</v>
      </c>
      <c r="M1502">
        <v>690</v>
      </c>
    </row>
    <row r="1503" spans="1:13" hidden="1">
      <c r="A1503" t="s">
        <v>91</v>
      </c>
      <c r="B1503" t="s">
        <v>92</v>
      </c>
      <c r="C1503" t="s">
        <v>101</v>
      </c>
      <c r="D1503">
        <v>2025</v>
      </c>
      <c r="E1503" t="s">
        <v>116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16022.416300000001</v>
      </c>
      <c r="L1503">
        <v>1292.070841</v>
      </c>
      <c r="M1503">
        <v>828</v>
      </c>
    </row>
    <row r="1504" spans="1:13" hidden="1">
      <c r="A1504" t="s">
        <v>91</v>
      </c>
      <c r="B1504" t="s">
        <v>92</v>
      </c>
      <c r="C1504" t="s">
        <v>101</v>
      </c>
      <c r="D1504">
        <v>2030</v>
      </c>
      <c r="E1504" t="s">
        <v>116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18463.663919999999</v>
      </c>
      <c r="L1504">
        <v>1488.936582</v>
      </c>
      <c r="M1504">
        <v>920</v>
      </c>
    </row>
    <row r="1505" spans="1:13" hidden="1">
      <c r="A1505" t="s">
        <v>91</v>
      </c>
      <c r="B1505" t="s">
        <v>92</v>
      </c>
      <c r="C1505" t="s">
        <v>101</v>
      </c>
      <c r="D1505">
        <v>2035</v>
      </c>
      <c r="E1505" t="s">
        <v>116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21482.217779999999</v>
      </c>
      <c r="L1505">
        <v>1732.3571340000001</v>
      </c>
      <c r="M1505">
        <v>1012</v>
      </c>
    </row>
    <row r="1506" spans="1:13" hidden="1">
      <c r="A1506" t="s">
        <v>91</v>
      </c>
      <c r="B1506" t="s">
        <v>92</v>
      </c>
      <c r="C1506" t="s">
        <v>101</v>
      </c>
      <c r="D1506">
        <v>2040</v>
      </c>
      <c r="E1506" t="s">
        <v>116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25099.263350000001</v>
      </c>
      <c r="L1506">
        <v>2024.0409239999999</v>
      </c>
      <c r="M1506">
        <v>1058</v>
      </c>
    </row>
    <row r="1507" spans="1:13" hidden="1">
      <c r="A1507" t="s">
        <v>91</v>
      </c>
      <c r="B1507" t="s">
        <v>92</v>
      </c>
      <c r="C1507" t="s">
        <v>101</v>
      </c>
      <c r="D1507">
        <v>2045</v>
      </c>
      <c r="E1507" t="s">
        <v>116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29366.88392</v>
      </c>
      <c r="L1507">
        <v>2368.188024</v>
      </c>
      <c r="M1507">
        <v>1150</v>
      </c>
    </row>
    <row r="1508" spans="1:13" hidden="1">
      <c r="A1508" t="s">
        <v>91</v>
      </c>
      <c r="B1508" t="s">
        <v>92</v>
      </c>
      <c r="C1508" t="s">
        <v>101</v>
      </c>
      <c r="D1508">
        <v>2050</v>
      </c>
      <c r="E1508" t="s">
        <v>116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34371.881089999901</v>
      </c>
      <c r="L1508">
        <v>2771.7982400000001</v>
      </c>
      <c r="M1508">
        <v>1288</v>
      </c>
    </row>
    <row r="1509" spans="1:13" hidden="1">
      <c r="A1509" t="s">
        <v>91</v>
      </c>
      <c r="B1509" t="s">
        <v>92</v>
      </c>
      <c r="C1509" t="s">
        <v>117</v>
      </c>
      <c r="D1509">
        <v>2000</v>
      </c>
      <c r="E1509" t="s">
        <v>116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9858.4540089999991</v>
      </c>
      <c r="L1509">
        <v>795</v>
      </c>
      <c r="M1509">
        <v>1196</v>
      </c>
    </row>
    <row r="1510" spans="1:13" hidden="1">
      <c r="A1510" t="s">
        <v>91</v>
      </c>
      <c r="B1510" t="s">
        <v>92</v>
      </c>
      <c r="C1510" t="s">
        <v>117</v>
      </c>
      <c r="D1510">
        <v>2005</v>
      </c>
      <c r="E1510" t="s">
        <v>116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10867.50367</v>
      </c>
      <c r="L1510">
        <v>876.37122529999897</v>
      </c>
      <c r="M1510">
        <v>1472</v>
      </c>
    </row>
    <row r="1511" spans="1:13" hidden="1">
      <c r="A1511" t="s">
        <v>91</v>
      </c>
      <c r="B1511" t="s">
        <v>92</v>
      </c>
      <c r="C1511" t="s">
        <v>117</v>
      </c>
      <c r="D1511">
        <v>2010</v>
      </c>
      <c r="E1511" t="s">
        <v>116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11678.940699999999</v>
      </c>
      <c r="L1511">
        <v>941.80668170000001</v>
      </c>
      <c r="M1511">
        <v>1196</v>
      </c>
    </row>
    <row r="1512" spans="1:13" hidden="1">
      <c r="A1512" t="s">
        <v>91</v>
      </c>
      <c r="B1512" t="s">
        <v>92</v>
      </c>
      <c r="C1512" t="s">
        <v>117</v>
      </c>
      <c r="D1512">
        <v>2015</v>
      </c>
      <c r="E1512" t="s">
        <v>116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12722.496300000001</v>
      </c>
      <c r="L1512">
        <v>1025.960515</v>
      </c>
      <c r="M1512">
        <v>966</v>
      </c>
    </row>
    <row r="1513" spans="1:13" hidden="1">
      <c r="A1513" t="s">
        <v>91</v>
      </c>
      <c r="B1513" t="s">
        <v>92</v>
      </c>
      <c r="C1513" t="s">
        <v>117</v>
      </c>
      <c r="D1513">
        <v>2020</v>
      </c>
      <c r="E1513" t="s">
        <v>116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14134.13715</v>
      </c>
      <c r="L1513">
        <v>1139.7972769999999</v>
      </c>
      <c r="M1513">
        <v>690</v>
      </c>
    </row>
    <row r="1514" spans="1:13" hidden="1">
      <c r="A1514" t="s">
        <v>91</v>
      </c>
      <c r="B1514" t="s">
        <v>92</v>
      </c>
      <c r="C1514" t="s">
        <v>117</v>
      </c>
      <c r="D1514">
        <v>2025</v>
      </c>
      <c r="E1514" t="s">
        <v>116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16022.416300000001</v>
      </c>
      <c r="L1514">
        <v>1292.070841</v>
      </c>
      <c r="M1514">
        <v>828</v>
      </c>
    </row>
    <row r="1515" spans="1:13" hidden="1">
      <c r="A1515" t="s">
        <v>91</v>
      </c>
      <c r="B1515" t="s">
        <v>92</v>
      </c>
      <c r="C1515" t="s">
        <v>117</v>
      </c>
      <c r="D1515">
        <v>2030</v>
      </c>
      <c r="E1515" t="s">
        <v>116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18463.663919999999</v>
      </c>
      <c r="L1515">
        <v>1488.936582</v>
      </c>
      <c r="M1515">
        <v>920</v>
      </c>
    </row>
    <row r="1516" spans="1:13" hidden="1">
      <c r="A1516" t="s">
        <v>91</v>
      </c>
      <c r="B1516" t="s">
        <v>92</v>
      </c>
      <c r="C1516" t="s">
        <v>117</v>
      </c>
      <c r="D1516">
        <v>2035</v>
      </c>
      <c r="E1516" t="s">
        <v>116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21482.217779999999</v>
      </c>
      <c r="L1516">
        <v>1732.3571340000001</v>
      </c>
      <c r="M1516">
        <v>1012</v>
      </c>
    </row>
    <row r="1517" spans="1:13" hidden="1">
      <c r="A1517" t="s">
        <v>91</v>
      </c>
      <c r="B1517" t="s">
        <v>92</v>
      </c>
      <c r="C1517" t="s">
        <v>117</v>
      </c>
      <c r="D1517">
        <v>2040</v>
      </c>
      <c r="E1517" t="s">
        <v>116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25099.263350000001</v>
      </c>
      <c r="L1517">
        <v>2024.0409239999999</v>
      </c>
      <c r="M1517">
        <v>1058</v>
      </c>
    </row>
    <row r="1518" spans="1:13" hidden="1">
      <c r="A1518" t="s">
        <v>91</v>
      </c>
      <c r="B1518" t="s">
        <v>92</v>
      </c>
      <c r="C1518" t="s">
        <v>117</v>
      </c>
      <c r="D1518">
        <v>2045</v>
      </c>
      <c r="E1518" t="s">
        <v>116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29366.88392</v>
      </c>
      <c r="L1518">
        <v>2368.188024</v>
      </c>
      <c r="M1518">
        <v>1150</v>
      </c>
    </row>
    <row r="1519" spans="1:13" hidden="1">
      <c r="A1519" t="s">
        <v>91</v>
      </c>
      <c r="B1519" t="s">
        <v>92</v>
      </c>
      <c r="C1519" t="s">
        <v>117</v>
      </c>
      <c r="D1519">
        <v>2050</v>
      </c>
      <c r="E1519" t="s">
        <v>116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34371.881089999901</v>
      </c>
      <c r="L1519">
        <v>2771.7982400000001</v>
      </c>
      <c r="M1519">
        <v>1288</v>
      </c>
    </row>
    <row r="1520" spans="1:13" hidden="1">
      <c r="A1520" t="s">
        <v>91</v>
      </c>
      <c r="B1520" t="s">
        <v>92</v>
      </c>
      <c r="C1520" t="s">
        <v>93</v>
      </c>
      <c r="D1520">
        <v>2000</v>
      </c>
      <c r="E1520" t="s">
        <v>113</v>
      </c>
      <c r="F1520">
        <v>2.52</v>
      </c>
      <c r="G1520">
        <v>3.1E-2</v>
      </c>
      <c r="H1520">
        <v>37</v>
      </c>
      <c r="I1520">
        <v>364</v>
      </c>
      <c r="J1520">
        <v>0</v>
      </c>
      <c r="K1520">
        <v>262.29181740000001</v>
      </c>
      <c r="L1520">
        <v>19.343612279999999</v>
      </c>
      <c r="M1520">
        <v>16.258914000000001</v>
      </c>
    </row>
    <row r="1521" spans="1:13" hidden="1">
      <c r="A1521" t="s">
        <v>91</v>
      </c>
      <c r="B1521" t="s">
        <v>92</v>
      </c>
      <c r="C1521" t="s">
        <v>93</v>
      </c>
      <c r="D1521">
        <v>2005</v>
      </c>
      <c r="E1521" t="s">
        <v>113</v>
      </c>
      <c r="F1521">
        <v>3.0880000000000001</v>
      </c>
      <c r="G1521">
        <v>4.4999999999999998E-2</v>
      </c>
      <c r="H1521">
        <v>44</v>
      </c>
      <c r="I1521">
        <v>433</v>
      </c>
      <c r="J1521">
        <v>0</v>
      </c>
      <c r="K1521">
        <v>290.84411710000001</v>
      </c>
      <c r="L1521">
        <v>21.490491250000002</v>
      </c>
      <c r="M1521">
        <v>14.01644507</v>
      </c>
    </row>
    <row r="1522" spans="1:13" hidden="1">
      <c r="A1522" t="s">
        <v>91</v>
      </c>
      <c r="B1522" t="s">
        <v>92</v>
      </c>
      <c r="C1522" t="s">
        <v>93</v>
      </c>
      <c r="D1522">
        <v>2010</v>
      </c>
      <c r="E1522" t="s">
        <v>113</v>
      </c>
      <c r="F1522">
        <v>3.9260000000000002</v>
      </c>
      <c r="G1522">
        <v>0.224262776</v>
      </c>
      <c r="H1522">
        <v>55</v>
      </c>
      <c r="I1522">
        <v>539</v>
      </c>
      <c r="J1522">
        <v>0</v>
      </c>
      <c r="K1522">
        <v>353.57897819999903</v>
      </c>
      <c r="L1522">
        <v>26.145081909999998</v>
      </c>
      <c r="M1522">
        <v>15.12647825</v>
      </c>
    </row>
    <row r="1523" spans="1:13" hidden="1">
      <c r="A1523" t="s">
        <v>91</v>
      </c>
      <c r="B1523" t="s">
        <v>92</v>
      </c>
      <c r="C1523" t="s">
        <v>93</v>
      </c>
      <c r="D1523">
        <v>2015</v>
      </c>
      <c r="E1523" t="s">
        <v>113</v>
      </c>
      <c r="F1523">
        <v>4.4909999999999997</v>
      </c>
      <c r="G1523">
        <v>0.32284573799999999</v>
      </c>
      <c r="H1523">
        <v>68</v>
      </c>
      <c r="I1523">
        <v>654</v>
      </c>
      <c r="J1523">
        <v>0</v>
      </c>
      <c r="K1523">
        <v>432.041641999999</v>
      </c>
      <c r="L1523">
        <v>31.960328369999999</v>
      </c>
      <c r="M1523">
        <v>17.591376350000001</v>
      </c>
    </row>
    <row r="1524" spans="1:13" hidden="1">
      <c r="A1524" t="s">
        <v>91</v>
      </c>
      <c r="B1524" t="s">
        <v>92</v>
      </c>
      <c r="C1524" t="s">
        <v>93</v>
      </c>
      <c r="D1524">
        <v>2020</v>
      </c>
      <c r="E1524" t="s">
        <v>113</v>
      </c>
      <c r="F1524">
        <v>4.7551764710000004</v>
      </c>
      <c r="G1524">
        <v>0.341641429</v>
      </c>
      <c r="H1524">
        <v>72</v>
      </c>
      <c r="I1524">
        <v>749</v>
      </c>
      <c r="J1524">
        <v>0</v>
      </c>
      <c r="K1524">
        <v>454.9271253</v>
      </c>
      <c r="L1524">
        <v>33.663810069999997</v>
      </c>
      <c r="M1524">
        <v>18.337943450000001</v>
      </c>
    </row>
    <row r="1525" spans="1:13" hidden="1">
      <c r="A1525" t="s">
        <v>91</v>
      </c>
      <c r="B1525" t="s">
        <v>92</v>
      </c>
      <c r="C1525" t="s">
        <v>93</v>
      </c>
      <c r="D1525">
        <v>2025</v>
      </c>
      <c r="E1525" t="s">
        <v>113</v>
      </c>
      <c r="F1525">
        <v>5.9439705879999902</v>
      </c>
      <c r="G1525">
        <v>0.54321251000000004</v>
      </c>
      <c r="H1525">
        <v>90</v>
      </c>
      <c r="I1525">
        <v>928</v>
      </c>
      <c r="J1525">
        <v>0</v>
      </c>
      <c r="K1525">
        <v>567.44496439999898</v>
      </c>
      <c r="L1525">
        <v>41.994984109999997</v>
      </c>
      <c r="M1525">
        <v>20.628125059999999</v>
      </c>
    </row>
    <row r="1526" spans="1:13" hidden="1">
      <c r="A1526" t="s">
        <v>91</v>
      </c>
      <c r="B1526" t="s">
        <v>92</v>
      </c>
      <c r="C1526" t="s">
        <v>93</v>
      </c>
      <c r="D1526">
        <v>2030</v>
      </c>
      <c r="E1526" t="s">
        <v>113</v>
      </c>
      <c r="F1526">
        <v>7.7932058819999996</v>
      </c>
      <c r="G1526">
        <v>0.64041445399999997</v>
      </c>
      <c r="H1526">
        <v>118</v>
      </c>
      <c r="I1526">
        <v>1198</v>
      </c>
      <c r="J1526">
        <v>0</v>
      </c>
      <c r="K1526">
        <v>743.37147259999995</v>
      </c>
      <c r="L1526">
        <v>55.017349279999998</v>
      </c>
      <c r="M1526">
        <v>18.026029550000001</v>
      </c>
    </row>
    <row r="1527" spans="1:13" hidden="1">
      <c r="A1527" t="s">
        <v>91</v>
      </c>
      <c r="B1527" t="s">
        <v>92</v>
      </c>
      <c r="C1527" t="s">
        <v>93</v>
      </c>
      <c r="D1527">
        <v>2035</v>
      </c>
      <c r="E1527" t="s">
        <v>113</v>
      </c>
      <c r="F1527">
        <v>9.6424411760000002</v>
      </c>
      <c r="G1527">
        <v>0.75512830399999997</v>
      </c>
      <c r="H1527">
        <v>146</v>
      </c>
      <c r="I1527">
        <v>1465</v>
      </c>
      <c r="J1527">
        <v>0</v>
      </c>
      <c r="K1527">
        <v>919.47348409999995</v>
      </c>
      <c r="L1527">
        <v>68.051971710000004</v>
      </c>
      <c r="M1527">
        <v>17.853178660000001</v>
      </c>
    </row>
    <row r="1528" spans="1:13" hidden="1">
      <c r="A1528" t="s">
        <v>91</v>
      </c>
      <c r="B1528" t="s">
        <v>92</v>
      </c>
      <c r="C1528" t="s">
        <v>93</v>
      </c>
      <c r="D1528">
        <v>2040</v>
      </c>
      <c r="E1528" t="s">
        <v>113</v>
      </c>
      <c r="F1528">
        <v>11.095411759999999</v>
      </c>
      <c r="G1528">
        <v>0.82154110299999905</v>
      </c>
      <c r="H1528">
        <v>168</v>
      </c>
      <c r="I1528">
        <v>1669</v>
      </c>
      <c r="J1528">
        <v>0</v>
      </c>
      <c r="K1528">
        <v>1057.89537899999</v>
      </c>
      <c r="L1528">
        <v>78.297374270000006</v>
      </c>
      <c r="M1528">
        <v>18.727248620000001</v>
      </c>
    </row>
    <row r="1529" spans="1:13" hidden="1">
      <c r="A1529" t="s">
        <v>91</v>
      </c>
      <c r="B1529" t="s">
        <v>92</v>
      </c>
      <c r="C1529" t="s">
        <v>93</v>
      </c>
      <c r="D1529">
        <v>2045</v>
      </c>
      <c r="E1529" t="s">
        <v>113</v>
      </c>
      <c r="F1529">
        <v>12.41629412</v>
      </c>
      <c r="G1529">
        <v>0.859060033</v>
      </c>
      <c r="H1529">
        <v>188</v>
      </c>
      <c r="I1529">
        <v>1842</v>
      </c>
      <c r="J1529">
        <v>0</v>
      </c>
      <c r="K1529">
        <v>1183.7797989999999</v>
      </c>
      <c r="L1529">
        <v>87.614613000000006</v>
      </c>
      <c r="M1529">
        <v>20.307099050000001</v>
      </c>
    </row>
    <row r="1530" spans="1:13" hidden="1">
      <c r="A1530" t="s">
        <v>91</v>
      </c>
      <c r="B1530" t="s">
        <v>92</v>
      </c>
      <c r="C1530" t="s">
        <v>93</v>
      </c>
      <c r="D1530">
        <v>2050</v>
      </c>
      <c r="E1530" t="s">
        <v>113</v>
      </c>
      <c r="F1530">
        <v>13.605088240000001</v>
      </c>
      <c r="G1530">
        <v>0.912534709</v>
      </c>
      <c r="H1530">
        <v>206</v>
      </c>
      <c r="I1530">
        <v>1999</v>
      </c>
      <c r="J1530">
        <v>0</v>
      </c>
      <c r="K1530">
        <v>1297.097027</v>
      </c>
      <c r="L1530">
        <v>96.001612219999998</v>
      </c>
      <c r="M1530">
        <v>22.045576449999999</v>
      </c>
    </row>
    <row r="1531" spans="1:13" hidden="1">
      <c r="A1531" t="s">
        <v>91</v>
      </c>
      <c r="B1531" t="s">
        <v>92</v>
      </c>
      <c r="C1531" t="s">
        <v>95</v>
      </c>
      <c r="D1531">
        <v>2000</v>
      </c>
      <c r="E1531" t="s">
        <v>113</v>
      </c>
      <c r="F1531">
        <v>2.72399999999999</v>
      </c>
      <c r="G1531">
        <v>0.14499999999999999</v>
      </c>
      <c r="H1531">
        <v>53</v>
      </c>
      <c r="I1531">
        <v>504</v>
      </c>
      <c r="J1531">
        <v>0</v>
      </c>
      <c r="K1531">
        <v>342.386717199999</v>
      </c>
      <c r="L1531">
        <v>25.27144397</v>
      </c>
      <c r="M1531">
        <v>24.200960460000001</v>
      </c>
    </row>
    <row r="1532" spans="1:13" hidden="1">
      <c r="A1532" t="s">
        <v>91</v>
      </c>
      <c r="B1532" t="s">
        <v>92</v>
      </c>
      <c r="C1532" t="s">
        <v>95</v>
      </c>
      <c r="D1532">
        <v>2005</v>
      </c>
      <c r="E1532" t="s">
        <v>113</v>
      </c>
      <c r="F1532">
        <v>3.3109999999999999</v>
      </c>
      <c r="G1532">
        <v>0.2165</v>
      </c>
      <c r="H1532">
        <v>65</v>
      </c>
      <c r="I1532">
        <v>604</v>
      </c>
      <c r="J1532">
        <v>0</v>
      </c>
      <c r="K1532">
        <v>399.08180140000002</v>
      </c>
      <c r="L1532">
        <v>29.42191278</v>
      </c>
      <c r="M1532">
        <v>18.859876870000001</v>
      </c>
    </row>
    <row r="1533" spans="1:13" hidden="1">
      <c r="A1533" t="s">
        <v>91</v>
      </c>
      <c r="B1533" t="s">
        <v>92</v>
      </c>
      <c r="C1533" t="s">
        <v>95</v>
      </c>
      <c r="D1533">
        <v>2010</v>
      </c>
      <c r="E1533" t="s">
        <v>113</v>
      </c>
      <c r="F1533">
        <v>3.95399999999999</v>
      </c>
      <c r="G1533">
        <v>0.341851391</v>
      </c>
      <c r="H1533">
        <v>79</v>
      </c>
      <c r="I1533">
        <v>720</v>
      </c>
      <c r="J1533">
        <v>0</v>
      </c>
      <c r="K1533">
        <v>473.413419199999</v>
      </c>
      <c r="L1533">
        <v>34.783260349999999</v>
      </c>
      <c r="M1533">
        <v>19.1646757</v>
      </c>
    </row>
    <row r="1534" spans="1:13" hidden="1">
      <c r="A1534" t="s">
        <v>91</v>
      </c>
      <c r="B1534" t="s">
        <v>92</v>
      </c>
      <c r="C1534" t="s">
        <v>95</v>
      </c>
      <c r="D1534">
        <v>2015</v>
      </c>
      <c r="E1534" t="s">
        <v>113</v>
      </c>
      <c r="F1534">
        <v>4.8239999999999998</v>
      </c>
      <c r="G1534">
        <v>0.39967366700000001</v>
      </c>
      <c r="H1534">
        <v>106</v>
      </c>
      <c r="I1534">
        <v>942</v>
      </c>
      <c r="J1534">
        <v>0</v>
      </c>
      <c r="K1534">
        <v>627.76300979999996</v>
      </c>
      <c r="L1534">
        <v>46.128023919999997</v>
      </c>
      <c r="M1534">
        <v>16.028031599999998</v>
      </c>
    </row>
    <row r="1535" spans="1:13" hidden="1">
      <c r="A1535" t="s">
        <v>91</v>
      </c>
      <c r="B1535" t="s">
        <v>92</v>
      </c>
      <c r="C1535" t="s">
        <v>95</v>
      </c>
      <c r="D1535">
        <v>2020</v>
      </c>
      <c r="E1535" t="s">
        <v>113</v>
      </c>
      <c r="F1535">
        <v>5.4156226419999998</v>
      </c>
      <c r="G1535">
        <v>0.43142439399999999</v>
      </c>
      <c r="H1535">
        <v>119</v>
      </c>
      <c r="I1535">
        <v>1120</v>
      </c>
      <c r="J1535">
        <v>0</v>
      </c>
      <c r="K1535">
        <v>701.16389379999896</v>
      </c>
      <c r="L1535">
        <v>51.527590600000003</v>
      </c>
      <c r="M1535">
        <v>13.52421582</v>
      </c>
    </row>
    <row r="1536" spans="1:13" hidden="1">
      <c r="A1536" t="s">
        <v>91</v>
      </c>
      <c r="B1536" t="s">
        <v>92</v>
      </c>
      <c r="C1536" t="s">
        <v>95</v>
      </c>
      <c r="D1536">
        <v>2025</v>
      </c>
      <c r="E1536" t="s">
        <v>113</v>
      </c>
      <c r="F1536">
        <v>6.4623396229999903</v>
      </c>
      <c r="G1536">
        <v>0.53988269499999997</v>
      </c>
      <c r="H1536">
        <v>142</v>
      </c>
      <c r="I1536">
        <v>1292</v>
      </c>
      <c r="J1536">
        <v>0</v>
      </c>
      <c r="K1536">
        <v>835.03966379999997</v>
      </c>
      <c r="L1536">
        <v>61.388914419999999</v>
      </c>
      <c r="M1536">
        <v>12.48524638</v>
      </c>
    </row>
    <row r="1537" spans="1:13" hidden="1">
      <c r="A1537" t="s">
        <v>91</v>
      </c>
      <c r="B1537" t="s">
        <v>92</v>
      </c>
      <c r="C1537" t="s">
        <v>95</v>
      </c>
      <c r="D1537">
        <v>2030</v>
      </c>
      <c r="E1537" t="s">
        <v>113</v>
      </c>
      <c r="F1537">
        <v>7.9641509429999999</v>
      </c>
      <c r="G1537">
        <v>0.62197221999999996</v>
      </c>
      <c r="H1537">
        <v>175</v>
      </c>
      <c r="I1537">
        <v>1545</v>
      </c>
      <c r="J1537">
        <v>0</v>
      </c>
      <c r="K1537">
        <v>1028.3185939999901</v>
      </c>
      <c r="L1537">
        <v>75.608924950000002</v>
      </c>
      <c r="M1537">
        <v>8.4600863729999993</v>
      </c>
    </row>
    <row r="1538" spans="1:13" hidden="1">
      <c r="A1538" t="s">
        <v>91</v>
      </c>
      <c r="B1538" t="s">
        <v>92</v>
      </c>
      <c r="C1538" t="s">
        <v>95</v>
      </c>
      <c r="D1538">
        <v>2035</v>
      </c>
      <c r="E1538" t="s">
        <v>113</v>
      </c>
      <c r="F1538">
        <v>9.3749433960000008</v>
      </c>
      <c r="G1538">
        <v>0.69254930000000003</v>
      </c>
      <c r="H1538">
        <v>206</v>
      </c>
      <c r="I1538">
        <v>1767</v>
      </c>
      <c r="J1538">
        <v>0</v>
      </c>
      <c r="K1538">
        <v>1210.1247449999901</v>
      </c>
      <c r="L1538">
        <v>88.981468570000004</v>
      </c>
      <c r="M1538">
        <v>6.7907206760000003</v>
      </c>
    </row>
    <row r="1539" spans="1:13" hidden="1">
      <c r="A1539" t="s">
        <v>91</v>
      </c>
      <c r="B1539" t="s">
        <v>92</v>
      </c>
      <c r="C1539" t="s">
        <v>95</v>
      </c>
      <c r="D1539">
        <v>2040</v>
      </c>
      <c r="E1539" t="s">
        <v>113</v>
      </c>
      <c r="F1539">
        <v>10.60369811</v>
      </c>
      <c r="G1539">
        <v>0.74975371499999999</v>
      </c>
      <c r="H1539">
        <v>233</v>
      </c>
      <c r="I1539">
        <v>1943</v>
      </c>
      <c r="J1539">
        <v>0</v>
      </c>
      <c r="K1539">
        <v>1368.5796439999999</v>
      </c>
      <c r="L1539">
        <v>100.6349319</v>
      </c>
      <c r="M1539">
        <v>6.4313152210000002</v>
      </c>
    </row>
    <row r="1540" spans="1:13" hidden="1">
      <c r="A1540" t="s">
        <v>91</v>
      </c>
      <c r="B1540" t="s">
        <v>92</v>
      </c>
      <c r="C1540" t="s">
        <v>95</v>
      </c>
      <c r="D1540">
        <v>2045</v>
      </c>
      <c r="E1540" t="s">
        <v>113</v>
      </c>
      <c r="F1540">
        <v>11.695924529999999</v>
      </c>
      <c r="G1540">
        <v>0.77961883300000001</v>
      </c>
      <c r="H1540">
        <v>257</v>
      </c>
      <c r="I1540">
        <v>2081</v>
      </c>
      <c r="J1540">
        <v>0</v>
      </c>
      <c r="K1540">
        <v>1509.4839999999999</v>
      </c>
      <c r="L1540">
        <v>110.99687590000001</v>
      </c>
      <c r="M1540">
        <v>6.6589429600000001</v>
      </c>
    </row>
    <row r="1541" spans="1:13" hidden="1">
      <c r="A1541" t="s">
        <v>91</v>
      </c>
      <c r="B1541" t="s">
        <v>92</v>
      </c>
      <c r="C1541" t="s">
        <v>95</v>
      </c>
      <c r="D1541">
        <v>2050</v>
      </c>
      <c r="E1541" t="s">
        <v>113</v>
      </c>
      <c r="F1541">
        <v>12.56060377</v>
      </c>
      <c r="G1541">
        <v>0.80294556299999997</v>
      </c>
      <c r="H1541">
        <v>276</v>
      </c>
      <c r="I1541">
        <v>2178</v>
      </c>
      <c r="J1541">
        <v>0</v>
      </c>
      <c r="K1541">
        <v>1621.053144</v>
      </c>
      <c r="L1541">
        <v>119.2012649</v>
      </c>
      <c r="M1541">
        <v>7.014538065</v>
      </c>
    </row>
    <row r="1542" spans="1:13" hidden="1">
      <c r="A1542" t="s">
        <v>91</v>
      </c>
      <c r="B1542" t="s">
        <v>92</v>
      </c>
      <c r="C1542" t="s">
        <v>96</v>
      </c>
      <c r="D1542">
        <v>2000</v>
      </c>
      <c r="E1542" t="s">
        <v>113</v>
      </c>
      <c r="F1542">
        <v>0.25600000000000001</v>
      </c>
      <c r="G1542">
        <v>1.2999999999999999E-2</v>
      </c>
      <c r="H1542">
        <v>10</v>
      </c>
      <c r="I1542">
        <v>73</v>
      </c>
      <c r="J1542">
        <v>0</v>
      </c>
      <c r="K1542">
        <v>101.9792448</v>
      </c>
      <c r="L1542">
        <v>7.5499571639999896</v>
      </c>
      <c r="M1542">
        <v>2.97074696</v>
      </c>
    </row>
    <row r="1543" spans="1:13" hidden="1">
      <c r="A1543" t="s">
        <v>91</v>
      </c>
      <c r="B1543" t="s">
        <v>92</v>
      </c>
      <c r="C1543" t="s">
        <v>96</v>
      </c>
      <c r="D1543">
        <v>2005</v>
      </c>
      <c r="E1543" t="s">
        <v>113</v>
      </c>
      <c r="F1543">
        <v>0.216</v>
      </c>
      <c r="G1543">
        <v>1.2999999999999999E-2</v>
      </c>
      <c r="H1543">
        <v>10</v>
      </c>
      <c r="I1543">
        <v>67</v>
      </c>
      <c r="J1543">
        <v>0</v>
      </c>
      <c r="K1543">
        <v>101.7870865</v>
      </c>
      <c r="L1543">
        <v>7.5371180290000002</v>
      </c>
      <c r="M1543">
        <v>2.376485341</v>
      </c>
    </row>
    <row r="1544" spans="1:13" hidden="1">
      <c r="A1544" t="s">
        <v>91</v>
      </c>
      <c r="B1544" t="s">
        <v>92</v>
      </c>
      <c r="C1544" t="s">
        <v>96</v>
      </c>
      <c r="D1544">
        <v>2010</v>
      </c>
      <c r="E1544" t="s">
        <v>113</v>
      </c>
      <c r="F1544">
        <v>0.22399999999999901</v>
      </c>
      <c r="G1544">
        <v>1.6403847999999999E-2</v>
      </c>
      <c r="H1544">
        <v>10</v>
      </c>
      <c r="I1544">
        <v>68</v>
      </c>
      <c r="J1544">
        <v>0</v>
      </c>
      <c r="K1544">
        <v>101.6870839</v>
      </c>
      <c r="L1544">
        <v>7.6113390010000002</v>
      </c>
      <c r="M1544">
        <v>0.925204578</v>
      </c>
    </row>
    <row r="1545" spans="1:13" hidden="1">
      <c r="A1545" t="s">
        <v>91</v>
      </c>
      <c r="B1545" t="s">
        <v>92</v>
      </c>
      <c r="C1545" t="s">
        <v>96</v>
      </c>
      <c r="D1545">
        <v>2015</v>
      </c>
      <c r="E1545" t="s">
        <v>113</v>
      </c>
      <c r="F1545">
        <v>0.247</v>
      </c>
      <c r="G1545">
        <v>1.5336310000000001E-2</v>
      </c>
      <c r="H1545">
        <v>11</v>
      </c>
      <c r="I1545">
        <v>74</v>
      </c>
      <c r="J1545">
        <v>0</v>
      </c>
      <c r="K1545">
        <v>111.813469</v>
      </c>
      <c r="L1545">
        <v>8.2862822099999995</v>
      </c>
      <c r="M1545">
        <v>0.51966970499999998</v>
      </c>
    </row>
    <row r="1546" spans="1:13" hidden="1">
      <c r="A1546" t="s">
        <v>91</v>
      </c>
      <c r="B1546" t="s">
        <v>92</v>
      </c>
      <c r="C1546" t="s">
        <v>96</v>
      </c>
      <c r="D1546">
        <v>2020</v>
      </c>
      <c r="E1546" t="s">
        <v>113</v>
      </c>
      <c r="F1546">
        <v>0.224545455</v>
      </c>
      <c r="G1546">
        <v>1.2633877E-2</v>
      </c>
      <c r="H1546">
        <v>10</v>
      </c>
      <c r="I1546">
        <v>70</v>
      </c>
      <c r="J1546">
        <v>0</v>
      </c>
      <c r="K1546">
        <v>101.6338052</v>
      </c>
      <c r="L1546">
        <v>7.5320940209999998</v>
      </c>
      <c r="M1546">
        <v>0.29832558799999997</v>
      </c>
    </row>
    <row r="1547" spans="1:13" hidden="1">
      <c r="A1547" t="s">
        <v>91</v>
      </c>
      <c r="B1547" t="s">
        <v>92</v>
      </c>
      <c r="C1547" t="s">
        <v>96</v>
      </c>
      <c r="D1547">
        <v>2025</v>
      </c>
      <c r="E1547" t="s">
        <v>113</v>
      </c>
      <c r="F1547">
        <v>0.224545455</v>
      </c>
      <c r="G1547">
        <v>1.4832112999999999E-2</v>
      </c>
      <c r="H1547">
        <v>10</v>
      </c>
      <c r="I1547">
        <v>69</v>
      </c>
      <c r="J1547">
        <v>0</v>
      </c>
      <c r="K1547">
        <v>101.628109999999</v>
      </c>
      <c r="L1547">
        <v>7.5317516659999999</v>
      </c>
      <c r="M1547">
        <v>0.23818371599999999</v>
      </c>
    </row>
    <row r="1548" spans="1:13" hidden="1">
      <c r="A1548" t="s">
        <v>91</v>
      </c>
      <c r="B1548" t="s">
        <v>92</v>
      </c>
      <c r="C1548" t="s">
        <v>96</v>
      </c>
      <c r="D1548">
        <v>2030</v>
      </c>
      <c r="E1548" t="s">
        <v>113</v>
      </c>
      <c r="F1548">
        <v>0.26945454499999999</v>
      </c>
      <c r="G1548">
        <v>1.7888075999999999E-2</v>
      </c>
      <c r="H1548">
        <v>12</v>
      </c>
      <c r="I1548">
        <v>79</v>
      </c>
      <c r="J1548">
        <v>0</v>
      </c>
      <c r="K1548">
        <v>121.95110270000001</v>
      </c>
      <c r="L1548">
        <v>9.0379439369999997</v>
      </c>
      <c r="M1548">
        <v>0.26290226899999902</v>
      </c>
    </row>
    <row r="1549" spans="1:13" hidden="1">
      <c r="A1549" t="s">
        <v>91</v>
      </c>
      <c r="B1549" t="s">
        <v>92</v>
      </c>
      <c r="C1549" t="s">
        <v>96</v>
      </c>
      <c r="D1549">
        <v>2035</v>
      </c>
      <c r="E1549" t="s">
        <v>113</v>
      </c>
      <c r="F1549">
        <v>0.29190909100000001</v>
      </c>
      <c r="G1549">
        <v>1.7814748999999901E-2</v>
      </c>
      <c r="H1549">
        <v>13</v>
      </c>
      <c r="I1549">
        <v>88</v>
      </c>
      <c r="J1549">
        <v>0</v>
      </c>
      <c r="K1549">
        <v>132.11259860000001</v>
      </c>
      <c r="L1549">
        <v>9.7910400509999995</v>
      </c>
      <c r="M1549">
        <v>0.27744332799999999</v>
      </c>
    </row>
    <row r="1550" spans="1:13" hidden="1">
      <c r="A1550" t="s">
        <v>91</v>
      </c>
      <c r="B1550" t="s">
        <v>92</v>
      </c>
      <c r="C1550" t="s">
        <v>96</v>
      </c>
      <c r="D1550">
        <v>2040</v>
      </c>
      <c r="E1550" t="s">
        <v>113</v>
      </c>
      <c r="F1550">
        <v>0.314363636</v>
      </c>
      <c r="G1550">
        <v>2.1187109999999999E-2</v>
      </c>
      <c r="H1550">
        <v>14</v>
      </c>
      <c r="I1550">
        <v>94</v>
      </c>
      <c r="J1550">
        <v>0</v>
      </c>
      <c r="K1550">
        <v>142.27465219999999</v>
      </c>
      <c r="L1550">
        <v>10.54416968</v>
      </c>
      <c r="M1550">
        <v>0.29656685500000002</v>
      </c>
    </row>
    <row r="1551" spans="1:13" hidden="1">
      <c r="A1551" t="s">
        <v>91</v>
      </c>
      <c r="B1551" t="s">
        <v>92</v>
      </c>
      <c r="C1551" t="s">
        <v>96</v>
      </c>
      <c r="D1551">
        <v>2045</v>
      </c>
      <c r="E1551" t="s">
        <v>113</v>
      </c>
      <c r="F1551">
        <v>0.33681818200000002</v>
      </c>
      <c r="G1551">
        <v>2.0820538E-2</v>
      </c>
      <c r="H1551">
        <v>15</v>
      </c>
      <c r="I1551">
        <v>97</v>
      </c>
      <c r="J1551">
        <v>0</v>
      </c>
      <c r="K1551">
        <v>152.43694009999999</v>
      </c>
      <c r="L1551">
        <v>11.297313409999999</v>
      </c>
      <c r="M1551">
        <v>0.31708724199999999</v>
      </c>
    </row>
    <row r="1552" spans="1:13" hidden="1">
      <c r="A1552" t="s">
        <v>91</v>
      </c>
      <c r="B1552" t="s">
        <v>92</v>
      </c>
      <c r="C1552" t="s">
        <v>96</v>
      </c>
      <c r="D1552">
        <v>2050</v>
      </c>
      <c r="E1552" t="s">
        <v>113</v>
      </c>
      <c r="F1552">
        <v>0.35927272700000001</v>
      </c>
      <c r="G1552">
        <v>2.2580014999999998E-2</v>
      </c>
      <c r="H1552">
        <v>16</v>
      </c>
      <c r="I1552">
        <v>101</v>
      </c>
      <c r="J1552">
        <v>0</v>
      </c>
      <c r="K1552">
        <v>162.59932599999999</v>
      </c>
      <c r="L1552">
        <v>12.05046302</v>
      </c>
      <c r="M1552">
        <v>0.33800131999999999</v>
      </c>
    </row>
    <row r="1553" spans="1:13" hidden="1">
      <c r="A1553" t="s">
        <v>91</v>
      </c>
      <c r="B1553" t="s">
        <v>92</v>
      </c>
      <c r="C1553" t="s">
        <v>97</v>
      </c>
      <c r="D1553">
        <v>2000</v>
      </c>
      <c r="E1553" t="s">
        <v>113</v>
      </c>
      <c r="F1553">
        <v>0.30981843999999997</v>
      </c>
      <c r="G1553">
        <v>1.0720252E-2</v>
      </c>
      <c r="H1553">
        <v>26.72288498</v>
      </c>
      <c r="I1553">
        <v>84.315460000000002</v>
      </c>
      <c r="J1553">
        <v>0</v>
      </c>
      <c r="K1553">
        <v>190.07763919999999</v>
      </c>
      <c r="L1553">
        <v>13.989612409999999</v>
      </c>
      <c r="M1553">
        <v>10.530620519999999</v>
      </c>
    </row>
    <row r="1554" spans="1:13" hidden="1">
      <c r="A1554" t="s">
        <v>91</v>
      </c>
      <c r="B1554" t="s">
        <v>92</v>
      </c>
      <c r="C1554" t="s">
        <v>97</v>
      </c>
      <c r="D1554">
        <v>2005</v>
      </c>
      <c r="E1554" t="s">
        <v>113</v>
      </c>
      <c r="F1554">
        <v>0.25022165600000001</v>
      </c>
      <c r="G1554">
        <v>1.2379126000000001E-2</v>
      </c>
      <c r="H1554">
        <v>22.12461905</v>
      </c>
      <c r="I1554">
        <v>69.807112290000006</v>
      </c>
      <c r="J1554">
        <v>0</v>
      </c>
      <c r="K1554">
        <v>151.6698725</v>
      </c>
      <c r="L1554">
        <v>11.18553988</v>
      </c>
      <c r="M1554">
        <v>7.5660334569999996</v>
      </c>
    </row>
    <row r="1555" spans="1:13" hidden="1">
      <c r="A1555" t="s">
        <v>91</v>
      </c>
      <c r="B1555" t="s">
        <v>92</v>
      </c>
      <c r="C1555" t="s">
        <v>97</v>
      </c>
      <c r="D1555">
        <v>2010</v>
      </c>
      <c r="E1555" t="s">
        <v>113</v>
      </c>
      <c r="F1555">
        <v>0.23403957</v>
      </c>
      <c r="G1555">
        <v>9.5639200000000001E-3</v>
      </c>
      <c r="H1555">
        <v>20.682640200000002</v>
      </c>
      <c r="I1555">
        <v>65.257412290000005</v>
      </c>
      <c r="J1555">
        <v>0</v>
      </c>
      <c r="K1555">
        <v>138.51282769999901</v>
      </c>
      <c r="L1555">
        <v>9.7171268669999993</v>
      </c>
      <c r="M1555">
        <v>3.8502559619999999</v>
      </c>
    </row>
    <row r="1556" spans="1:13" hidden="1">
      <c r="A1556" t="s">
        <v>91</v>
      </c>
      <c r="B1556" t="s">
        <v>92</v>
      </c>
      <c r="C1556" t="s">
        <v>97</v>
      </c>
      <c r="D1556">
        <v>2015</v>
      </c>
      <c r="E1556" t="s">
        <v>113</v>
      </c>
      <c r="F1556">
        <v>0.23910978999999999</v>
      </c>
      <c r="G1556">
        <v>1.2166389E-2</v>
      </c>
      <c r="H1556">
        <v>18.444405280000002</v>
      </c>
      <c r="I1556">
        <v>58.195382600000002</v>
      </c>
      <c r="J1556">
        <v>0</v>
      </c>
      <c r="K1556">
        <v>121.73040049999901</v>
      </c>
      <c r="L1556">
        <v>8.3696634379999999</v>
      </c>
      <c r="M1556">
        <v>1.799989466</v>
      </c>
    </row>
    <row r="1557" spans="1:13" hidden="1">
      <c r="A1557" t="s">
        <v>91</v>
      </c>
      <c r="B1557" t="s">
        <v>92</v>
      </c>
      <c r="C1557" t="s">
        <v>97</v>
      </c>
      <c r="D1557">
        <v>2020</v>
      </c>
      <c r="E1557" t="s">
        <v>113</v>
      </c>
      <c r="F1557">
        <v>0.26458980900000001</v>
      </c>
      <c r="G1557">
        <v>1.4909438000000001E-2</v>
      </c>
      <c r="H1557">
        <v>20.40987805</v>
      </c>
      <c r="I1557">
        <v>64.396799139999999</v>
      </c>
      <c r="J1557">
        <v>0</v>
      </c>
      <c r="K1557">
        <v>133.4826822</v>
      </c>
      <c r="L1557">
        <v>9.1838671269999992</v>
      </c>
      <c r="M1557">
        <v>1.566878674</v>
      </c>
    </row>
    <row r="1558" spans="1:13" hidden="1">
      <c r="A1558" t="s">
        <v>91</v>
      </c>
      <c r="B1558" t="s">
        <v>92</v>
      </c>
      <c r="C1558" t="s">
        <v>97</v>
      </c>
      <c r="D1558">
        <v>2025</v>
      </c>
      <c r="E1558" t="s">
        <v>113</v>
      </c>
      <c r="F1558">
        <v>0.30156618299999999</v>
      </c>
      <c r="G1558">
        <v>1.58809639999999E-2</v>
      </c>
      <c r="H1558">
        <v>23.262154519999999</v>
      </c>
      <c r="I1558">
        <v>73.396239249999994</v>
      </c>
      <c r="J1558">
        <v>0</v>
      </c>
      <c r="K1558">
        <v>151.2821433</v>
      </c>
      <c r="L1558">
        <v>10.41280433</v>
      </c>
      <c r="M1558">
        <v>1.41630433</v>
      </c>
    </row>
    <row r="1559" spans="1:13" hidden="1">
      <c r="A1559" t="s">
        <v>91</v>
      </c>
      <c r="B1559" t="s">
        <v>92</v>
      </c>
      <c r="C1559" t="s">
        <v>97</v>
      </c>
      <c r="D1559">
        <v>2030</v>
      </c>
      <c r="E1559" t="s">
        <v>113</v>
      </c>
      <c r="F1559">
        <v>0.31362883000000003</v>
      </c>
      <c r="G1559">
        <v>1.4415852E-2</v>
      </c>
      <c r="H1559">
        <v>24.192640699999998</v>
      </c>
      <c r="I1559">
        <v>76.332088819999996</v>
      </c>
      <c r="J1559">
        <v>0</v>
      </c>
      <c r="K1559">
        <v>156.78672800000001</v>
      </c>
      <c r="L1559">
        <v>10.79442836</v>
      </c>
      <c r="M1559">
        <v>1.277849258</v>
      </c>
    </row>
    <row r="1560" spans="1:13" hidden="1">
      <c r="A1560" t="s">
        <v>91</v>
      </c>
      <c r="B1560" t="s">
        <v>92</v>
      </c>
      <c r="C1560" t="s">
        <v>97</v>
      </c>
      <c r="D1560">
        <v>2035</v>
      </c>
      <c r="E1560" t="s">
        <v>113</v>
      </c>
      <c r="F1560">
        <v>0.32418364599999999</v>
      </c>
      <c r="G1560">
        <v>1.4721732E-2</v>
      </c>
      <c r="H1560">
        <v>25.006816109999999</v>
      </c>
      <c r="I1560">
        <v>78.900957199999993</v>
      </c>
      <c r="J1560">
        <v>0</v>
      </c>
      <c r="K1560">
        <v>161.71561349999999</v>
      </c>
      <c r="L1560">
        <v>11.135511080000001</v>
      </c>
      <c r="M1560">
        <v>1.2295465139999999</v>
      </c>
    </row>
    <row r="1561" spans="1:13" hidden="1">
      <c r="A1561" t="s">
        <v>91</v>
      </c>
      <c r="B1561" t="s">
        <v>92</v>
      </c>
      <c r="C1561" t="s">
        <v>97</v>
      </c>
      <c r="D1561">
        <v>2040</v>
      </c>
      <c r="E1561" t="s">
        <v>113</v>
      </c>
      <c r="F1561">
        <v>0.32026328599999998</v>
      </c>
      <c r="G1561">
        <v>1.3365006E-2</v>
      </c>
      <c r="H1561">
        <v>24.704408099999998</v>
      </c>
      <c r="I1561">
        <v>77.946806089999995</v>
      </c>
      <c r="J1561">
        <v>0</v>
      </c>
      <c r="K1561">
        <v>159.54875480000001</v>
      </c>
      <c r="L1561">
        <v>10.987360069999999</v>
      </c>
      <c r="M1561">
        <v>1.1809606159999999</v>
      </c>
    </row>
    <row r="1562" spans="1:13" hidden="1">
      <c r="A1562" t="s">
        <v>91</v>
      </c>
      <c r="B1562" t="s">
        <v>92</v>
      </c>
      <c r="C1562" t="s">
        <v>97</v>
      </c>
      <c r="D1562">
        <v>2045</v>
      </c>
      <c r="E1562" t="s">
        <v>113</v>
      </c>
      <c r="F1562">
        <v>0.30488341099999999</v>
      </c>
      <c r="G1562">
        <v>1.1110956E-2</v>
      </c>
      <c r="H1562">
        <v>23.518038220000001</v>
      </c>
      <c r="I1562">
        <v>74.203597880000004</v>
      </c>
      <c r="J1562">
        <v>0</v>
      </c>
      <c r="K1562">
        <v>151.76310799999999</v>
      </c>
      <c r="L1562">
        <v>10.451817650000001</v>
      </c>
      <c r="M1562">
        <v>1.1154163930000001</v>
      </c>
    </row>
    <row r="1563" spans="1:13" hidden="1">
      <c r="A1563" t="s">
        <v>91</v>
      </c>
      <c r="B1563" t="s">
        <v>92</v>
      </c>
      <c r="C1563" t="s">
        <v>97</v>
      </c>
      <c r="D1563">
        <v>2050</v>
      </c>
      <c r="E1563" t="s">
        <v>113</v>
      </c>
      <c r="F1563">
        <v>0.31031160200000002</v>
      </c>
      <c r="G1563">
        <v>1.3658501999999999E-2</v>
      </c>
      <c r="H1563">
        <v>23.936757</v>
      </c>
      <c r="I1563">
        <v>75.52473019</v>
      </c>
      <c r="J1563">
        <v>0</v>
      </c>
      <c r="K1563">
        <v>154.38767050000001</v>
      </c>
      <c r="L1563">
        <v>10.63295609</v>
      </c>
      <c r="M1563">
        <v>1.1337362550000001</v>
      </c>
    </row>
    <row r="1564" spans="1:13" hidden="1">
      <c r="A1564" t="s">
        <v>91</v>
      </c>
      <c r="B1564" t="s">
        <v>92</v>
      </c>
      <c r="C1564" t="s">
        <v>98</v>
      </c>
      <c r="D1564">
        <v>2000</v>
      </c>
      <c r="E1564" t="s">
        <v>113</v>
      </c>
      <c r="F1564">
        <v>0.79900000000000004</v>
      </c>
      <c r="G1564">
        <v>4.2999999999999997E-2</v>
      </c>
      <c r="H1564">
        <v>22</v>
      </c>
      <c r="I1564">
        <v>155</v>
      </c>
      <c r="J1564">
        <v>0</v>
      </c>
      <c r="K1564">
        <v>186.45028139999999</v>
      </c>
      <c r="L1564">
        <v>13.53311371</v>
      </c>
      <c r="M1564">
        <v>1.174109437</v>
      </c>
    </row>
    <row r="1565" spans="1:13" hidden="1">
      <c r="A1565" t="s">
        <v>91</v>
      </c>
      <c r="B1565" t="s">
        <v>92</v>
      </c>
      <c r="C1565" t="s">
        <v>98</v>
      </c>
      <c r="D1565">
        <v>2005</v>
      </c>
      <c r="E1565" t="s">
        <v>113</v>
      </c>
      <c r="F1565">
        <v>0.78599999999999903</v>
      </c>
      <c r="G1565">
        <v>4.65E-2</v>
      </c>
      <c r="H1565">
        <v>23</v>
      </c>
      <c r="I1565">
        <v>154</v>
      </c>
      <c r="J1565">
        <v>0</v>
      </c>
      <c r="K1565">
        <v>195.19011159999999</v>
      </c>
      <c r="L1565">
        <v>14.14965404</v>
      </c>
      <c r="M1565">
        <v>1.019167226</v>
      </c>
    </row>
    <row r="1566" spans="1:13" hidden="1">
      <c r="A1566" t="s">
        <v>91</v>
      </c>
      <c r="B1566" t="s">
        <v>92</v>
      </c>
      <c r="C1566" t="s">
        <v>98</v>
      </c>
      <c r="D1566">
        <v>2010</v>
      </c>
      <c r="E1566" t="s">
        <v>113</v>
      </c>
      <c r="F1566">
        <v>0.80400000000000005</v>
      </c>
      <c r="G1566">
        <v>4.2224563E-2</v>
      </c>
      <c r="H1566">
        <v>25</v>
      </c>
      <c r="I1566">
        <v>169</v>
      </c>
      <c r="J1566">
        <v>0</v>
      </c>
      <c r="K1566">
        <v>210.2341509</v>
      </c>
      <c r="L1566">
        <v>14.76742305</v>
      </c>
      <c r="M1566">
        <v>0.46164833899999902</v>
      </c>
    </row>
    <row r="1567" spans="1:13" hidden="1">
      <c r="A1567" t="s">
        <v>91</v>
      </c>
      <c r="B1567" t="s">
        <v>92</v>
      </c>
      <c r="C1567" t="s">
        <v>98</v>
      </c>
      <c r="D1567">
        <v>2015</v>
      </c>
      <c r="E1567" t="s">
        <v>113</v>
      </c>
      <c r="F1567">
        <v>0.77900000000000003</v>
      </c>
      <c r="G1567">
        <v>3.9974058E-2</v>
      </c>
      <c r="H1567">
        <v>24</v>
      </c>
      <c r="I1567">
        <v>163</v>
      </c>
      <c r="J1567">
        <v>0</v>
      </c>
      <c r="K1567">
        <v>195.93629799999999</v>
      </c>
      <c r="L1567">
        <v>13.767489039999999</v>
      </c>
      <c r="M1567">
        <v>0.21294022000000001</v>
      </c>
    </row>
    <row r="1568" spans="1:13" hidden="1">
      <c r="A1568" t="s">
        <v>91</v>
      </c>
      <c r="B1568" t="s">
        <v>92</v>
      </c>
      <c r="C1568" t="s">
        <v>98</v>
      </c>
      <c r="D1568">
        <v>2020</v>
      </c>
      <c r="E1568" t="s">
        <v>113</v>
      </c>
      <c r="F1568">
        <v>0.74654166700000002</v>
      </c>
      <c r="G1568">
        <v>4.4397825999999897E-2</v>
      </c>
      <c r="H1568">
        <v>23</v>
      </c>
      <c r="I1568">
        <v>166</v>
      </c>
      <c r="J1568">
        <v>0</v>
      </c>
      <c r="K1568">
        <v>180.4626873</v>
      </c>
      <c r="L1568">
        <v>12.681788109999999</v>
      </c>
      <c r="M1568">
        <v>0.123951332</v>
      </c>
    </row>
    <row r="1569" spans="1:13" hidden="1">
      <c r="A1569" t="s">
        <v>91</v>
      </c>
      <c r="B1569" t="s">
        <v>92</v>
      </c>
      <c r="C1569" t="s">
        <v>98</v>
      </c>
      <c r="D1569">
        <v>2025</v>
      </c>
      <c r="E1569" t="s">
        <v>113</v>
      </c>
      <c r="F1569">
        <v>0.74654166700000002</v>
      </c>
      <c r="G1569">
        <v>4.5037115999999898E-2</v>
      </c>
      <c r="H1569">
        <v>23</v>
      </c>
      <c r="I1569">
        <v>159</v>
      </c>
      <c r="J1569">
        <v>0</v>
      </c>
      <c r="K1569">
        <v>176.23157409999999</v>
      </c>
      <c r="L1569">
        <v>12.38503594</v>
      </c>
      <c r="M1569">
        <v>9.7495826999999993E-2</v>
      </c>
    </row>
    <row r="1570" spans="1:13" hidden="1">
      <c r="A1570" t="s">
        <v>91</v>
      </c>
      <c r="B1570" t="s">
        <v>92</v>
      </c>
      <c r="C1570" t="s">
        <v>98</v>
      </c>
      <c r="D1570">
        <v>2030</v>
      </c>
      <c r="E1570" t="s">
        <v>113</v>
      </c>
      <c r="F1570">
        <v>0.84391666700000001</v>
      </c>
      <c r="G1570">
        <v>5.4576129000000001E-2</v>
      </c>
      <c r="H1570">
        <v>26</v>
      </c>
      <c r="I1570">
        <v>177</v>
      </c>
      <c r="J1570">
        <v>0</v>
      </c>
      <c r="K1570">
        <v>197.37756429999999</v>
      </c>
      <c r="L1570">
        <v>13.87136548</v>
      </c>
      <c r="M1570">
        <v>0.100869575</v>
      </c>
    </row>
    <row r="1571" spans="1:13" hidden="1">
      <c r="A1571" t="s">
        <v>91</v>
      </c>
      <c r="B1571" t="s">
        <v>92</v>
      </c>
      <c r="C1571" t="s">
        <v>98</v>
      </c>
      <c r="D1571">
        <v>2035</v>
      </c>
      <c r="E1571" t="s">
        <v>113</v>
      </c>
      <c r="F1571">
        <v>0.941291667</v>
      </c>
      <c r="G1571">
        <v>5.5741807999999997E-2</v>
      </c>
      <c r="H1571">
        <v>29</v>
      </c>
      <c r="I1571">
        <v>195</v>
      </c>
      <c r="J1571">
        <v>0</v>
      </c>
      <c r="K1571">
        <v>219.36189759999999</v>
      </c>
      <c r="L1571">
        <v>15.41649529</v>
      </c>
      <c r="M1571">
        <v>0.10989294199999999</v>
      </c>
    </row>
    <row r="1572" spans="1:13" hidden="1">
      <c r="A1572" t="s">
        <v>91</v>
      </c>
      <c r="B1572" t="s">
        <v>92</v>
      </c>
      <c r="C1572" t="s">
        <v>98</v>
      </c>
      <c r="D1572">
        <v>2040</v>
      </c>
      <c r="E1572" t="s">
        <v>113</v>
      </c>
      <c r="F1572">
        <v>1.006208333</v>
      </c>
      <c r="G1572">
        <v>6.0086713E-2</v>
      </c>
      <c r="H1572">
        <v>31</v>
      </c>
      <c r="I1572">
        <v>206</v>
      </c>
      <c r="J1572">
        <v>0</v>
      </c>
      <c r="K1572">
        <v>234.16538779999999</v>
      </c>
      <c r="L1572">
        <v>16.456911300000002</v>
      </c>
      <c r="M1572">
        <v>0.11665357</v>
      </c>
    </row>
    <row r="1573" spans="1:13" hidden="1">
      <c r="A1573" t="s">
        <v>91</v>
      </c>
      <c r="B1573" t="s">
        <v>92</v>
      </c>
      <c r="C1573" t="s">
        <v>98</v>
      </c>
      <c r="D1573">
        <v>2045</v>
      </c>
      <c r="E1573" t="s">
        <v>113</v>
      </c>
      <c r="F1573">
        <v>1.006208333</v>
      </c>
      <c r="G1573">
        <v>5.5847715999999999E-2</v>
      </c>
      <c r="H1573">
        <v>31</v>
      </c>
      <c r="I1573">
        <v>203</v>
      </c>
      <c r="J1573">
        <v>0</v>
      </c>
      <c r="K1573">
        <v>234.040379</v>
      </c>
      <c r="L1573">
        <v>16.448142799999999</v>
      </c>
      <c r="M1573">
        <v>0.116315955</v>
      </c>
    </row>
    <row r="1574" spans="1:13" hidden="1">
      <c r="A1574" t="s">
        <v>91</v>
      </c>
      <c r="B1574" t="s">
        <v>92</v>
      </c>
      <c r="C1574" t="s">
        <v>98</v>
      </c>
      <c r="D1574">
        <v>2050</v>
      </c>
      <c r="E1574" t="s">
        <v>113</v>
      </c>
      <c r="F1574">
        <v>1.006208333</v>
      </c>
      <c r="G1574">
        <v>5.2562495000000001E-2</v>
      </c>
      <c r="H1574">
        <v>31</v>
      </c>
      <c r="I1574">
        <v>199</v>
      </c>
      <c r="J1574">
        <v>0</v>
      </c>
      <c r="K1574">
        <v>233.99228349999899</v>
      </c>
      <c r="L1574">
        <v>16.444769229999999</v>
      </c>
      <c r="M1574">
        <v>0.11631567199999999</v>
      </c>
    </row>
    <row r="1575" spans="1:13" hidden="1">
      <c r="A1575" t="s">
        <v>91</v>
      </c>
      <c r="B1575" t="s">
        <v>92</v>
      </c>
      <c r="C1575" t="s">
        <v>99</v>
      </c>
      <c r="D1575">
        <v>2000</v>
      </c>
      <c r="E1575" t="s">
        <v>113</v>
      </c>
      <c r="F1575">
        <v>2.063139498</v>
      </c>
      <c r="G1575">
        <v>0.13211260799999999</v>
      </c>
      <c r="H1575">
        <v>56.667736339999998</v>
      </c>
      <c r="I1575">
        <v>166.03646749999999</v>
      </c>
      <c r="J1575">
        <v>0</v>
      </c>
      <c r="K1575">
        <v>360.45580999999999</v>
      </c>
      <c r="L1575">
        <v>26.69535729</v>
      </c>
      <c r="M1575">
        <v>20.753688660000002</v>
      </c>
    </row>
    <row r="1576" spans="1:13" hidden="1">
      <c r="A1576" t="s">
        <v>91</v>
      </c>
      <c r="B1576" t="s">
        <v>92</v>
      </c>
      <c r="C1576" t="s">
        <v>99</v>
      </c>
      <c r="D1576">
        <v>2005</v>
      </c>
      <c r="E1576" t="s">
        <v>113</v>
      </c>
      <c r="F1576">
        <v>2.35</v>
      </c>
      <c r="G1576">
        <v>0.110754819</v>
      </c>
      <c r="H1576">
        <v>81.377946559999998</v>
      </c>
      <c r="I1576">
        <v>304.35352010000003</v>
      </c>
      <c r="J1576">
        <v>0</v>
      </c>
      <c r="K1576">
        <v>480.86020999999897</v>
      </c>
      <c r="L1576">
        <v>35.612507149999999</v>
      </c>
      <c r="M1576">
        <v>22.54721296</v>
      </c>
    </row>
    <row r="1577" spans="1:13" hidden="1">
      <c r="A1577" t="s">
        <v>91</v>
      </c>
      <c r="B1577" t="s">
        <v>92</v>
      </c>
      <c r="C1577" t="s">
        <v>99</v>
      </c>
      <c r="D1577">
        <v>2010</v>
      </c>
      <c r="E1577" t="s">
        <v>113</v>
      </c>
      <c r="F1577">
        <v>2.7</v>
      </c>
      <c r="G1577">
        <v>9.2676901999999894E-2</v>
      </c>
      <c r="H1577">
        <v>102.47004</v>
      </c>
      <c r="I1577">
        <v>442.6705728</v>
      </c>
      <c r="J1577">
        <v>0</v>
      </c>
      <c r="K1577">
        <v>570.54647390000002</v>
      </c>
      <c r="L1577">
        <v>42.143106840000002</v>
      </c>
      <c r="M1577">
        <v>21.663059709999999</v>
      </c>
    </row>
    <row r="1578" spans="1:13" hidden="1">
      <c r="A1578" t="s">
        <v>91</v>
      </c>
      <c r="B1578" t="s">
        <v>92</v>
      </c>
      <c r="C1578" t="s">
        <v>99</v>
      </c>
      <c r="D1578">
        <v>2015</v>
      </c>
      <c r="E1578" t="s">
        <v>113</v>
      </c>
      <c r="F1578">
        <v>1.4886999999999999</v>
      </c>
      <c r="G1578">
        <v>9.7108696999999994E-2</v>
      </c>
      <c r="H1578">
        <v>56.540826000000003</v>
      </c>
      <c r="I1578">
        <v>244.25636829999999</v>
      </c>
      <c r="J1578">
        <v>0</v>
      </c>
      <c r="K1578">
        <v>292.8399435</v>
      </c>
      <c r="L1578">
        <v>21.761768350000001</v>
      </c>
      <c r="M1578">
        <v>4.4025681219999999</v>
      </c>
    </row>
    <row r="1579" spans="1:13" hidden="1">
      <c r="A1579" t="s">
        <v>91</v>
      </c>
      <c r="B1579" t="s">
        <v>92</v>
      </c>
      <c r="C1579" t="s">
        <v>99</v>
      </c>
      <c r="D1579">
        <v>2020</v>
      </c>
      <c r="E1579" t="s">
        <v>113</v>
      </c>
      <c r="F1579">
        <v>1.9040393529999999</v>
      </c>
      <c r="G1579">
        <v>0.18108855899999901</v>
      </c>
      <c r="H1579">
        <v>72.315414610000005</v>
      </c>
      <c r="I1579">
        <v>312.4025911</v>
      </c>
      <c r="J1579">
        <v>0</v>
      </c>
      <c r="K1579">
        <v>351.06492470000001</v>
      </c>
      <c r="L1579">
        <v>25.97714345</v>
      </c>
      <c r="M1579">
        <v>3.0931265959999998</v>
      </c>
    </row>
    <row r="1580" spans="1:13" hidden="1">
      <c r="A1580" t="s">
        <v>91</v>
      </c>
      <c r="B1580" t="s">
        <v>92</v>
      </c>
      <c r="C1580" t="s">
        <v>99</v>
      </c>
      <c r="D1580">
        <v>2025</v>
      </c>
      <c r="E1580" t="s">
        <v>113</v>
      </c>
      <c r="F1580">
        <v>2.216810524</v>
      </c>
      <c r="G1580">
        <v>0.17109992299999999</v>
      </c>
      <c r="H1580">
        <v>84.194463690000006</v>
      </c>
      <c r="I1580">
        <v>363.72008319999998</v>
      </c>
      <c r="J1580">
        <v>0</v>
      </c>
      <c r="K1580">
        <v>398.5040042</v>
      </c>
      <c r="L1580">
        <v>29.547500809999999</v>
      </c>
      <c r="M1580">
        <v>2.3028818680000001</v>
      </c>
    </row>
    <row r="1581" spans="1:13" hidden="1">
      <c r="A1581" t="s">
        <v>91</v>
      </c>
      <c r="B1581" t="s">
        <v>92</v>
      </c>
      <c r="C1581" t="s">
        <v>99</v>
      </c>
      <c r="D1581">
        <v>2030</v>
      </c>
      <c r="E1581" t="s">
        <v>113</v>
      </c>
      <c r="F1581">
        <v>2.5920360140000001</v>
      </c>
      <c r="G1581">
        <v>0.24860511499999999</v>
      </c>
      <c r="H1581">
        <v>98.445527819999995</v>
      </c>
      <c r="I1581">
        <v>425.28468020000003</v>
      </c>
      <c r="J1581">
        <v>0</v>
      </c>
      <c r="K1581">
        <v>461.47977500000002</v>
      </c>
      <c r="L1581">
        <v>34.2788349</v>
      </c>
      <c r="M1581">
        <v>2.1642311859999999</v>
      </c>
    </row>
    <row r="1582" spans="1:13" hidden="1">
      <c r="A1582" t="s">
        <v>91</v>
      </c>
      <c r="B1582" t="s">
        <v>92</v>
      </c>
      <c r="C1582" t="s">
        <v>99</v>
      </c>
      <c r="D1582">
        <v>2035</v>
      </c>
      <c r="E1582" t="s">
        <v>113</v>
      </c>
      <c r="F1582">
        <v>3.0255612260000002</v>
      </c>
      <c r="G1582">
        <v>0.27896064399999998</v>
      </c>
      <c r="H1582">
        <v>114.9108154</v>
      </c>
      <c r="I1582">
        <v>496.41472239999899</v>
      </c>
      <c r="J1582">
        <v>0</v>
      </c>
      <c r="K1582">
        <v>536.70795999999996</v>
      </c>
      <c r="L1582">
        <v>39.928215610000002</v>
      </c>
      <c r="M1582">
        <v>2.4294533729999999</v>
      </c>
    </row>
    <row r="1583" spans="1:13" hidden="1">
      <c r="A1583" t="s">
        <v>91</v>
      </c>
      <c r="B1583" t="s">
        <v>92</v>
      </c>
      <c r="C1583" t="s">
        <v>99</v>
      </c>
      <c r="D1583">
        <v>2040</v>
      </c>
      <c r="E1583" t="s">
        <v>113</v>
      </c>
      <c r="F1583">
        <v>3.5041211289999898</v>
      </c>
      <c r="G1583">
        <v>0.31575142899999997</v>
      </c>
      <c r="H1583">
        <v>133.08652050000001</v>
      </c>
      <c r="I1583">
        <v>574.93376839999996</v>
      </c>
      <c r="J1583">
        <v>0</v>
      </c>
      <c r="K1583">
        <v>620.75261090000004</v>
      </c>
      <c r="L1583">
        <v>46.23764568</v>
      </c>
      <c r="M1583">
        <v>2.8116835600000001</v>
      </c>
    </row>
    <row r="1584" spans="1:13" hidden="1">
      <c r="A1584" t="s">
        <v>91</v>
      </c>
      <c r="B1584" t="s">
        <v>92</v>
      </c>
      <c r="C1584" t="s">
        <v>99</v>
      </c>
      <c r="D1584">
        <v>2045</v>
      </c>
      <c r="E1584" t="s">
        <v>113</v>
      </c>
      <c r="F1584">
        <v>4.0036862069999897</v>
      </c>
      <c r="G1584">
        <v>0.33677403899999903</v>
      </c>
      <c r="H1584">
        <v>152.06000209999999</v>
      </c>
      <c r="I1584">
        <v>656.89920919999997</v>
      </c>
      <c r="J1584">
        <v>0</v>
      </c>
      <c r="K1584">
        <v>708.88773700000002</v>
      </c>
      <c r="L1584">
        <v>52.851039210000003</v>
      </c>
      <c r="M1584">
        <v>3.212531008</v>
      </c>
    </row>
    <row r="1585" spans="1:13" hidden="1">
      <c r="A1585" t="s">
        <v>91</v>
      </c>
      <c r="B1585" t="s">
        <v>92</v>
      </c>
      <c r="C1585" t="s">
        <v>99</v>
      </c>
      <c r="D1585">
        <v>2050</v>
      </c>
      <c r="E1585" t="s">
        <v>113</v>
      </c>
      <c r="F1585">
        <v>4.4873783939999896</v>
      </c>
      <c r="G1585">
        <v>0.38708809899999902</v>
      </c>
      <c r="H1585">
        <v>170.43063140000001</v>
      </c>
      <c r="I1585">
        <v>736.26032759999998</v>
      </c>
      <c r="J1585">
        <v>0</v>
      </c>
      <c r="K1585">
        <v>794.37762699999996</v>
      </c>
      <c r="L1585">
        <v>59.263355900000001</v>
      </c>
      <c r="M1585">
        <v>3.60064238</v>
      </c>
    </row>
    <row r="1586" spans="1:13" hidden="1">
      <c r="A1586" t="s">
        <v>91</v>
      </c>
      <c r="B1586" t="s">
        <v>92</v>
      </c>
      <c r="C1586" t="s">
        <v>100</v>
      </c>
      <c r="D1586">
        <v>2000</v>
      </c>
      <c r="E1586" t="s">
        <v>113</v>
      </c>
      <c r="F1586">
        <v>4.923</v>
      </c>
      <c r="G1586">
        <v>0.42899999999999999</v>
      </c>
      <c r="H1586">
        <v>102</v>
      </c>
      <c r="I1586">
        <v>625</v>
      </c>
      <c r="J1586">
        <v>0</v>
      </c>
      <c r="K1586">
        <v>1008.28986</v>
      </c>
      <c r="L1586">
        <v>74.673947029999994</v>
      </c>
      <c r="M1586">
        <v>15.356512779999999</v>
      </c>
    </row>
    <row r="1587" spans="1:13" hidden="1">
      <c r="A1587" t="s">
        <v>91</v>
      </c>
      <c r="B1587" t="s">
        <v>92</v>
      </c>
      <c r="C1587" t="s">
        <v>100</v>
      </c>
      <c r="D1587">
        <v>2005</v>
      </c>
      <c r="E1587" t="s">
        <v>113</v>
      </c>
      <c r="F1587">
        <v>5.1269999999999998</v>
      </c>
      <c r="G1587">
        <v>0.34949999999999998</v>
      </c>
      <c r="H1587">
        <v>108</v>
      </c>
      <c r="I1587">
        <v>630</v>
      </c>
      <c r="J1587">
        <v>0</v>
      </c>
      <c r="K1587">
        <v>1006.98891899999</v>
      </c>
      <c r="L1587">
        <v>75.260335049999995</v>
      </c>
      <c r="M1587">
        <v>10.201464720000001</v>
      </c>
    </row>
    <row r="1588" spans="1:13" hidden="1">
      <c r="A1588" t="s">
        <v>91</v>
      </c>
      <c r="B1588" t="s">
        <v>92</v>
      </c>
      <c r="C1588" t="s">
        <v>100</v>
      </c>
      <c r="D1588">
        <v>2010</v>
      </c>
      <c r="E1588" t="s">
        <v>113</v>
      </c>
      <c r="F1588">
        <v>5.2189999999999896</v>
      </c>
      <c r="G1588">
        <v>0.30941068199999999</v>
      </c>
      <c r="H1588">
        <v>108</v>
      </c>
      <c r="I1588">
        <v>619</v>
      </c>
      <c r="J1588">
        <v>0</v>
      </c>
      <c r="K1588">
        <v>983.52455769999995</v>
      </c>
      <c r="L1588">
        <v>69.481682680000006</v>
      </c>
      <c r="M1588">
        <v>6.7324952329999999</v>
      </c>
    </row>
    <row r="1589" spans="1:13" hidden="1">
      <c r="A1589" t="s">
        <v>91</v>
      </c>
      <c r="B1589" t="s">
        <v>92</v>
      </c>
      <c r="C1589" t="s">
        <v>100</v>
      </c>
      <c r="D1589">
        <v>2015</v>
      </c>
      <c r="E1589" t="s">
        <v>113</v>
      </c>
      <c r="F1589">
        <v>4.8369999999999997</v>
      </c>
      <c r="G1589">
        <v>0.29589785399999902</v>
      </c>
      <c r="H1589">
        <v>102</v>
      </c>
      <c r="I1589">
        <v>580</v>
      </c>
      <c r="J1589">
        <v>0</v>
      </c>
      <c r="K1589">
        <v>920.74293039999998</v>
      </c>
      <c r="L1589">
        <v>65.050367969999996</v>
      </c>
      <c r="M1589">
        <v>3.0736144310000002</v>
      </c>
    </row>
    <row r="1590" spans="1:13" hidden="1">
      <c r="A1590" t="s">
        <v>91</v>
      </c>
      <c r="B1590" t="s">
        <v>92</v>
      </c>
      <c r="C1590" t="s">
        <v>100</v>
      </c>
      <c r="D1590">
        <v>2020</v>
      </c>
      <c r="E1590" t="s">
        <v>113</v>
      </c>
      <c r="F1590">
        <v>5.0605397739999898</v>
      </c>
      <c r="G1590">
        <v>0.321796786</v>
      </c>
      <c r="H1590">
        <v>106.71388399999999</v>
      </c>
      <c r="I1590">
        <v>639.16</v>
      </c>
      <c r="J1590">
        <v>0</v>
      </c>
      <c r="K1590">
        <v>960.09356030000004</v>
      </c>
      <c r="L1590">
        <v>67.833714900000004</v>
      </c>
      <c r="M1590">
        <v>1.3043339389999999</v>
      </c>
    </row>
    <row r="1591" spans="1:13" hidden="1">
      <c r="A1591" t="s">
        <v>91</v>
      </c>
      <c r="B1591" t="s">
        <v>92</v>
      </c>
      <c r="C1591" t="s">
        <v>100</v>
      </c>
      <c r="D1591">
        <v>2025</v>
      </c>
      <c r="E1591" t="s">
        <v>113</v>
      </c>
      <c r="F1591">
        <v>5.5676915859999996</v>
      </c>
      <c r="G1591">
        <v>0.33563227899999998</v>
      </c>
      <c r="H1591">
        <v>117.40842290000001</v>
      </c>
      <c r="I1591">
        <v>689.62</v>
      </c>
      <c r="J1591">
        <v>0</v>
      </c>
      <c r="K1591">
        <v>1054.9556359999999</v>
      </c>
      <c r="L1591">
        <v>74.53739281</v>
      </c>
      <c r="M1591">
        <v>0.67614122700000001</v>
      </c>
    </row>
    <row r="1592" spans="1:13" hidden="1">
      <c r="A1592" t="s">
        <v>91</v>
      </c>
      <c r="B1592" t="s">
        <v>92</v>
      </c>
      <c r="C1592" t="s">
        <v>100</v>
      </c>
      <c r="D1592">
        <v>2030</v>
      </c>
      <c r="E1592" t="s">
        <v>113</v>
      </c>
      <c r="F1592">
        <v>6.1159903770000001</v>
      </c>
      <c r="G1592">
        <v>0.38863539699999999</v>
      </c>
      <c r="H1592">
        <v>128.9706468</v>
      </c>
      <c r="I1592">
        <v>740.66</v>
      </c>
      <c r="J1592">
        <v>0</v>
      </c>
      <c r="K1592">
        <v>1158.2732659999999</v>
      </c>
      <c r="L1592">
        <v>81.837828020000003</v>
      </c>
      <c r="M1592">
        <v>0.46729888000000003</v>
      </c>
    </row>
    <row r="1593" spans="1:13" hidden="1">
      <c r="A1593" t="s">
        <v>91</v>
      </c>
      <c r="B1593" t="s">
        <v>92</v>
      </c>
      <c r="C1593" t="s">
        <v>100</v>
      </c>
      <c r="D1593">
        <v>2035</v>
      </c>
      <c r="E1593" t="s">
        <v>113</v>
      </c>
      <c r="F1593">
        <v>6.4822817209999997</v>
      </c>
      <c r="G1593">
        <v>0.40463094299999902</v>
      </c>
      <c r="H1593">
        <v>136.69479749999999</v>
      </c>
      <c r="I1593">
        <v>776.62</v>
      </c>
      <c r="J1593">
        <v>0</v>
      </c>
      <c r="K1593">
        <v>1227.409474</v>
      </c>
      <c r="L1593">
        <v>86.722883789999997</v>
      </c>
      <c r="M1593">
        <v>0.407960669</v>
      </c>
    </row>
    <row r="1594" spans="1:13" hidden="1">
      <c r="A1594" t="s">
        <v>91</v>
      </c>
      <c r="B1594" t="s">
        <v>92</v>
      </c>
      <c r="C1594" t="s">
        <v>100</v>
      </c>
      <c r="D1594">
        <v>2040</v>
      </c>
      <c r="E1594" t="s">
        <v>113</v>
      </c>
      <c r="F1594">
        <v>6.8807254689999997</v>
      </c>
      <c r="G1594">
        <v>0.42803907200000002</v>
      </c>
      <c r="H1594">
        <v>145.09696049999999</v>
      </c>
      <c r="I1594">
        <v>809.1</v>
      </c>
      <c r="J1594">
        <v>0</v>
      </c>
      <c r="K1594">
        <v>1302.7587209999999</v>
      </c>
      <c r="L1594">
        <v>92.046797299999994</v>
      </c>
      <c r="M1594">
        <v>0.40814204900000001</v>
      </c>
    </row>
    <row r="1595" spans="1:13" hidden="1">
      <c r="A1595" t="s">
        <v>91</v>
      </c>
      <c r="B1595" t="s">
        <v>92</v>
      </c>
      <c r="C1595" t="s">
        <v>100</v>
      </c>
      <c r="D1595">
        <v>2045</v>
      </c>
      <c r="E1595" t="s">
        <v>113</v>
      </c>
      <c r="F1595">
        <v>7.2433935519999997</v>
      </c>
      <c r="G1595">
        <v>0.43016834299999901</v>
      </c>
      <c r="H1595">
        <v>152.74470590000001</v>
      </c>
      <c r="I1595">
        <v>836.94</v>
      </c>
      <c r="J1595">
        <v>0</v>
      </c>
      <c r="K1595">
        <v>1371.3856519999999</v>
      </c>
      <c r="L1595">
        <v>96.895692010000005</v>
      </c>
      <c r="M1595">
        <v>0.42132229599999999</v>
      </c>
    </row>
    <row r="1596" spans="1:13" hidden="1">
      <c r="A1596" t="s">
        <v>91</v>
      </c>
      <c r="B1596" t="s">
        <v>92</v>
      </c>
      <c r="C1596" t="s">
        <v>100</v>
      </c>
      <c r="D1596">
        <v>2050</v>
      </c>
      <c r="E1596" t="s">
        <v>113</v>
      </c>
      <c r="F1596">
        <v>7.545318172</v>
      </c>
      <c r="G1596">
        <v>0.44541349600000002</v>
      </c>
      <c r="H1596">
        <v>159.1115265</v>
      </c>
      <c r="I1596">
        <v>858.4</v>
      </c>
      <c r="J1596">
        <v>0</v>
      </c>
      <c r="K1596">
        <v>1428.5332980000001</v>
      </c>
      <c r="L1596">
        <v>100.9334928</v>
      </c>
      <c r="M1596">
        <v>0.436336846</v>
      </c>
    </row>
    <row r="1597" spans="1:13" hidden="1">
      <c r="A1597" t="s">
        <v>91</v>
      </c>
      <c r="B1597" t="s">
        <v>92</v>
      </c>
      <c r="C1597" t="s">
        <v>101</v>
      </c>
      <c r="D1597">
        <v>2000</v>
      </c>
      <c r="E1597" t="s">
        <v>113</v>
      </c>
      <c r="F1597">
        <v>23.52345716</v>
      </c>
      <c r="G1597">
        <v>1.3330433820000001</v>
      </c>
      <c r="H1597">
        <v>522.78211060000001</v>
      </c>
      <c r="I1597">
        <v>3575.0923520000001</v>
      </c>
      <c r="J1597">
        <v>0</v>
      </c>
      <c r="K1597">
        <v>4371.6366989999997</v>
      </c>
      <c r="L1597">
        <v>321.81273199999998</v>
      </c>
      <c r="M1597">
        <v>133.4190002</v>
      </c>
    </row>
    <row r="1598" spans="1:13" hidden="1">
      <c r="A1598" t="s">
        <v>91</v>
      </c>
      <c r="B1598" t="s">
        <v>92</v>
      </c>
      <c r="C1598" t="s">
        <v>101</v>
      </c>
      <c r="D1598">
        <v>2005</v>
      </c>
      <c r="E1598" t="s">
        <v>113</v>
      </c>
      <c r="F1598">
        <v>25.985210240000001</v>
      </c>
      <c r="G1598">
        <v>1.4136320529999999</v>
      </c>
      <c r="H1598">
        <v>620.59215879999999</v>
      </c>
      <c r="I1598">
        <v>4186.7505000000001</v>
      </c>
      <c r="J1598">
        <v>0</v>
      </c>
      <c r="K1598">
        <v>4914.2426889999997</v>
      </c>
      <c r="L1598">
        <v>361.64379039999898</v>
      </c>
      <c r="M1598">
        <v>112.30042349999999</v>
      </c>
    </row>
    <row r="1599" spans="1:13" hidden="1">
      <c r="A1599" t="s">
        <v>91</v>
      </c>
      <c r="B1599" t="s">
        <v>92</v>
      </c>
      <c r="C1599" t="s">
        <v>101</v>
      </c>
      <c r="D1599">
        <v>2010</v>
      </c>
      <c r="E1599" t="s">
        <v>113</v>
      </c>
      <c r="F1599">
        <v>30.36721425</v>
      </c>
      <c r="G1599">
        <v>1.86475196</v>
      </c>
      <c r="H1599">
        <v>732.3021784</v>
      </c>
      <c r="I1599">
        <v>5023.5837700000002</v>
      </c>
      <c r="J1599">
        <v>0</v>
      </c>
      <c r="K1599">
        <v>5579.508785</v>
      </c>
      <c r="L1599">
        <v>402.59460109999998</v>
      </c>
      <c r="M1599">
        <v>97.657108599999901</v>
      </c>
    </row>
    <row r="1600" spans="1:13" hidden="1">
      <c r="A1600" t="s">
        <v>91</v>
      </c>
      <c r="B1600" t="s">
        <v>92</v>
      </c>
      <c r="C1600" t="s">
        <v>101</v>
      </c>
      <c r="D1600">
        <v>2015</v>
      </c>
      <c r="E1600" t="s">
        <v>113</v>
      </c>
      <c r="F1600">
        <v>30.776215780000001</v>
      </c>
      <c r="G1600">
        <v>2.102751161</v>
      </c>
      <c r="H1600">
        <v>700.71467579999899</v>
      </c>
      <c r="I1600">
        <v>5754.057143</v>
      </c>
      <c r="J1600">
        <v>0</v>
      </c>
      <c r="K1600">
        <v>4923.7447350000002</v>
      </c>
      <c r="L1600">
        <v>353.50561640000001</v>
      </c>
      <c r="M1600">
        <v>72.213461190000004</v>
      </c>
    </row>
    <row r="1601" spans="1:13" hidden="1">
      <c r="A1601" t="s">
        <v>91</v>
      </c>
      <c r="B1601" t="s">
        <v>92</v>
      </c>
      <c r="C1601" t="s">
        <v>101</v>
      </c>
      <c r="D1601">
        <v>2020</v>
      </c>
      <c r="E1601" t="s">
        <v>113</v>
      </c>
      <c r="F1601">
        <v>32.052931489999999</v>
      </c>
      <c r="G1601">
        <v>2.221019868</v>
      </c>
      <c r="H1601">
        <v>736.41844649999996</v>
      </c>
      <c r="I1601">
        <v>6358.0765719999999</v>
      </c>
      <c r="J1601">
        <v>0</v>
      </c>
      <c r="K1601">
        <v>5093.7939839999999</v>
      </c>
      <c r="L1601">
        <v>362.66138530000001</v>
      </c>
      <c r="M1601">
        <v>60.794913440000002</v>
      </c>
    </row>
    <row r="1602" spans="1:13" hidden="1">
      <c r="A1602" t="s">
        <v>91</v>
      </c>
      <c r="B1602" t="s">
        <v>92</v>
      </c>
      <c r="C1602" t="s">
        <v>101</v>
      </c>
      <c r="D1602">
        <v>2025</v>
      </c>
      <c r="E1602" t="s">
        <v>113</v>
      </c>
      <c r="F1602">
        <v>36.958061880000002</v>
      </c>
      <c r="G1602">
        <v>2.8331759860000001</v>
      </c>
      <c r="H1602">
        <v>849.41630429999998</v>
      </c>
      <c r="I1602">
        <v>7348.8766189999997</v>
      </c>
      <c r="J1602">
        <v>0</v>
      </c>
      <c r="K1602">
        <v>5781.2346470000002</v>
      </c>
      <c r="L1602">
        <v>408.89294610000002</v>
      </c>
      <c r="M1602">
        <v>60.051067279999998</v>
      </c>
    </row>
    <row r="1603" spans="1:13" hidden="1">
      <c r="A1603" t="s">
        <v>91</v>
      </c>
      <c r="B1603" t="s">
        <v>92</v>
      </c>
      <c r="C1603" t="s">
        <v>101</v>
      </c>
      <c r="D1603">
        <v>2030</v>
      </c>
      <c r="E1603" t="s">
        <v>113</v>
      </c>
      <c r="F1603">
        <v>44.059349689999998</v>
      </c>
      <c r="G1603">
        <v>3.2388018860000001</v>
      </c>
      <c r="H1603">
        <v>1006.246981</v>
      </c>
      <c r="I1603">
        <v>8634.7069680000004</v>
      </c>
      <c r="J1603">
        <v>0</v>
      </c>
      <c r="K1603">
        <v>6696.9133359999996</v>
      </c>
      <c r="L1603">
        <v>475.52379960000002</v>
      </c>
      <c r="M1603">
        <v>50.635848119999999</v>
      </c>
    </row>
    <row r="1604" spans="1:13" hidden="1">
      <c r="A1604" t="s">
        <v>91</v>
      </c>
      <c r="B1604" t="s">
        <v>92</v>
      </c>
      <c r="C1604" t="s">
        <v>101</v>
      </c>
      <c r="D1604">
        <v>2035</v>
      </c>
      <c r="E1604" t="s">
        <v>113</v>
      </c>
      <c r="F1604">
        <v>50.870748249999998</v>
      </c>
      <c r="G1604">
        <v>3.6541589000000001</v>
      </c>
      <c r="H1604">
        <v>1156.3330109999999</v>
      </c>
      <c r="I1604">
        <v>9867.8175890000002</v>
      </c>
      <c r="J1604">
        <v>0</v>
      </c>
      <c r="K1604">
        <v>7582.3432620000003</v>
      </c>
      <c r="L1604">
        <v>540.25461499999994</v>
      </c>
      <c r="M1604">
        <v>48.988977609999999</v>
      </c>
    </row>
    <row r="1605" spans="1:13" hidden="1">
      <c r="A1605" t="s">
        <v>91</v>
      </c>
      <c r="B1605" t="s">
        <v>92</v>
      </c>
      <c r="C1605" t="s">
        <v>101</v>
      </c>
      <c r="D1605">
        <v>2040</v>
      </c>
      <c r="E1605" t="s">
        <v>113</v>
      </c>
      <c r="F1605">
        <v>56.442114840000002</v>
      </c>
      <c r="G1605">
        <v>3.9234924219999998</v>
      </c>
      <c r="H1605">
        <v>1282.458018</v>
      </c>
      <c r="I1605">
        <v>10880.32907</v>
      </c>
      <c r="J1605">
        <v>0</v>
      </c>
      <c r="K1605">
        <v>8355.1623450000006</v>
      </c>
      <c r="L1605">
        <v>596.70382410000002</v>
      </c>
      <c r="M1605">
        <v>50.795787269999998</v>
      </c>
    </row>
    <row r="1606" spans="1:13" hidden="1">
      <c r="A1606" t="s">
        <v>91</v>
      </c>
      <c r="B1606" t="s">
        <v>92</v>
      </c>
      <c r="C1606" t="s">
        <v>101</v>
      </c>
      <c r="D1606">
        <v>2045</v>
      </c>
      <c r="E1606" t="s">
        <v>113</v>
      </c>
      <c r="F1606">
        <v>61.403113329999996</v>
      </c>
      <c r="G1606">
        <v>4.0456739779999999</v>
      </c>
      <c r="H1606">
        <v>1396.3993740000001</v>
      </c>
      <c r="I1606">
        <v>11786.88474</v>
      </c>
      <c r="J1606">
        <v>0</v>
      </c>
      <c r="K1606">
        <v>9064.3021019999996</v>
      </c>
      <c r="L1606">
        <v>648.53123960000005</v>
      </c>
      <c r="M1606">
        <v>54.532727280000003</v>
      </c>
    </row>
    <row r="1607" spans="1:13" hidden="1">
      <c r="A1607" t="s">
        <v>91</v>
      </c>
      <c r="B1607" t="s">
        <v>92</v>
      </c>
      <c r="C1607" t="s">
        <v>101</v>
      </c>
      <c r="D1607">
        <v>2050</v>
      </c>
      <c r="E1607" t="s">
        <v>113</v>
      </c>
      <c r="F1607">
        <v>65.844187989999995</v>
      </c>
      <c r="G1607">
        <v>4.2606547450000001</v>
      </c>
      <c r="H1607">
        <v>1500.8322449999901</v>
      </c>
      <c r="I1607">
        <v>12672.210870000001</v>
      </c>
      <c r="J1607">
        <v>0</v>
      </c>
      <c r="K1607">
        <v>9723.3000499999998</v>
      </c>
      <c r="L1607">
        <v>696.68311289999997</v>
      </c>
      <c r="M1607">
        <v>59.089773710000003</v>
      </c>
    </row>
    <row r="1608" spans="1:13" hidden="1">
      <c r="A1608" t="s">
        <v>91</v>
      </c>
      <c r="B1608" t="s">
        <v>92</v>
      </c>
      <c r="C1608" t="s">
        <v>102</v>
      </c>
      <c r="D1608">
        <v>2000</v>
      </c>
      <c r="E1608" t="s">
        <v>113</v>
      </c>
      <c r="F1608">
        <v>0.12965922599999999</v>
      </c>
      <c r="G1608">
        <v>8.2105210000000001E-3</v>
      </c>
      <c r="H1608">
        <v>4.3914892659999998</v>
      </c>
      <c r="I1608">
        <v>30.740424860000001</v>
      </c>
      <c r="J1608">
        <v>0</v>
      </c>
      <c r="K1608">
        <v>27.754298989999999</v>
      </c>
      <c r="L1608">
        <v>2.0379065939999998</v>
      </c>
      <c r="M1608">
        <v>1.2992439140000001</v>
      </c>
    </row>
    <row r="1609" spans="1:13" hidden="1">
      <c r="A1609" t="s">
        <v>91</v>
      </c>
      <c r="B1609" t="s">
        <v>92</v>
      </c>
      <c r="C1609" t="s">
        <v>102</v>
      </c>
      <c r="D1609">
        <v>2005</v>
      </c>
      <c r="E1609" t="s">
        <v>113</v>
      </c>
      <c r="F1609">
        <v>0.19269858500000001</v>
      </c>
      <c r="G1609">
        <v>2.5848107999999901E-2</v>
      </c>
      <c r="H1609">
        <v>7.0895931729999999</v>
      </c>
      <c r="I1609">
        <v>54.589867439999999</v>
      </c>
      <c r="J1609">
        <v>0</v>
      </c>
      <c r="K1609">
        <v>43.87027191</v>
      </c>
      <c r="L1609">
        <v>3.2384804960000002</v>
      </c>
      <c r="M1609">
        <v>1.2724691770000001</v>
      </c>
    </row>
    <row r="1610" spans="1:13" hidden="1">
      <c r="A1610" t="s">
        <v>91</v>
      </c>
      <c r="B1610" t="s">
        <v>92</v>
      </c>
      <c r="C1610" t="s">
        <v>102</v>
      </c>
      <c r="D1610">
        <v>2010</v>
      </c>
      <c r="E1610" t="s">
        <v>113</v>
      </c>
      <c r="F1610">
        <v>0.39337468399999997</v>
      </c>
      <c r="G1610">
        <v>5.8771799999999999E-2</v>
      </c>
      <c r="H1610">
        <v>16.149498250000001</v>
      </c>
      <c r="I1610">
        <v>135.65578529999999</v>
      </c>
      <c r="J1610">
        <v>0</v>
      </c>
      <c r="K1610">
        <v>99.112400840000006</v>
      </c>
      <c r="L1610">
        <v>7.3300605470000004</v>
      </c>
      <c r="M1610">
        <v>1.992097671</v>
      </c>
    </row>
    <row r="1611" spans="1:13" hidden="1">
      <c r="A1611" t="s">
        <v>91</v>
      </c>
      <c r="B1611" t="s">
        <v>92</v>
      </c>
      <c r="C1611" t="s">
        <v>102</v>
      </c>
      <c r="D1611">
        <v>2015</v>
      </c>
      <c r="E1611" t="s">
        <v>113</v>
      </c>
      <c r="F1611">
        <v>0.69240599400000002</v>
      </c>
      <c r="G1611">
        <v>7.5261470999999996E-2</v>
      </c>
      <c r="H1611">
        <v>26.65993314</v>
      </c>
      <c r="I1611">
        <v>242.605391599999</v>
      </c>
      <c r="J1611">
        <v>0</v>
      </c>
      <c r="K1611">
        <v>163.09578500000001</v>
      </c>
      <c r="L1611">
        <v>12.07241372</v>
      </c>
      <c r="M1611">
        <v>2.696276772</v>
      </c>
    </row>
    <row r="1612" spans="1:13" hidden="1">
      <c r="A1612" t="s">
        <v>91</v>
      </c>
      <c r="B1612" t="s">
        <v>92</v>
      </c>
      <c r="C1612" t="s">
        <v>102</v>
      </c>
      <c r="D1612">
        <v>2020</v>
      </c>
      <c r="E1612" t="s">
        <v>113</v>
      </c>
      <c r="F1612">
        <v>0.78426881900000001</v>
      </c>
      <c r="G1612">
        <v>7.0029569E-2</v>
      </c>
      <c r="H1612">
        <v>30.196957340000001</v>
      </c>
      <c r="I1612">
        <v>295.93018189999998</v>
      </c>
      <c r="J1612">
        <v>0</v>
      </c>
      <c r="K1612">
        <v>184.5069493</v>
      </c>
      <c r="L1612">
        <v>13.66177295</v>
      </c>
      <c r="M1612">
        <v>2.8084408219999899</v>
      </c>
    </row>
    <row r="1613" spans="1:13" hidden="1">
      <c r="A1613" t="s">
        <v>91</v>
      </c>
      <c r="B1613" t="s">
        <v>92</v>
      </c>
      <c r="C1613" t="s">
        <v>102</v>
      </c>
      <c r="D1613">
        <v>2025</v>
      </c>
      <c r="E1613" t="s">
        <v>113</v>
      </c>
      <c r="F1613">
        <v>1.03467946</v>
      </c>
      <c r="G1613">
        <v>0.10448755699999999</v>
      </c>
      <c r="H1613">
        <v>39.838599670000001</v>
      </c>
      <c r="I1613">
        <v>418.3052965</v>
      </c>
      <c r="J1613">
        <v>0</v>
      </c>
      <c r="K1613">
        <v>243.30325490000001</v>
      </c>
      <c r="L1613">
        <v>18.017612570000001</v>
      </c>
      <c r="M1613">
        <v>3.6035375139999899</v>
      </c>
    </row>
    <row r="1614" spans="1:13" hidden="1">
      <c r="A1614" t="s">
        <v>91</v>
      </c>
      <c r="B1614" t="s">
        <v>92</v>
      </c>
      <c r="C1614" t="s">
        <v>102</v>
      </c>
      <c r="D1614">
        <v>2030</v>
      </c>
      <c r="E1614" t="s">
        <v>113</v>
      </c>
      <c r="F1614">
        <v>1.347509313</v>
      </c>
      <c r="G1614">
        <v>0.11472112</v>
      </c>
      <c r="H1614">
        <v>51.883589239999999</v>
      </c>
      <c r="I1614">
        <v>581.09619950000001</v>
      </c>
      <c r="J1614">
        <v>0</v>
      </c>
      <c r="K1614">
        <v>316.80696410000002</v>
      </c>
      <c r="L1614">
        <v>23.462009139999999</v>
      </c>
      <c r="M1614">
        <v>4.6558540920000002</v>
      </c>
    </row>
    <row r="1615" spans="1:13" hidden="1">
      <c r="A1615" t="s">
        <v>91</v>
      </c>
      <c r="B1615" t="s">
        <v>92</v>
      </c>
      <c r="C1615" t="s">
        <v>102</v>
      </c>
      <c r="D1615">
        <v>2035</v>
      </c>
      <c r="E1615" t="s">
        <v>113</v>
      </c>
      <c r="F1615">
        <v>1.6515105539999999</v>
      </c>
      <c r="G1615">
        <v>0.13692443300000001</v>
      </c>
      <c r="H1615">
        <v>63.588647860000002</v>
      </c>
      <c r="I1615">
        <v>756.70490949999999</v>
      </c>
      <c r="J1615">
        <v>0</v>
      </c>
      <c r="K1615">
        <v>388.252120399999</v>
      </c>
      <c r="L1615">
        <v>28.75361509</v>
      </c>
      <c r="M1615">
        <v>5.6932126009999999</v>
      </c>
    </row>
    <row r="1616" spans="1:13" hidden="1">
      <c r="A1616" t="s">
        <v>91</v>
      </c>
      <c r="B1616" t="s">
        <v>92</v>
      </c>
      <c r="C1616" t="s">
        <v>102</v>
      </c>
      <c r="D1616">
        <v>2040</v>
      </c>
      <c r="E1616" t="s">
        <v>113</v>
      </c>
      <c r="F1616">
        <v>1.962490775</v>
      </c>
      <c r="G1616">
        <v>0.15861236400000001</v>
      </c>
      <c r="H1616">
        <v>75.562420399999993</v>
      </c>
      <c r="I1616">
        <v>952.08649709999997</v>
      </c>
      <c r="J1616">
        <v>0</v>
      </c>
      <c r="K1616">
        <v>461.3477274</v>
      </c>
      <c r="L1616">
        <v>34.167258650000001</v>
      </c>
      <c r="M1616">
        <v>6.7603641439999898</v>
      </c>
    </row>
    <row r="1617" spans="1:13" hidden="1">
      <c r="A1617" t="s">
        <v>91</v>
      </c>
      <c r="B1617" t="s">
        <v>92</v>
      </c>
      <c r="C1617" t="s">
        <v>102</v>
      </c>
      <c r="D1617">
        <v>2045</v>
      </c>
      <c r="E1617" t="s">
        <v>113</v>
      </c>
      <c r="F1617">
        <v>2.2906154299999999</v>
      </c>
      <c r="G1617">
        <v>0.165995213</v>
      </c>
      <c r="H1617">
        <v>88.196310710000006</v>
      </c>
      <c r="I1617">
        <v>1173.0109319999999</v>
      </c>
      <c r="J1617">
        <v>0</v>
      </c>
      <c r="K1617">
        <v>538.47858670000005</v>
      </c>
      <c r="L1617">
        <v>39.879654960000003</v>
      </c>
      <c r="M1617">
        <v>7.889748709</v>
      </c>
    </row>
    <row r="1618" spans="1:13" hidden="1">
      <c r="A1618" t="s">
        <v>91</v>
      </c>
      <c r="B1618" t="s">
        <v>92</v>
      </c>
      <c r="C1618" t="s">
        <v>102</v>
      </c>
      <c r="D1618">
        <v>2050</v>
      </c>
      <c r="E1618" t="s">
        <v>113</v>
      </c>
      <c r="F1618">
        <v>2.6539281309999998</v>
      </c>
      <c r="G1618">
        <v>0.20031843899999999</v>
      </c>
      <c r="H1618">
        <v>102.1850578</v>
      </c>
      <c r="I1618">
        <v>1430.590809</v>
      </c>
      <c r="J1618">
        <v>0</v>
      </c>
      <c r="K1618">
        <v>623.8837585</v>
      </c>
      <c r="L1618">
        <v>46.204800319999997</v>
      </c>
      <c r="M1618">
        <v>9.1412333239999999</v>
      </c>
    </row>
    <row r="1619" spans="1:13" hidden="1">
      <c r="A1619" t="s">
        <v>91</v>
      </c>
      <c r="B1619" t="s">
        <v>92</v>
      </c>
      <c r="C1619" t="s">
        <v>103</v>
      </c>
      <c r="D1619">
        <v>2000</v>
      </c>
      <c r="E1619" t="s">
        <v>113</v>
      </c>
      <c r="F1619">
        <v>1.1399999999999999</v>
      </c>
      <c r="G1619">
        <v>5.7999999999999899E-2</v>
      </c>
      <c r="H1619">
        <v>25</v>
      </c>
      <c r="I1619">
        <v>177</v>
      </c>
      <c r="J1619">
        <v>0</v>
      </c>
      <c r="K1619">
        <v>136.72853659999899</v>
      </c>
      <c r="L1619">
        <v>10.122572870000001</v>
      </c>
      <c r="M1619">
        <v>4.1427122550000002</v>
      </c>
    </row>
    <row r="1620" spans="1:13" hidden="1">
      <c r="A1620" t="s">
        <v>91</v>
      </c>
      <c r="B1620" t="s">
        <v>92</v>
      </c>
      <c r="C1620" t="s">
        <v>103</v>
      </c>
      <c r="D1620">
        <v>2005</v>
      </c>
      <c r="E1620" t="s">
        <v>113</v>
      </c>
      <c r="F1620">
        <v>1.1100000000000001</v>
      </c>
      <c r="G1620">
        <v>6.3500000000000001E-2</v>
      </c>
      <c r="H1620">
        <v>27</v>
      </c>
      <c r="I1620">
        <v>190</v>
      </c>
      <c r="J1620">
        <v>0</v>
      </c>
      <c r="K1620">
        <v>147.34883780000001</v>
      </c>
      <c r="L1620">
        <v>11.01877601</v>
      </c>
      <c r="M1620">
        <v>2.7383874549999998</v>
      </c>
    </row>
    <row r="1621" spans="1:13" hidden="1">
      <c r="A1621" t="s">
        <v>91</v>
      </c>
      <c r="B1621" t="s">
        <v>92</v>
      </c>
      <c r="C1621" t="s">
        <v>103</v>
      </c>
      <c r="D1621">
        <v>2010</v>
      </c>
      <c r="E1621" t="s">
        <v>113</v>
      </c>
      <c r="F1621">
        <v>1.1399999999999999</v>
      </c>
      <c r="G1621">
        <v>0.105046286999999</v>
      </c>
      <c r="H1621">
        <v>27</v>
      </c>
      <c r="I1621">
        <v>187</v>
      </c>
      <c r="J1621">
        <v>0</v>
      </c>
      <c r="K1621">
        <v>145.23200359999899</v>
      </c>
      <c r="L1621">
        <v>10.87123564</v>
      </c>
      <c r="M1621">
        <v>1.866114429</v>
      </c>
    </row>
    <row r="1622" spans="1:13" hidden="1">
      <c r="A1622" t="s">
        <v>91</v>
      </c>
      <c r="B1622" t="s">
        <v>92</v>
      </c>
      <c r="C1622" t="s">
        <v>103</v>
      </c>
      <c r="D1622">
        <v>2015</v>
      </c>
      <c r="E1622" t="s">
        <v>113</v>
      </c>
      <c r="F1622">
        <v>1.21</v>
      </c>
      <c r="G1622">
        <v>8.3692695999999997E-2</v>
      </c>
      <c r="H1622">
        <v>29</v>
      </c>
      <c r="I1622">
        <v>200</v>
      </c>
      <c r="J1622">
        <v>0</v>
      </c>
      <c r="K1622">
        <v>147.91956869999899</v>
      </c>
      <c r="L1622">
        <v>11.072932829999999</v>
      </c>
      <c r="M1622">
        <v>0.78575099900000001</v>
      </c>
    </row>
    <row r="1623" spans="1:13" hidden="1">
      <c r="A1623" t="s">
        <v>91</v>
      </c>
      <c r="B1623" t="s">
        <v>92</v>
      </c>
      <c r="C1623" t="s">
        <v>103</v>
      </c>
      <c r="D1623">
        <v>2020</v>
      </c>
      <c r="E1623" t="s">
        <v>113</v>
      </c>
      <c r="F1623">
        <v>1.126551724</v>
      </c>
      <c r="G1623">
        <v>5.8389765000000003E-2</v>
      </c>
      <c r="H1623">
        <v>27</v>
      </c>
      <c r="I1623">
        <v>198</v>
      </c>
      <c r="J1623">
        <v>0</v>
      </c>
      <c r="K1623">
        <v>130.1228686</v>
      </c>
      <c r="L1623">
        <v>9.7408875859999995</v>
      </c>
      <c r="M1623">
        <v>0.29369250399999902</v>
      </c>
    </row>
    <row r="1624" spans="1:13" hidden="1">
      <c r="A1624" t="s">
        <v>91</v>
      </c>
      <c r="B1624" t="s">
        <v>92</v>
      </c>
      <c r="C1624" t="s">
        <v>103</v>
      </c>
      <c r="D1624">
        <v>2025</v>
      </c>
      <c r="E1624" t="s">
        <v>113</v>
      </c>
      <c r="F1624">
        <v>1.0848275859999901</v>
      </c>
      <c r="G1624">
        <v>6.1138957000000001E-2</v>
      </c>
      <c r="H1624">
        <v>26</v>
      </c>
      <c r="I1624">
        <v>191</v>
      </c>
      <c r="J1624">
        <v>0</v>
      </c>
      <c r="K1624">
        <v>122.49001709999899</v>
      </c>
      <c r="L1624">
        <v>9.1695627099999992</v>
      </c>
      <c r="M1624">
        <v>0.13677940299999999</v>
      </c>
    </row>
    <row r="1625" spans="1:13" hidden="1">
      <c r="A1625" t="s">
        <v>91</v>
      </c>
      <c r="B1625" t="s">
        <v>92</v>
      </c>
      <c r="C1625" t="s">
        <v>103</v>
      </c>
      <c r="D1625">
        <v>2030</v>
      </c>
      <c r="E1625" t="s">
        <v>113</v>
      </c>
      <c r="F1625">
        <v>1.168275862</v>
      </c>
      <c r="G1625">
        <v>6.6886347999999998E-2</v>
      </c>
      <c r="H1625">
        <v>28</v>
      </c>
      <c r="I1625">
        <v>201</v>
      </c>
      <c r="J1625">
        <v>0</v>
      </c>
      <c r="K1625">
        <v>130.746692</v>
      </c>
      <c r="L1625">
        <v>9.7876809490000003</v>
      </c>
      <c r="M1625">
        <v>9.6958693999999998E-2</v>
      </c>
    </row>
    <row r="1626" spans="1:13" hidden="1">
      <c r="A1626" t="s">
        <v>91</v>
      </c>
      <c r="B1626" t="s">
        <v>92</v>
      </c>
      <c r="C1626" t="s">
        <v>103</v>
      </c>
      <c r="D1626">
        <v>2035</v>
      </c>
      <c r="E1626" t="s">
        <v>113</v>
      </c>
      <c r="F1626">
        <v>1.21</v>
      </c>
      <c r="G1626">
        <v>6.3889351999999996E-2</v>
      </c>
      <c r="H1626">
        <v>29</v>
      </c>
      <c r="I1626">
        <v>209</v>
      </c>
      <c r="J1626">
        <v>0</v>
      </c>
      <c r="K1626">
        <v>134.95175230000001</v>
      </c>
      <c r="L1626">
        <v>10.10248166</v>
      </c>
      <c r="M1626">
        <v>8.5180509000000001E-2</v>
      </c>
    </row>
    <row r="1627" spans="1:13" hidden="1">
      <c r="A1627" t="s">
        <v>91</v>
      </c>
      <c r="B1627" t="s">
        <v>92</v>
      </c>
      <c r="C1627" t="s">
        <v>103</v>
      </c>
      <c r="D1627">
        <v>2040</v>
      </c>
      <c r="E1627" t="s">
        <v>113</v>
      </c>
      <c r="F1627">
        <v>1.2517241379999999</v>
      </c>
      <c r="G1627">
        <v>6.9065940999999895E-2</v>
      </c>
      <c r="H1627">
        <v>30</v>
      </c>
      <c r="I1627">
        <v>214</v>
      </c>
      <c r="J1627">
        <v>0</v>
      </c>
      <c r="K1627">
        <v>139.4204053</v>
      </c>
      <c r="L1627">
        <v>10.437008949999999</v>
      </c>
      <c r="M1627">
        <v>8.4149806999999993E-2</v>
      </c>
    </row>
    <row r="1628" spans="1:13" hidden="1">
      <c r="A1628" t="s">
        <v>91</v>
      </c>
      <c r="B1628" t="s">
        <v>92</v>
      </c>
      <c r="C1628" t="s">
        <v>103</v>
      </c>
      <c r="D1628">
        <v>2045</v>
      </c>
      <c r="E1628" t="s">
        <v>113</v>
      </c>
      <c r="F1628">
        <v>1.2517241379999999</v>
      </c>
      <c r="G1628">
        <v>6.6613842999999895E-2</v>
      </c>
      <c r="H1628">
        <v>30</v>
      </c>
      <c r="I1628">
        <v>205</v>
      </c>
      <c r="J1628">
        <v>0</v>
      </c>
      <c r="K1628">
        <v>139.3492852</v>
      </c>
      <c r="L1628">
        <v>10.431686490000001</v>
      </c>
      <c r="M1628">
        <v>8.2722552000000005E-2</v>
      </c>
    </row>
    <row r="1629" spans="1:13" hidden="1">
      <c r="A1629" t="s">
        <v>91</v>
      </c>
      <c r="B1629" t="s">
        <v>92</v>
      </c>
      <c r="C1629" t="s">
        <v>103</v>
      </c>
      <c r="D1629">
        <v>2050</v>
      </c>
      <c r="E1629" t="s">
        <v>113</v>
      </c>
      <c r="F1629">
        <v>1.21</v>
      </c>
      <c r="G1629">
        <v>5.6124411999999999E-2</v>
      </c>
      <c r="H1629">
        <v>29</v>
      </c>
      <c r="I1629">
        <v>197</v>
      </c>
      <c r="J1629">
        <v>0</v>
      </c>
      <c r="K1629">
        <v>134.6778588</v>
      </c>
      <c r="L1629">
        <v>10.081984139999999</v>
      </c>
      <c r="M1629">
        <v>7.9587520999999994E-2</v>
      </c>
    </row>
    <row r="1630" spans="1:13" hidden="1">
      <c r="A1630" t="s">
        <v>91</v>
      </c>
      <c r="B1630" t="s">
        <v>92</v>
      </c>
      <c r="C1630" t="s">
        <v>104</v>
      </c>
      <c r="D1630">
        <v>2000</v>
      </c>
      <c r="E1630" t="s">
        <v>113</v>
      </c>
      <c r="F1630">
        <v>1.7309999999999901</v>
      </c>
      <c r="G1630">
        <v>5.5E-2</v>
      </c>
      <c r="H1630">
        <v>23</v>
      </c>
      <c r="I1630">
        <v>207</v>
      </c>
      <c r="J1630">
        <v>0</v>
      </c>
      <c r="K1630">
        <v>147.18124549999999</v>
      </c>
      <c r="L1630">
        <v>10.835677840000001</v>
      </c>
      <c r="M1630">
        <v>8.9290480359999993</v>
      </c>
    </row>
    <row r="1631" spans="1:13" hidden="1">
      <c r="A1631" t="s">
        <v>91</v>
      </c>
      <c r="B1631" t="s">
        <v>92</v>
      </c>
      <c r="C1631" t="s">
        <v>104</v>
      </c>
      <c r="D1631">
        <v>2005</v>
      </c>
      <c r="E1631" t="s">
        <v>113</v>
      </c>
      <c r="F1631">
        <v>1.9139999999999999</v>
      </c>
      <c r="G1631">
        <v>7.6999999999999999E-2</v>
      </c>
      <c r="H1631">
        <v>27</v>
      </c>
      <c r="I1631">
        <v>241</v>
      </c>
      <c r="J1631">
        <v>0</v>
      </c>
      <c r="K1631">
        <v>161.338157</v>
      </c>
      <c r="L1631">
        <v>11.89925116</v>
      </c>
      <c r="M1631">
        <v>6.5919907049999997</v>
      </c>
    </row>
    <row r="1632" spans="1:13" hidden="1">
      <c r="A1632" t="s">
        <v>91</v>
      </c>
      <c r="B1632" t="s">
        <v>92</v>
      </c>
      <c r="C1632" t="s">
        <v>104</v>
      </c>
      <c r="D1632">
        <v>2010</v>
      </c>
      <c r="E1632" t="s">
        <v>113</v>
      </c>
      <c r="F1632">
        <v>2.2919999999999998</v>
      </c>
      <c r="G1632">
        <v>0.157259553</v>
      </c>
      <c r="H1632">
        <v>34</v>
      </c>
      <c r="I1632">
        <v>287</v>
      </c>
      <c r="J1632">
        <v>0</v>
      </c>
      <c r="K1632">
        <v>197.38368969999999</v>
      </c>
      <c r="L1632">
        <v>14.56980886</v>
      </c>
      <c r="M1632">
        <v>5.2963937410000002</v>
      </c>
    </row>
    <row r="1633" spans="1:13" hidden="1">
      <c r="A1633" t="s">
        <v>91</v>
      </c>
      <c r="B1633" t="s">
        <v>92</v>
      </c>
      <c r="C1633" t="s">
        <v>104</v>
      </c>
      <c r="D1633">
        <v>2015</v>
      </c>
      <c r="E1633" t="s">
        <v>113</v>
      </c>
      <c r="F1633">
        <v>2.7730000000000001</v>
      </c>
      <c r="G1633">
        <v>0.183329618999999</v>
      </c>
      <c r="H1633">
        <v>42</v>
      </c>
      <c r="I1633">
        <v>350</v>
      </c>
      <c r="J1633">
        <v>0</v>
      </c>
      <c r="K1633">
        <v>240.41821639999901</v>
      </c>
      <c r="L1633">
        <v>17.738954549999999</v>
      </c>
      <c r="M1633">
        <v>4.9814340939999999</v>
      </c>
    </row>
    <row r="1634" spans="1:13" hidden="1">
      <c r="A1634" t="s">
        <v>91</v>
      </c>
      <c r="B1634" t="s">
        <v>92</v>
      </c>
      <c r="C1634" t="s">
        <v>104</v>
      </c>
      <c r="D1634">
        <v>2020</v>
      </c>
      <c r="E1634" t="s">
        <v>113</v>
      </c>
      <c r="F1634">
        <v>2.83902381</v>
      </c>
      <c r="G1634">
        <v>0.16982243799999999</v>
      </c>
      <c r="H1634">
        <v>43</v>
      </c>
      <c r="I1634">
        <v>388</v>
      </c>
      <c r="J1634">
        <v>0</v>
      </c>
      <c r="K1634">
        <v>244.3431344</v>
      </c>
      <c r="L1634">
        <v>18.033248109999999</v>
      </c>
      <c r="M1634">
        <v>4.3525116439999998</v>
      </c>
    </row>
    <row r="1635" spans="1:13" hidden="1">
      <c r="A1635" t="s">
        <v>91</v>
      </c>
      <c r="B1635" t="s">
        <v>92</v>
      </c>
      <c r="C1635" t="s">
        <v>104</v>
      </c>
      <c r="D1635">
        <v>2025</v>
      </c>
      <c r="E1635" t="s">
        <v>113</v>
      </c>
      <c r="F1635">
        <v>3.037095238</v>
      </c>
      <c r="G1635">
        <v>0.22778522500000001</v>
      </c>
      <c r="H1635">
        <v>46</v>
      </c>
      <c r="I1635">
        <v>413</v>
      </c>
      <c r="J1635">
        <v>0</v>
      </c>
      <c r="K1635">
        <v>260.6535121</v>
      </c>
      <c r="L1635">
        <v>19.321142980000001</v>
      </c>
      <c r="M1635">
        <v>3.5298098250000001</v>
      </c>
    </row>
    <row r="1636" spans="1:13" hidden="1">
      <c r="A1636" t="s">
        <v>91</v>
      </c>
      <c r="B1636" t="s">
        <v>92</v>
      </c>
      <c r="C1636" t="s">
        <v>104</v>
      </c>
      <c r="D1636">
        <v>2030</v>
      </c>
      <c r="E1636" t="s">
        <v>113</v>
      </c>
      <c r="F1636">
        <v>3.499261905</v>
      </c>
      <c r="G1636">
        <v>0.24142835100000001</v>
      </c>
      <c r="H1636">
        <v>53</v>
      </c>
      <c r="I1636">
        <v>463</v>
      </c>
      <c r="J1636">
        <v>0</v>
      </c>
      <c r="K1636">
        <v>299.99092450000001</v>
      </c>
      <c r="L1636">
        <v>22.2483401</v>
      </c>
      <c r="M1636">
        <v>2.1807484879999999</v>
      </c>
    </row>
    <row r="1637" spans="1:13" hidden="1">
      <c r="A1637" t="s">
        <v>91</v>
      </c>
      <c r="B1637" t="s">
        <v>92</v>
      </c>
      <c r="C1637" t="s">
        <v>104</v>
      </c>
      <c r="D1637">
        <v>2035</v>
      </c>
      <c r="E1637" t="s">
        <v>113</v>
      </c>
      <c r="F1637">
        <v>4.0274523809999998</v>
      </c>
      <c r="G1637">
        <v>0.26966687499999997</v>
      </c>
      <c r="H1637">
        <v>61</v>
      </c>
      <c r="I1637">
        <v>517</v>
      </c>
      <c r="J1637">
        <v>0</v>
      </c>
      <c r="K1637">
        <v>345.12754760000001</v>
      </c>
      <c r="L1637">
        <v>25.60081774</v>
      </c>
      <c r="M1637">
        <v>1.652858682</v>
      </c>
    </row>
    <row r="1638" spans="1:13" hidden="1">
      <c r="A1638" t="s">
        <v>91</v>
      </c>
      <c r="B1638" t="s">
        <v>92</v>
      </c>
      <c r="C1638" t="s">
        <v>104</v>
      </c>
      <c r="D1638">
        <v>2040</v>
      </c>
      <c r="E1638" t="s">
        <v>113</v>
      </c>
      <c r="F1638">
        <v>4.3575714290000001</v>
      </c>
      <c r="G1638">
        <v>0.28216928000000002</v>
      </c>
      <c r="H1638">
        <v>66</v>
      </c>
      <c r="I1638">
        <v>552</v>
      </c>
      <c r="J1638">
        <v>0</v>
      </c>
      <c r="K1638">
        <v>373.3563034</v>
      </c>
      <c r="L1638">
        <v>27.696844199999902</v>
      </c>
      <c r="M1638">
        <v>1.4628803859999999</v>
      </c>
    </row>
    <row r="1639" spans="1:13" hidden="1">
      <c r="A1639" t="s">
        <v>91</v>
      </c>
      <c r="B1639" t="s">
        <v>92</v>
      </c>
      <c r="C1639" t="s">
        <v>104</v>
      </c>
      <c r="D1639">
        <v>2045</v>
      </c>
      <c r="E1639" t="s">
        <v>113</v>
      </c>
      <c r="F1639">
        <v>4.6216666669999897</v>
      </c>
      <c r="G1639">
        <v>0.289713844</v>
      </c>
      <c r="H1639">
        <v>70</v>
      </c>
      <c r="I1639">
        <v>570</v>
      </c>
      <c r="J1639">
        <v>0</v>
      </c>
      <c r="K1639">
        <v>395.9593198</v>
      </c>
      <c r="L1639">
        <v>29.374461029999999</v>
      </c>
      <c r="M1639">
        <v>1.441312959</v>
      </c>
    </row>
    <row r="1640" spans="1:13" hidden="1">
      <c r="A1640" t="s">
        <v>91</v>
      </c>
      <c r="B1640" t="s">
        <v>92</v>
      </c>
      <c r="C1640" t="s">
        <v>104</v>
      </c>
      <c r="D1640">
        <v>2050</v>
      </c>
      <c r="E1640" t="s">
        <v>113</v>
      </c>
      <c r="F1640">
        <v>4.8857619049999998</v>
      </c>
      <c r="G1640">
        <v>0.300060559</v>
      </c>
      <c r="H1640">
        <v>74</v>
      </c>
      <c r="I1640">
        <v>593</v>
      </c>
      <c r="J1640">
        <v>0</v>
      </c>
      <c r="K1640">
        <v>418.575543699999</v>
      </c>
      <c r="L1640">
        <v>31.052602969999999</v>
      </c>
      <c r="M1640">
        <v>1.489715712</v>
      </c>
    </row>
    <row r="1641" spans="1:13" hidden="1">
      <c r="A1641" t="s">
        <v>91</v>
      </c>
      <c r="B1641" t="s">
        <v>92</v>
      </c>
      <c r="C1641" t="s">
        <v>105</v>
      </c>
      <c r="D1641">
        <v>2000</v>
      </c>
      <c r="E1641" t="s">
        <v>113</v>
      </c>
      <c r="F1641">
        <v>0.504</v>
      </c>
      <c r="G1641">
        <v>4.7E-2</v>
      </c>
      <c r="H1641">
        <v>9</v>
      </c>
      <c r="I1641">
        <v>75</v>
      </c>
      <c r="J1641">
        <v>0</v>
      </c>
      <c r="K1641">
        <v>64.829677610000005</v>
      </c>
      <c r="L1641">
        <v>4.7672510680000002</v>
      </c>
      <c r="M1641">
        <v>0.92650638299999999</v>
      </c>
    </row>
    <row r="1642" spans="1:13" hidden="1">
      <c r="A1642" t="s">
        <v>91</v>
      </c>
      <c r="B1642" t="s">
        <v>92</v>
      </c>
      <c r="C1642" t="s">
        <v>105</v>
      </c>
      <c r="D1642">
        <v>2005</v>
      </c>
      <c r="E1642" t="s">
        <v>113</v>
      </c>
      <c r="F1642">
        <v>0.64300000000000002</v>
      </c>
      <c r="G1642">
        <v>4.1500000000000002E-2</v>
      </c>
      <c r="H1642">
        <v>12</v>
      </c>
      <c r="I1642">
        <v>102</v>
      </c>
      <c r="J1642">
        <v>0</v>
      </c>
      <c r="K1642">
        <v>80.461733780000003</v>
      </c>
      <c r="L1642">
        <v>5.8980357870000004</v>
      </c>
      <c r="M1642">
        <v>0.80727123000000001</v>
      </c>
    </row>
    <row r="1643" spans="1:13" hidden="1">
      <c r="A1643" t="s">
        <v>91</v>
      </c>
      <c r="B1643" t="s">
        <v>92</v>
      </c>
      <c r="C1643" t="s">
        <v>105</v>
      </c>
      <c r="D1643">
        <v>2010</v>
      </c>
      <c r="E1643" t="s">
        <v>113</v>
      </c>
      <c r="F1643">
        <v>0.83099999999999996</v>
      </c>
      <c r="G1643">
        <v>4.7535188999999999E-2</v>
      </c>
      <c r="H1643">
        <v>16</v>
      </c>
      <c r="I1643">
        <v>134</v>
      </c>
      <c r="J1643">
        <v>0</v>
      </c>
      <c r="K1643">
        <v>98.526197789999998</v>
      </c>
      <c r="L1643">
        <v>7.2133852190000001</v>
      </c>
      <c r="M1643">
        <v>0.89403127699999996</v>
      </c>
    </row>
    <row r="1644" spans="1:13" hidden="1">
      <c r="A1644" t="s">
        <v>91</v>
      </c>
      <c r="B1644" t="s">
        <v>92</v>
      </c>
      <c r="C1644" t="s">
        <v>105</v>
      </c>
      <c r="D1644">
        <v>2015</v>
      </c>
      <c r="E1644" t="s">
        <v>113</v>
      </c>
      <c r="F1644">
        <v>0.86099999999999999</v>
      </c>
      <c r="G1644">
        <v>5.0184386999999997E-2</v>
      </c>
      <c r="H1644">
        <v>18</v>
      </c>
      <c r="I1644">
        <v>151</v>
      </c>
      <c r="J1644">
        <v>0</v>
      </c>
      <c r="K1644">
        <v>103.2274479</v>
      </c>
      <c r="L1644">
        <v>7.4893635219999997</v>
      </c>
      <c r="M1644">
        <v>1.1356645219999999</v>
      </c>
    </row>
    <row r="1645" spans="1:13" hidden="1">
      <c r="A1645" t="s">
        <v>91</v>
      </c>
      <c r="B1645" t="s">
        <v>92</v>
      </c>
      <c r="C1645" t="s">
        <v>105</v>
      </c>
      <c r="D1645">
        <v>2020</v>
      </c>
      <c r="E1645" t="s">
        <v>113</v>
      </c>
      <c r="F1645">
        <v>0.86099999999999999</v>
      </c>
      <c r="G1645">
        <v>5.1322274000000001E-2</v>
      </c>
      <c r="H1645">
        <v>18</v>
      </c>
      <c r="I1645">
        <v>155</v>
      </c>
      <c r="J1645">
        <v>0</v>
      </c>
      <c r="K1645">
        <v>99.116976370000003</v>
      </c>
      <c r="L1645">
        <v>7.3178869679999998</v>
      </c>
      <c r="M1645">
        <v>1.0274724989999999</v>
      </c>
    </row>
    <row r="1646" spans="1:13" hidden="1">
      <c r="A1646" t="s">
        <v>91</v>
      </c>
      <c r="B1646" t="s">
        <v>92</v>
      </c>
      <c r="C1646" t="s">
        <v>105</v>
      </c>
      <c r="D1646">
        <v>2025</v>
      </c>
      <c r="E1646" t="s">
        <v>113</v>
      </c>
      <c r="F1646">
        <v>0.90883333300000002</v>
      </c>
      <c r="G1646">
        <v>6.2023770999999998E-2</v>
      </c>
      <c r="H1646">
        <v>19</v>
      </c>
      <c r="I1646">
        <v>160</v>
      </c>
      <c r="J1646">
        <v>0</v>
      </c>
      <c r="K1646">
        <v>103.0477582</v>
      </c>
      <c r="L1646">
        <v>7.6395912979999903</v>
      </c>
      <c r="M1646">
        <v>1.153028046</v>
      </c>
    </row>
    <row r="1647" spans="1:13" hidden="1">
      <c r="A1647" t="s">
        <v>91</v>
      </c>
      <c r="B1647" t="s">
        <v>92</v>
      </c>
      <c r="C1647" t="s">
        <v>105</v>
      </c>
      <c r="D1647">
        <v>2030</v>
      </c>
      <c r="E1647" t="s">
        <v>113</v>
      </c>
      <c r="F1647">
        <v>1.052333333</v>
      </c>
      <c r="G1647">
        <v>7.1838639999999995E-2</v>
      </c>
      <c r="H1647">
        <v>22</v>
      </c>
      <c r="I1647">
        <v>181</v>
      </c>
      <c r="J1647">
        <v>0</v>
      </c>
      <c r="K1647">
        <v>118.63254259999999</v>
      </c>
      <c r="L1647">
        <v>8.8101065779999992</v>
      </c>
      <c r="M1647">
        <v>1.365395626</v>
      </c>
    </row>
    <row r="1648" spans="1:13" hidden="1">
      <c r="A1648" t="s">
        <v>91</v>
      </c>
      <c r="B1648" t="s">
        <v>92</v>
      </c>
      <c r="C1648" t="s">
        <v>105</v>
      </c>
      <c r="D1648">
        <v>2035</v>
      </c>
      <c r="E1648" t="s">
        <v>113</v>
      </c>
      <c r="F1648">
        <v>1.1958333329999999</v>
      </c>
      <c r="G1648">
        <v>7.6836092999999994E-2</v>
      </c>
      <c r="H1648">
        <v>25</v>
      </c>
      <c r="I1648">
        <v>201</v>
      </c>
      <c r="J1648">
        <v>0</v>
      </c>
      <c r="K1648">
        <v>134.51252479999999</v>
      </c>
      <c r="L1648">
        <v>9.9979217519999999</v>
      </c>
      <c r="M1648">
        <v>1.5653112659999999</v>
      </c>
    </row>
    <row r="1649" spans="1:13" hidden="1">
      <c r="A1649" t="s">
        <v>91</v>
      </c>
      <c r="B1649" t="s">
        <v>92</v>
      </c>
      <c r="C1649" t="s">
        <v>105</v>
      </c>
      <c r="D1649">
        <v>2040</v>
      </c>
      <c r="E1649" t="s">
        <v>113</v>
      </c>
      <c r="F1649">
        <v>1.2915000000000001</v>
      </c>
      <c r="G1649">
        <v>8.1833545999999993E-2</v>
      </c>
      <c r="H1649">
        <v>27</v>
      </c>
      <c r="I1649">
        <v>210</v>
      </c>
      <c r="J1649">
        <v>0</v>
      </c>
      <c r="K1649">
        <v>145.15047469999999</v>
      </c>
      <c r="L1649">
        <v>10.79428193</v>
      </c>
      <c r="M1649">
        <v>1.6963750099999999</v>
      </c>
    </row>
    <row r="1650" spans="1:13" hidden="1">
      <c r="A1650" t="s">
        <v>91</v>
      </c>
      <c r="B1650" t="s">
        <v>92</v>
      </c>
      <c r="C1650" t="s">
        <v>105</v>
      </c>
      <c r="D1650">
        <v>2045</v>
      </c>
      <c r="E1650" t="s">
        <v>113</v>
      </c>
      <c r="F1650">
        <v>1.3393333329999999</v>
      </c>
      <c r="G1650">
        <v>8.0271778000000002E-2</v>
      </c>
      <c r="H1650">
        <v>28</v>
      </c>
      <c r="I1650">
        <v>216</v>
      </c>
      <c r="J1650">
        <v>0</v>
      </c>
      <c r="K1650">
        <v>150.47738859999899</v>
      </c>
      <c r="L1650">
        <v>11.19447328</v>
      </c>
      <c r="M1650">
        <v>1.761533319</v>
      </c>
    </row>
    <row r="1651" spans="1:13" hidden="1">
      <c r="A1651" t="s">
        <v>91</v>
      </c>
      <c r="B1651" t="s">
        <v>92</v>
      </c>
      <c r="C1651" t="s">
        <v>105</v>
      </c>
      <c r="D1651">
        <v>2050</v>
      </c>
      <c r="E1651" t="s">
        <v>113</v>
      </c>
      <c r="F1651">
        <v>1.38716666699999</v>
      </c>
      <c r="G1651">
        <v>8.0584055000000002E-2</v>
      </c>
      <c r="H1651">
        <v>29</v>
      </c>
      <c r="I1651">
        <v>220</v>
      </c>
      <c r="J1651">
        <v>0</v>
      </c>
      <c r="K1651">
        <v>155.83205419999999</v>
      </c>
      <c r="L1651">
        <v>11.595992239999999</v>
      </c>
      <c r="M1651">
        <v>1.8253735129999999</v>
      </c>
    </row>
    <row r="1652" spans="1:13">
      <c r="A1652" t="s">
        <v>91</v>
      </c>
      <c r="B1652" t="s">
        <v>92</v>
      </c>
      <c r="C1652" t="s">
        <v>106</v>
      </c>
      <c r="D1652">
        <v>2000</v>
      </c>
      <c r="E1652" t="s">
        <v>113</v>
      </c>
      <c r="F1652">
        <v>1.175</v>
      </c>
      <c r="G1652">
        <v>6.5000000000000002E-2</v>
      </c>
      <c r="H1652">
        <v>18</v>
      </c>
      <c r="I1652">
        <v>151</v>
      </c>
      <c r="J1652">
        <v>0</v>
      </c>
      <c r="K1652">
        <v>104.740569999999</v>
      </c>
      <c r="L1652">
        <v>7.7570866139999897</v>
      </c>
      <c r="M1652">
        <v>9.1680445879999901</v>
      </c>
    </row>
    <row r="1653" spans="1:13">
      <c r="A1653" t="s">
        <v>91</v>
      </c>
      <c r="B1653" t="s">
        <v>92</v>
      </c>
      <c r="C1653" t="s">
        <v>106</v>
      </c>
      <c r="D1653">
        <v>2005</v>
      </c>
      <c r="E1653" t="s">
        <v>113</v>
      </c>
      <c r="F1653">
        <v>1.611</v>
      </c>
      <c r="G1653">
        <v>9.5500000000000002E-2</v>
      </c>
      <c r="H1653">
        <v>30</v>
      </c>
      <c r="I1653">
        <v>239</v>
      </c>
      <c r="J1653">
        <v>0</v>
      </c>
      <c r="K1653">
        <v>164.80348999999899</v>
      </c>
      <c r="L1653">
        <v>12.20534647</v>
      </c>
      <c r="M1653">
        <v>8.8140095780000003</v>
      </c>
    </row>
    <row r="1654" spans="1:13">
      <c r="A1654" t="s">
        <v>91</v>
      </c>
      <c r="B1654" t="s">
        <v>92</v>
      </c>
      <c r="C1654" t="s">
        <v>106</v>
      </c>
      <c r="D1654">
        <v>2010</v>
      </c>
      <c r="E1654" t="s">
        <v>113</v>
      </c>
      <c r="F1654">
        <v>2.0779999999999998</v>
      </c>
      <c r="G1654">
        <v>0.185421003999999</v>
      </c>
      <c r="H1654">
        <v>48</v>
      </c>
      <c r="I1654">
        <v>378</v>
      </c>
      <c r="J1654">
        <v>0</v>
      </c>
      <c r="K1654">
        <v>257.67502000000002</v>
      </c>
      <c r="L1654">
        <v>19.083411980000001</v>
      </c>
      <c r="M1654">
        <v>11.76751625</v>
      </c>
    </row>
    <row r="1655" spans="1:13">
      <c r="A1655" t="s">
        <v>91</v>
      </c>
      <c r="B1655" t="s">
        <v>92</v>
      </c>
      <c r="C1655" t="s">
        <v>106</v>
      </c>
      <c r="D1655">
        <v>2015</v>
      </c>
      <c r="E1655" t="s">
        <v>113</v>
      </c>
      <c r="F1655" s="10">
        <v>2.8180000000000001</v>
      </c>
      <c r="G1655">
        <v>0.21272690399999999</v>
      </c>
      <c r="H1655">
        <v>65</v>
      </c>
      <c r="I1655">
        <v>505</v>
      </c>
      <c r="J1655">
        <v>0</v>
      </c>
      <c r="K1655">
        <v>345.80640110000002</v>
      </c>
      <c r="L1655">
        <v>25.61038761</v>
      </c>
      <c r="M1655">
        <v>15.43095613</v>
      </c>
    </row>
    <row r="1656" spans="1:13">
      <c r="A1656" t="s">
        <v>91</v>
      </c>
      <c r="B1656" t="s">
        <v>92</v>
      </c>
      <c r="C1656" t="s">
        <v>106</v>
      </c>
      <c r="D1656">
        <v>2020</v>
      </c>
      <c r="E1656" t="s">
        <v>113</v>
      </c>
      <c r="F1656">
        <v>2.1243384619999999</v>
      </c>
      <c r="G1656">
        <v>0.117843321999999</v>
      </c>
      <c r="H1656">
        <v>49</v>
      </c>
      <c r="I1656">
        <v>406</v>
      </c>
      <c r="J1656">
        <v>0</v>
      </c>
      <c r="K1656">
        <v>259.7796611</v>
      </c>
      <c r="L1656">
        <v>19.239219980000001</v>
      </c>
      <c r="M1656">
        <v>11.510253069999999</v>
      </c>
    </row>
    <row r="1657" spans="1:13">
      <c r="A1657" t="s">
        <v>91</v>
      </c>
      <c r="B1657" t="s">
        <v>92</v>
      </c>
      <c r="C1657" t="s">
        <v>106</v>
      </c>
      <c r="D1657">
        <v>2025</v>
      </c>
      <c r="E1657" t="s">
        <v>113</v>
      </c>
      <c r="F1657">
        <v>2.5578769229999998</v>
      </c>
      <c r="G1657">
        <v>0.26580901699999998</v>
      </c>
      <c r="H1657">
        <v>59</v>
      </c>
      <c r="I1657">
        <v>480</v>
      </c>
      <c r="J1657">
        <v>0</v>
      </c>
      <c r="K1657">
        <v>312.37659249999899</v>
      </c>
      <c r="L1657">
        <v>23.134519640000001</v>
      </c>
      <c r="M1657">
        <v>12.32915597</v>
      </c>
    </row>
    <row r="1658" spans="1:13">
      <c r="A1658" t="s">
        <v>91</v>
      </c>
      <c r="B1658" t="s">
        <v>92</v>
      </c>
      <c r="C1658" t="s">
        <v>106</v>
      </c>
      <c r="D1658">
        <v>2030</v>
      </c>
      <c r="E1658" t="s">
        <v>113</v>
      </c>
      <c r="F1658">
        <v>3.5116615379999998</v>
      </c>
      <c r="G1658">
        <v>0.25874658499999997</v>
      </c>
      <c r="H1658">
        <v>81</v>
      </c>
      <c r="I1658">
        <v>640</v>
      </c>
      <c r="J1658">
        <v>0</v>
      </c>
      <c r="K1658">
        <v>428.63451259999999</v>
      </c>
      <c r="L1658">
        <v>31.744538649999999</v>
      </c>
      <c r="M1658">
        <v>10.552918439999999</v>
      </c>
    </row>
    <row r="1659" spans="1:13">
      <c r="A1659" t="s">
        <v>91</v>
      </c>
      <c r="B1659" t="s">
        <v>92</v>
      </c>
      <c r="C1659" t="s">
        <v>106</v>
      </c>
      <c r="D1659">
        <v>2035</v>
      </c>
      <c r="E1659" t="s">
        <v>113</v>
      </c>
      <c r="F1659">
        <v>4.3787384620000003</v>
      </c>
      <c r="G1659">
        <v>0.325414547</v>
      </c>
      <c r="H1659">
        <v>101</v>
      </c>
      <c r="I1659">
        <v>776</v>
      </c>
      <c r="J1659">
        <v>0</v>
      </c>
      <c r="K1659">
        <v>534.36393699999996</v>
      </c>
      <c r="L1659">
        <v>39.574822740000002</v>
      </c>
      <c r="M1659">
        <v>9.9901790629999994</v>
      </c>
    </row>
    <row r="1660" spans="1:13">
      <c r="A1660" t="s">
        <v>91</v>
      </c>
      <c r="B1660" t="s">
        <v>92</v>
      </c>
      <c r="C1660" t="s">
        <v>106</v>
      </c>
      <c r="D1660">
        <v>2040</v>
      </c>
      <c r="E1660" t="s">
        <v>113</v>
      </c>
      <c r="F1660">
        <v>4.8989846149999998</v>
      </c>
      <c r="G1660">
        <v>0.34919405599999997</v>
      </c>
      <c r="H1660">
        <v>113</v>
      </c>
      <c r="I1660">
        <v>840</v>
      </c>
      <c r="J1660">
        <v>0</v>
      </c>
      <c r="K1660">
        <v>597.80699279999999</v>
      </c>
      <c r="L1660">
        <v>44.273393409999997</v>
      </c>
      <c r="M1660">
        <v>9.9217171479999902</v>
      </c>
    </row>
    <row r="1661" spans="1:13">
      <c r="A1661" t="s">
        <v>91</v>
      </c>
      <c r="B1661" t="s">
        <v>92</v>
      </c>
      <c r="C1661" t="s">
        <v>106</v>
      </c>
      <c r="D1661">
        <v>2045</v>
      </c>
      <c r="E1661" t="s">
        <v>113</v>
      </c>
      <c r="F1661">
        <v>5.2891692309999998</v>
      </c>
      <c r="G1661">
        <v>0.35089236799999901</v>
      </c>
      <c r="H1661">
        <v>122</v>
      </c>
      <c r="I1661">
        <v>888</v>
      </c>
      <c r="J1661">
        <v>0</v>
      </c>
      <c r="K1661">
        <v>645.40093330000002</v>
      </c>
      <c r="L1661">
        <v>47.798184560000003</v>
      </c>
      <c r="M1661">
        <v>10.279090739999999</v>
      </c>
    </row>
    <row r="1662" spans="1:13">
      <c r="A1662" t="s">
        <v>91</v>
      </c>
      <c r="B1662" t="s">
        <v>92</v>
      </c>
      <c r="C1662" t="s">
        <v>106</v>
      </c>
      <c r="D1662">
        <v>2050</v>
      </c>
      <c r="E1662" t="s">
        <v>113</v>
      </c>
      <c r="F1662">
        <v>5.6793538459999997</v>
      </c>
      <c r="G1662">
        <v>0.36292340699999998</v>
      </c>
      <c r="H1662">
        <v>131</v>
      </c>
      <c r="I1662">
        <v>937</v>
      </c>
      <c r="J1662">
        <v>0</v>
      </c>
      <c r="K1662">
        <v>693.00463520000005</v>
      </c>
      <c r="L1662">
        <v>51.32369903</v>
      </c>
      <c r="M1662">
        <v>10.90207082</v>
      </c>
    </row>
    <row r="1663" spans="1:13" hidden="1">
      <c r="A1663" t="s">
        <v>91</v>
      </c>
      <c r="B1663" t="s">
        <v>92</v>
      </c>
      <c r="C1663" t="s">
        <v>107</v>
      </c>
      <c r="D1663">
        <v>2000</v>
      </c>
      <c r="E1663" t="s">
        <v>113</v>
      </c>
      <c r="F1663">
        <v>0.70199999999999996</v>
      </c>
      <c r="G1663">
        <v>3.4000000000000002E-2</v>
      </c>
      <c r="H1663">
        <v>21</v>
      </c>
      <c r="I1663">
        <v>175</v>
      </c>
      <c r="J1663">
        <v>0</v>
      </c>
      <c r="K1663">
        <v>118.16108999999901</v>
      </c>
      <c r="L1663">
        <v>8.7510103249999993</v>
      </c>
      <c r="M1663">
        <v>6.1956197570000002</v>
      </c>
    </row>
    <row r="1664" spans="1:13" hidden="1">
      <c r="A1664" t="s">
        <v>91</v>
      </c>
      <c r="B1664" t="s">
        <v>92</v>
      </c>
      <c r="C1664" t="s">
        <v>107</v>
      </c>
      <c r="D1664">
        <v>2005</v>
      </c>
      <c r="E1664" t="s">
        <v>113</v>
      </c>
      <c r="F1664">
        <v>0.69</v>
      </c>
      <c r="G1664">
        <v>4.3499999999999997E-2</v>
      </c>
      <c r="H1664">
        <v>21</v>
      </c>
      <c r="I1664">
        <v>160</v>
      </c>
      <c r="J1664">
        <v>0</v>
      </c>
      <c r="K1664">
        <v>112.95626540000001</v>
      </c>
      <c r="L1664">
        <v>8.2765477789999995</v>
      </c>
      <c r="M1664">
        <v>4.0581750889999997</v>
      </c>
    </row>
    <row r="1665" spans="1:13" hidden="1">
      <c r="A1665" t="s">
        <v>91</v>
      </c>
      <c r="B1665" t="s">
        <v>92</v>
      </c>
      <c r="C1665" t="s">
        <v>107</v>
      </c>
      <c r="D1665">
        <v>2010</v>
      </c>
      <c r="E1665" t="s">
        <v>113</v>
      </c>
      <c r="F1665">
        <v>0.745</v>
      </c>
      <c r="G1665">
        <v>5.6832792E-2</v>
      </c>
      <c r="H1665">
        <v>21</v>
      </c>
      <c r="I1665">
        <v>160</v>
      </c>
      <c r="J1665">
        <v>0</v>
      </c>
      <c r="K1665">
        <v>113.53381409999901</v>
      </c>
      <c r="L1665">
        <v>7.8362799770000002</v>
      </c>
      <c r="M1665">
        <v>2.4803433510000001</v>
      </c>
    </row>
    <row r="1666" spans="1:13" hidden="1">
      <c r="A1666" t="s">
        <v>91</v>
      </c>
      <c r="B1666" t="s">
        <v>92</v>
      </c>
      <c r="C1666" t="s">
        <v>107</v>
      </c>
      <c r="D1666">
        <v>2015</v>
      </c>
      <c r="E1666" t="s">
        <v>113</v>
      </c>
      <c r="F1666">
        <v>0.88800000000000001</v>
      </c>
      <c r="G1666">
        <v>5.9575335E-2</v>
      </c>
      <c r="H1666">
        <v>26</v>
      </c>
      <c r="I1666">
        <v>194</v>
      </c>
      <c r="J1666">
        <v>0</v>
      </c>
      <c r="K1666">
        <v>139.95192119999999</v>
      </c>
      <c r="L1666">
        <v>9.6747490260000006</v>
      </c>
      <c r="M1666">
        <v>1.857142801</v>
      </c>
    </row>
    <row r="1667" spans="1:13" hidden="1">
      <c r="A1667" t="s">
        <v>91</v>
      </c>
      <c r="B1667" t="s">
        <v>92</v>
      </c>
      <c r="C1667" t="s">
        <v>107</v>
      </c>
      <c r="D1667">
        <v>2020</v>
      </c>
      <c r="E1667" t="s">
        <v>113</v>
      </c>
      <c r="F1667">
        <v>0.88800000000000001</v>
      </c>
      <c r="G1667">
        <v>5.4173661999999997E-2</v>
      </c>
      <c r="H1667">
        <v>26</v>
      </c>
      <c r="I1667">
        <v>219</v>
      </c>
      <c r="J1667">
        <v>0</v>
      </c>
      <c r="K1667">
        <v>136.3785302</v>
      </c>
      <c r="L1667">
        <v>9.6494400920000007</v>
      </c>
      <c r="M1667">
        <v>1.6037097119999999</v>
      </c>
    </row>
    <row r="1668" spans="1:13" hidden="1">
      <c r="A1668" t="s">
        <v>91</v>
      </c>
      <c r="B1668" t="s">
        <v>92</v>
      </c>
      <c r="C1668" t="s">
        <v>107</v>
      </c>
      <c r="D1668">
        <v>2025</v>
      </c>
      <c r="E1668" t="s">
        <v>113</v>
      </c>
      <c r="F1668">
        <v>0.92215384599999894</v>
      </c>
      <c r="G1668">
        <v>6.3719491000000003E-2</v>
      </c>
      <c r="H1668">
        <v>27</v>
      </c>
      <c r="I1668">
        <v>223</v>
      </c>
      <c r="J1668">
        <v>0</v>
      </c>
      <c r="K1668">
        <v>140.17811569999901</v>
      </c>
      <c r="L1668">
        <v>10.031303810000001</v>
      </c>
      <c r="M1668">
        <v>0.73906508000000004</v>
      </c>
    </row>
    <row r="1669" spans="1:13" hidden="1">
      <c r="A1669" t="s">
        <v>91</v>
      </c>
      <c r="B1669" t="s">
        <v>92</v>
      </c>
      <c r="C1669" t="s">
        <v>107</v>
      </c>
      <c r="D1669">
        <v>2030</v>
      </c>
      <c r="E1669" t="s">
        <v>113</v>
      </c>
      <c r="F1669">
        <v>1.0246153849999999</v>
      </c>
      <c r="G1669">
        <v>6.5567138999999997E-2</v>
      </c>
      <c r="H1669">
        <v>30</v>
      </c>
      <c r="I1669">
        <v>241</v>
      </c>
      <c r="J1669">
        <v>0</v>
      </c>
      <c r="K1669">
        <v>155.1310924</v>
      </c>
      <c r="L1669">
        <v>11.14947871</v>
      </c>
      <c r="M1669">
        <v>0.37705519199999998</v>
      </c>
    </row>
    <row r="1670" spans="1:13" hidden="1">
      <c r="A1670" t="s">
        <v>91</v>
      </c>
      <c r="B1670" t="s">
        <v>92</v>
      </c>
      <c r="C1670" t="s">
        <v>107</v>
      </c>
      <c r="D1670">
        <v>2035</v>
      </c>
      <c r="E1670" t="s">
        <v>113</v>
      </c>
      <c r="F1670">
        <v>1.127076923</v>
      </c>
      <c r="G1670">
        <v>7.1031074999999999E-2</v>
      </c>
      <c r="H1670">
        <v>33</v>
      </c>
      <c r="I1670">
        <v>257</v>
      </c>
      <c r="J1670">
        <v>0</v>
      </c>
      <c r="K1670">
        <v>170.38009700000001</v>
      </c>
      <c r="L1670">
        <v>12.26577956</v>
      </c>
      <c r="M1670">
        <v>0.23883641</v>
      </c>
    </row>
    <row r="1671" spans="1:13" hidden="1">
      <c r="A1671" t="s">
        <v>91</v>
      </c>
      <c r="B1671" t="s">
        <v>92</v>
      </c>
      <c r="C1671" t="s">
        <v>107</v>
      </c>
      <c r="D1671">
        <v>2040</v>
      </c>
      <c r="E1671" t="s">
        <v>113</v>
      </c>
      <c r="F1671">
        <v>1.195384615</v>
      </c>
      <c r="G1671">
        <v>7.1254046000000001E-2</v>
      </c>
      <c r="H1671">
        <v>35</v>
      </c>
      <c r="I1671">
        <v>261</v>
      </c>
      <c r="J1671">
        <v>0</v>
      </c>
      <c r="K1671">
        <v>180.59828690000001</v>
      </c>
      <c r="L1671">
        <v>13.00968662</v>
      </c>
      <c r="M1671">
        <v>0.193977756</v>
      </c>
    </row>
    <row r="1672" spans="1:13" hidden="1">
      <c r="A1672" t="s">
        <v>91</v>
      </c>
      <c r="B1672" t="s">
        <v>92</v>
      </c>
      <c r="C1672" t="s">
        <v>107</v>
      </c>
      <c r="D1672">
        <v>2045</v>
      </c>
      <c r="E1672" t="s">
        <v>113</v>
      </c>
      <c r="F1672">
        <v>1.263692308</v>
      </c>
      <c r="G1672">
        <v>7.7275546000000001E-2</v>
      </c>
      <c r="H1672">
        <v>37</v>
      </c>
      <c r="I1672">
        <v>265</v>
      </c>
      <c r="J1672">
        <v>0</v>
      </c>
      <c r="K1672">
        <v>190.8742967</v>
      </c>
      <c r="L1672">
        <v>13.753307420000001</v>
      </c>
      <c r="M1672">
        <v>0.18667831199999901</v>
      </c>
    </row>
    <row r="1673" spans="1:13" hidden="1">
      <c r="A1673" t="s">
        <v>91</v>
      </c>
      <c r="B1673" t="s">
        <v>92</v>
      </c>
      <c r="C1673" t="s">
        <v>107</v>
      </c>
      <c r="D1673">
        <v>2050</v>
      </c>
      <c r="E1673" t="s">
        <v>113</v>
      </c>
      <c r="F1673">
        <v>1.263692308</v>
      </c>
      <c r="G1673">
        <v>6.6012989999999994E-2</v>
      </c>
      <c r="H1673">
        <v>37</v>
      </c>
      <c r="I1673">
        <v>263</v>
      </c>
      <c r="J1673">
        <v>0</v>
      </c>
      <c r="K1673">
        <v>190.8574045</v>
      </c>
      <c r="L1673">
        <v>13.75338747</v>
      </c>
      <c r="M1673">
        <v>0.18166157299999999</v>
      </c>
    </row>
    <row r="1674" spans="1:13" hidden="1">
      <c r="A1674" t="s">
        <v>91</v>
      </c>
      <c r="B1674" t="s">
        <v>92</v>
      </c>
      <c r="C1674" t="s">
        <v>108</v>
      </c>
      <c r="D1674">
        <v>2000</v>
      </c>
      <c r="E1674" t="s">
        <v>113</v>
      </c>
      <c r="F1674">
        <v>0.77099999999999902</v>
      </c>
      <c r="G1674">
        <v>3.6999999999999998E-2</v>
      </c>
      <c r="H1674">
        <v>9</v>
      </c>
      <c r="I1674">
        <v>78</v>
      </c>
      <c r="J1674">
        <v>0</v>
      </c>
      <c r="K1674">
        <v>65.132517239999999</v>
      </c>
      <c r="L1674">
        <v>4.7629626739999997</v>
      </c>
      <c r="M1674">
        <v>1.3347829819999999</v>
      </c>
    </row>
    <row r="1675" spans="1:13" hidden="1">
      <c r="A1675" t="s">
        <v>91</v>
      </c>
      <c r="B1675" t="s">
        <v>92</v>
      </c>
      <c r="C1675" t="s">
        <v>108</v>
      </c>
      <c r="D1675">
        <v>2005</v>
      </c>
      <c r="E1675" t="s">
        <v>113</v>
      </c>
      <c r="F1675">
        <v>0.65700000000000003</v>
      </c>
      <c r="G1675">
        <v>4.3999999999999997E-2</v>
      </c>
      <c r="H1675">
        <v>9</v>
      </c>
      <c r="I1675">
        <v>69</v>
      </c>
      <c r="J1675">
        <v>0</v>
      </c>
      <c r="K1675">
        <v>63.171242210000003</v>
      </c>
      <c r="L1675">
        <v>4.5774093980000004</v>
      </c>
      <c r="M1675">
        <v>0.65171237500000001</v>
      </c>
    </row>
    <row r="1676" spans="1:13" hidden="1">
      <c r="A1676" t="s">
        <v>91</v>
      </c>
      <c r="B1676" t="s">
        <v>92</v>
      </c>
      <c r="C1676" t="s">
        <v>108</v>
      </c>
      <c r="D1676">
        <v>2010</v>
      </c>
      <c r="E1676" t="s">
        <v>113</v>
      </c>
      <c r="F1676">
        <v>0.75</v>
      </c>
      <c r="G1676">
        <v>5.7626634000000003E-2</v>
      </c>
      <c r="H1676">
        <v>11</v>
      </c>
      <c r="I1676">
        <v>84</v>
      </c>
      <c r="J1676">
        <v>0</v>
      </c>
      <c r="K1676">
        <v>76.486253009999999</v>
      </c>
      <c r="L1676">
        <v>5.5201616199999997</v>
      </c>
      <c r="M1676">
        <v>0.37648137399999998</v>
      </c>
    </row>
    <row r="1677" spans="1:13" hidden="1">
      <c r="A1677" t="s">
        <v>91</v>
      </c>
      <c r="B1677" t="s">
        <v>92</v>
      </c>
      <c r="C1677" t="s">
        <v>108</v>
      </c>
      <c r="D1677">
        <v>2015</v>
      </c>
      <c r="E1677" t="s">
        <v>113</v>
      </c>
      <c r="F1677">
        <v>0.92599999999999905</v>
      </c>
      <c r="G1677">
        <v>5.9605977999999997E-2</v>
      </c>
      <c r="H1677">
        <v>14</v>
      </c>
      <c r="I1677">
        <v>108</v>
      </c>
      <c r="J1677">
        <v>0</v>
      </c>
      <c r="K1677">
        <v>97.037483510000001</v>
      </c>
      <c r="L1677">
        <v>7.0193686889999896</v>
      </c>
      <c r="M1677">
        <v>0.238583028999999</v>
      </c>
    </row>
    <row r="1678" spans="1:13" hidden="1">
      <c r="A1678" t="s">
        <v>91</v>
      </c>
      <c r="B1678" t="s">
        <v>92</v>
      </c>
      <c r="C1678" t="s">
        <v>108</v>
      </c>
      <c r="D1678">
        <v>2020</v>
      </c>
      <c r="E1678" t="s">
        <v>113</v>
      </c>
      <c r="F1678">
        <v>0.85985714299999905</v>
      </c>
      <c r="G1678">
        <v>4.4494445999999903E-2</v>
      </c>
      <c r="H1678">
        <v>13</v>
      </c>
      <c r="I1678">
        <v>106</v>
      </c>
      <c r="J1678">
        <v>0</v>
      </c>
      <c r="K1678">
        <v>89.989600940000003</v>
      </c>
      <c r="L1678">
        <v>6.5168883559999999</v>
      </c>
      <c r="M1678">
        <v>0.17442433600000001</v>
      </c>
    </row>
    <row r="1679" spans="1:13" hidden="1">
      <c r="A1679" t="s">
        <v>91</v>
      </c>
      <c r="B1679" t="s">
        <v>92</v>
      </c>
      <c r="C1679" t="s">
        <v>108</v>
      </c>
      <c r="D1679">
        <v>2025</v>
      </c>
      <c r="E1679" t="s">
        <v>113</v>
      </c>
      <c r="F1679">
        <v>0.85985714299999905</v>
      </c>
      <c r="G1679">
        <v>5.7786319000000003E-2</v>
      </c>
      <c r="H1679">
        <v>13</v>
      </c>
      <c r="I1679">
        <v>102</v>
      </c>
      <c r="J1679">
        <v>0</v>
      </c>
      <c r="K1679">
        <v>89.943378890000005</v>
      </c>
      <c r="L1679">
        <v>6.5179818669999996</v>
      </c>
      <c r="M1679">
        <v>0.16220425999999999</v>
      </c>
    </row>
    <row r="1680" spans="1:13" hidden="1">
      <c r="A1680" t="s">
        <v>91</v>
      </c>
      <c r="B1680" t="s">
        <v>92</v>
      </c>
      <c r="C1680" t="s">
        <v>108</v>
      </c>
      <c r="D1680">
        <v>2030</v>
      </c>
      <c r="E1680" t="s">
        <v>113</v>
      </c>
      <c r="F1680">
        <v>0.92599999999999905</v>
      </c>
      <c r="G1680">
        <v>5.4851113E-2</v>
      </c>
      <c r="H1680">
        <v>14</v>
      </c>
      <c r="I1680">
        <v>103</v>
      </c>
      <c r="J1680">
        <v>0</v>
      </c>
      <c r="K1680">
        <v>96.842657450000004</v>
      </c>
      <c r="L1680">
        <v>7.019795706</v>
      </c>
      <c r="M1680">
        <v>0.170711641</v>
      </c>
    </row>
    <row r="1681" spans="1:13" hidden="1">
      <c r="A1681" t="s">
        <v>91</v>
      </c>
      <c r="B1681" t="s">
        <v>92</v>
      </c>
      <c r="C1681" t="s">
        <v>108</v>
      </c>
      <c r="D1681">
        <v>2035</v>
      </c>
      <c r="E1681" t="s">
        <v>113</v>
      </c>
      <c r="F1681">
        <v>0.99214285700000004</v>
      </c>
      <c r="G1681">
        <v>5.6578704E-2</v>
      </c>
      <c r="H1681">
        <v>15</v>
      </c>
      <c r="I1681">
        <v>112</v>
      </c>
      <c r="J1681">
        <v>0</v>
      </c>
      <c r="K1681">
        <v>103.75192920000001</v>
      </c>
      <c r="L1681">
        <v>7.5213836279999997</v>
      </c>
      <c r="M1681">
        <v>0.18160159399999901</v>
      </c>
    </row>
    <row r="1682" spans="1:13" hidden="1">
      <c r="A1682" t="s">
        <v>91</v>
      </c>
      <c r="B1682" t="s">
        <v>92</v>
      </c>
      <c r="C1682" t="s">
        <v>108</v>
      </c>
      <c r="D1682">
        <v>2040</v>
      </c>
      <c r="E1682" t="s">
        <v>113</v>
      </c>
      <c r="F1682">
        <v>1.0582857139999999</v>
      </c>
      <c r="G1682">
        <v>6.1977471999999999E-2</v>
      </c>
      <c r="H1682">
        <v>16</v>
      </c>
      <c r="I1682">
        <v>114</v>
      </c>
      <c r="J1682">
        <v>0</v>
      </c>
      <c r="K1682">
        <v>110.66540910000001</v>
      </c>
      <c r="L1682">
        <v>8.0228800229999901</v>
      </c>
      <c r="M1682">
        <v>0.19338414700000001</v>
      </c>
    </row>
    <row r="1683" spans="1:13" hidden="1">
      <c r="A1683" t="s">
        <v>91</v>
      </c>
      <c r="B1683" t="s">
        <v>92</v>
      </c>
      <c r="C1683" t="s">
        <v>108</v>
      </c>
      <c r="D1683">
        <v>2045</v>
      </c>
      <c r="E1683" t="s">
        <v>113</v>
      </c>
      <c r="F1683">
        <v>1.0582857139999999</v>
      </c>
      <c r="G1683">
        <v>5.7226507000000003E-2</v>
      </c>
      <c r="H1683">
        <v>16</v>
      </c>
      <c r="I1683">
        <v>111</v>
      </c>
      <c r="J1683">
        <v>0</v>
      </c>
      <c r="K1683">
        <v>110.66413249999999</v>
      </c>
      <c r="L1683">
        <v>8.0229071869999995</v>
      </c>
      <c r="M1683">
        <v>0.193296945</v>
      </c>
    </row>
    <row r="1684" spans="1:13" hidden="1">
      <c r="A1684" t="s">
        <v>91</v>
      </c>
      <c r="B1684" t="s">
        <v>92</v>
      </c>
      <c r="C1684" t="s">
        <v>108</v>
      </c>
      <c r="D1684">
        <v>2050</v>
      </c>
      <c r="E1684" t="s">
        <v>113</v>
      </c>
      <c r="F1684">
        <v>1.0582857139999999</v>
      </c>
      <c r="G1684">
        <v>5.5282922999999998E-2</v>
      </c>
      <c r="H1684">
        <v>16</v>
      </c>
      <c r="I1684">
        <v>109</v>
      </c>
      <c r="J1684">
        <v>0</v>
      </c>
      <c r="K1684">
        <v>110.6636412</v>
      </c>
      <c r="L1684">
        <v>8.0229176249999998</v>
      </c>
      <c r="M1684">
        <v>0.19327116899999999</v>
      </c>
    </row>
    <row r="1685" spans="1:13" hidden="1">
      <c r="A1685" t="s">
        <v>91</v>
      </c>
      <c r="B1685" t="s">
        <v>92</v>
      </c>
      <c r="C1685" t="s">
        <v>109</v>
      </c>
      <c r="D1685">
        <v>2000</v>
      </c>
      <c r="E1685" t="s">
        <v>113</v>
      </c>
      <c r="F1685">
        <v>0.39799999999999902</v>
      </c>
      <c r="G1685">
        <v>3.4000000000000002E-2</v>
      </c>
      <c r="H1685">
        <v>8</v>
      </c>
      <c r="I1685">
        <v>63</v>
      </c>
      <c r="J1685">
        <v>0</v>
      </c>
      <c r="K1685">
        <v>49.386937449999998</v>
      </c>
      <c r="L1685">
        <v>3.657564598</v>
      </c>
      <c r="M1685">
        <v>1.4530808449999999</v>
      </c>
    </row>
    <row r="1686" spans="1:13" hidden="1">
      <c r="A1686" t="s">
        <v>91</v>
      </c>
      <c r="B1686" t="s">
        <v>92</v>
      </c>
      <c r="C1686" t="s">
        <v>109</v>
      </c>
      <c r="D1686">
        <v>2005</v>
      </c>
      <c r="E1686" t="s">
        <v>113</v>
      </c>
      <c r="F1686">
        <v>0.39399999999999902</v>
      </c>
      <c r="G1686">
        <v>4.2500000000000003E-2</v>
      </c>
      <c r="H1686">
        <v>8</v>
      </c>
      <c r="I1686">
        <v>59</v>
      </c>
      <c r="J1686">
        <v>0</v>
      </c>
      <c r="K1686">
        <v>46.624171009999998</v>
      </c>
      <c r="L1686">
        <v>3.4503433829999999</v>
      </c>
      <c r="M1686">
        <v>1.024562937</v>
      </c>
    </row>
    <row r="1687" spans="1:13" hidden="1">
      <c r="A1687" t="s">
        <v>91</v>
      </c>
      <c r="B1687" t="s">
        <v>92</v>
      </c>
      <c r="C1687" t="s">
        <v>109</v>
      </c>
      <c r="D1687">
        <v>2010</v>
      </c>
      <c r="E1687" t="s">
        <v>113</v>
      </c>
      <c r="F1687">
        <v>0.39299999999999902</v>
      </c>
      <c r="G1687">
        <v>3.3864617999999999E-2</v>
      </c>
      <c r="H1687">
        <v>9</v>
      </c>
      <c r="I1687">
        <v>62</v>
      </c>
      <c r="J1687">
        <v>0</v>
      </c>
      <c r="K1687">
        <v>51.25640508</v>
      </c>
      <c r="L1687">
        <v>3.7602985150000001</v>
      </c>
      <c r="M1687">
        <v>0.65513674300000002</v>
      </c>
    </row>
    <row r="1688" spans="1:13" hidden="1">
      <c r="A1688" t="s">
        <v>91</v>
      </c>
      <c r="B1688" t="s">
        <v>92</v>
      </c>
      <c r="C1688" t="s">
        <v>109</v>
      </c>
      <c r="D1688">
        <v>2015</v>
      </c>
      <c r="E1688" t="s">
        <v>113</v>
      </c>
      <c r="F1688">
        <v>0.502</v>
      </c>
      <c r="G1688">
        <v>3.7799488999999999E-2</v>
      </c>
      <c r="H1688">
        <v>11</v>
      </c>
      <c r="I1688">
        <v>81</v>
      </c>
      <c r="J1688">
        <v>0</v>
      </c>
      <c r="K1688">
        <v>62.084160439999998</v>
      </c>
      <c r="L1688">
        <v>4.5546521059999998</v>
      </c>
      <c r="M1688">
        <v>0.40418003299999999</v>
      </c>
    </row>
    <row r="1689" spans="1:13" hidden="1">
      <c r="A1689" t="s">
        <v>91</v>
      </c>
      <c r="B1689" t="s">
        <v>92</v>
      </c>
      <c r="C1689" t="s">
        <v>109</v>
      </c>
      <c r="D1689">
        <v>2020</v>
      </c>
      <c r="E1689" t="s">
        <v>113</v>
      </c>
      <c r="F1689">
        <v>0.54763636399999904</v>
      </c>
      <c r="G1689">
        <v>4.1208622E-2</v>
      </c>
      <c r="H1689">
        <v>12</v>
      </c>
      <c r="I1689">
        <v>92</v>
      </c>
      <c r="J1689">
        <v>0</v>
      </c>
      <c r="K1689">
        <v>67.491778499999995</v>
      </c>
      <c r="L1689">
        <v>4.9513716060000004</v>
      </c>
      <c r="M1689">
        <v>0.17629270699999999</v>
      </c>
    </row>
    <row r="1690" spans="1:13" hidden="1">
      <c r="A1690" t="s">
        <v>91</v>
      </c>
      <c r="B1690" t="s">
        <v>92</v>
      </c>
      <c r="C1690" t="s">
        <v>109</v>
      </c>
      <c r="D1690">
        <v>2025</v>
      </c>
      <c r="E1690" t="s">
        <v>113</v>
      </c>
      <c r="F1690">
        <v>0.593272727</v>
      </c>
      <c r="G1690">
        <v>4.3961890999999899E-2</v>
      </c>
      <c r="H1690">
        <v>13</v>
      </c>
      <c r="I1690">
        <v>91</v>
      </c>
      <c r="J1690">
        <v>0</v>
      </c>
      <c r="K1690">
        <v>73.017565180000005</v>
      </c>
      <c r="L1690">
        <v>5.3567588170000002</v>
      </c>
      <c r="M1690">
        <v>8.5925973000000003E-2</v>
      </c>
    </row>
    <row r="1691" spans="1:13" hidden="1">
      <c r="A1691" t="s">
        <v>91</v>
      </c>
      <c r="B1691" t="s">
        <v>92</v>
      </c>
      <c r="C1691" t="s">
        <v>109</v>
      </c>
      <c r="D1691">
        <v>2030</v>
      </c>
      <c r="E1691" t="s">
        <v>113</v>
      </c>
      <c r="F1691">
        <v>0.63890909100000004</v>
      </c>
      <c r="G1691">
        <v>3.9186446E-2</v>
      </c>
      <c r="H1691">
        <v>14</v>
      </c>
      <c r="I1691">
        <v>98</v>
      </c>
      <c r="J1691">
        <v>0</v>
      </c>
      <c r="K1691">
        <v>78.593477949999993</v>
      </c>
      <c r="L1691">
        <v>5.7658227999999996</v>
      </c>
      <c r="M1691">
        <v>5.4602183999999998E-2</v>
      </c>
    </row>
    <row r="1692" spans="1:13" hidden="1">
      <c r="A1692" t="s">
        <v>91</v>
      </c>
      <c r="B1692" t="s">
        <v>92</v>
      </c>
      <c r="C1692" t="s">
        <v>109</v>
      </c>
      <c r="D1692">
        <v>2035</v>
      </c>
      <c r="E1692" t="s">
        <v>113</v>
      </c>
      <c r="F1692">
        <v>0.73018181799999904</v>
      </c>
      <c r="G1692">
        <v>4.8573381999999998E-2</v>
      </c>
      <c r="H1692">
        <v>16</v>
      </c>
      <c r="I1692">
        <v>107</v>
      </c>
      <c r="J1692">
        <v>0</v>
      </c>
      <c r="K1692">
        <v>89.803167950000002</v>
      </c>
      <c r="L1692">
        <v>6.5881951509999999</v>
      </c>
      <c r="M1692">
        <v>4.9005728999999998E-2</v>
      </c>
    </row>
    <row r="1693" spans="1:13" hidden="1">
      <c r="A1693" t="s">
        <v>91</v>
      </c>
      <c r="B1693" t="s">
        <v>92</v>
      </c>
      <c r="C1693" t="s">
        <v>109</v>
      </c>
      <c r="D1693">
        <v>2040</v>
      </c>
      <c r="E1693" t="s">
        <v>113</v>
      </c>
      <c r="F1693">
        <v>0.73018181799999904</v>
      </c>
      <c r="G1693">
        <v>3.9484379999999999E-2</v>
      </c>
      <c r="H1693">
        <v>16</v>
      </c>
      <c r="I1693">
        <v>111</v>
      </c>
      <c r="J1693">
        <v>0</v>
      </c>
      <c r="K1693">
        <v>89.796262069999997</v>
      </c>
      <c r="L1693">
        <v>6.5876886020000001</v>
      </c>
      <c r="M1693">
        <v>4.5400027999999898E-2</v>
      </c>
    </row>
    <row r="1694" spans="1:13" hidden="1">
      <c r="A1694" t="s">
        <v>91</v>
      </c>
      <c r="B1694" t="s">
        <v>92</v>
      </c>
      <c r="C1694" t="s">
        <v>109</v>
      </c>
      <c r="D1694">
        <v>2045</v>
      </c>
      <c r="E1694" t="s">
        <v>113</v>
      </c>
      <c r="F1694">
        <v>0.77581818199999997</v>
      </c>
      <c r="G1694">
        <v>4.9616334999999998E-2</v>
      </c>
      <c r="H1694">
        <v>17</v>
      </c>
      <c r="I1694">
        <v>114</v>
      </c>
      <c r="J1694">
        <v>0</v>
      </c>
      <c r="K1694">
        <v>95.405705470000001</v>
      </c>
      <c r="L1694">
        <v>6.9992120719999997</v>
      </c>
      <c r="M1694">
        <v>4.7090396E-2</v>
      </c>
    </row>
    <row r="1695" spans="1:13" hidden="1">
      <c r="A1695" t="s">
        <v>91</v>
      </c>
      <c r="B1695" t="s">
        <v>92</v>
      </c>
      <c r="C1695" t="s">
        <v>109</v>
      </c>
      <c r="D1695">
        <v>2050</v>
      </c>
      <c r="E1695" t="s">
        <v>113</v>
      </c>
      <c r="F1695">
        <v>0.77581818199999997</v>
      </c>
      <c r="G1695">
        <v>4.0527331999999999E-2</v>
      </c>
      <c r="H1695">
        <v>17</v>
      </c>
      <c r="I1695">
        <v>114</v>
      </c>
      <c r="J1695">
        <v>0</v>
      </c>
      <c r="K1695">
        <v>95.404619370000006</v>
      </c>
      <c r="L1695">
        <v>6.9991324060000002</v>
      </c>
      <c r="M1695">
        <v>4.6719152999999999E-2</v>
      </c>
    </row>
    <row r="1696" spans="1:13" hidden="1">
      <c r="A1696" t="s">
        <v>91</v>
      </c>
      <c r="B1696" t="s">
        <v>92</v>
      </c>
      <c r="C1696" t="s">
        <v>110</v>
      </c>
      <c r="D1696">
        <v>2000</v>
      </c>
      <c r="E1696" t="s">
        <v>113</v>
      </c>
      <c r="F1696">
        <v>3.37784</v>
      </c>
      <c r="G1696">
        <v>0.191</v>
      </c>
      <c r="H1696">
        <v>98</v>
      </c>
      <c r="I1696">
        <v>647</v>
      </c>
      <c r="J1696">
        <v>0</v>
      </c>
      <c r="K1696">
        <v>1205.7904559999999</v>
      </c>
      <c r="L1696">
        <v>88.063655580000002</v>
      </c>
      <c r="M1696">
        <v>8.72440858299999</v>
      </c>
    </row>
    <row r="1697" spans="1:13" hidden="1">
      <c r="A1697" t="s">
        <v>91</v>
      </c>
      <c r="B1697" t="s">
        <v>92</v>
      </c>
      <c r="C1697" t="s">
        <v>110</v>
      </c>
      <c r="D1697">
        <v>2005</v>
      </c>
      <c r="E1697" t="s">
        <v>113</v>
      </c>
      <c r="F1697">
        <v>3.6452900000000001</v>
      </c>
      <c r="G1697">
        <v>0.18665000000000001</v>
      </c>
      <c r="H1697">
        <v>126</v>
      </c>
      <c r="I1697">
        <v>810</v>
      </c>
      <c r="J1697">
        <v>0</v>
      </c>
      <c r="K1697">
        <v>1467.246402</v>
      </c>
      <c r="L1697">
        <v>106.42204169999999</v>
      </c>
      <c r="M1697">
        <v>9.7551592979999899</v>
      </c>
    </row>
    <row r="1698" spans="1:13" hidden="1">
      <c r="A1698" t="s">
        <v>91</v>
      </c>
      <c r="B1698" t="s">
        <v>92</v>
      </c>
      <c r="C1698" t="s">
        <v>110</v>
      </c>
      <c r="D1698">
        <v>2010</v>
      </c>
      <c r="E1698" t="s">
        <v>113</v>
      </c>
      <c r="F1698">
        <v>4.6837999999999997</v>
      </c>
      <c r="G1698">
        <v>0.126</v>
      </c>
      <c r="H1698">
        <v>150</v>
      </c>
      <c r="I1698">
        <v>973</v>
      </c>
      <c r="J1698">
        <v>0</v>
      </c>
      <c r="K1698">
        <v>1708.805509</v>
      </c>
      <c r="L1698">
        <v>121.760938</v>
      </c>
      <c r="M1698">
        <v>4.4051759839999898</v>
      </c>
    </row>
    <row r="1699" spans="1:13" hidden="1">
      <c r="A1699" t="s">
        <v>91</v>
      </c>
      <c r="B1699" t="s">
        <v>92</v>
      </c>
      <c r="C1699" t="s">
        <v>110</v>
      </c>
      <c r="D1699">
        <v>2015</v>
      </c>
      <c r="E1699" t="s">
        <v>113</v>
      </c>
      <c r="F1699">
        <v>3.2</v>
      </c>
      <c r="G1699">
        <v>0.15757257099999999</v>
      </c>
      <c r="H1699">
        <v>83.069511360000007</v>
      </c>
      <c r="I1699">
        <v>1207</v>
      </c>
      <c r="J1699">
        <v>0</v>
      </c>
      <c r="K1699">
        <v>921.33605769999997</v>
      </c>
      <c r="L1699">
        <v>62.948871050000001</v>
      </c>
      <c r="M1699">
        <v>1.055282912</v>
      </c>
    </row>
    <row r="1700" spans="1:13" hidden="1">
      <c r="A1700" t="s">
        <v>91</v>
      </c>
      <c r="B1700" t="s">
        <v>92</v>
      </c>
      <c r="C1700" t="s">
        <v>110</v>
      </c>
      <c r="D1700">
        <v>2020</v>
      </c>
      <c r="E1700" t="s">
        <v>113</v>
      </c>
      <c r="F1700">
        <v>3.6511999999999998</v>
      </c>
      <c r="G1700">
        <v>0.265843461</v>
      </c>
      <c r="H1700">
        <v>94.78231246</v>
      </c>
      <c r="I1700">
        <v>1377.1869999999999</v>
      </c>
      <c r="J1700">
        <v>0</v>
      </c>
      <c r="K1700">
        <v>999.23580600000003</v>
      </c>
      <c r="L1700">
        <v>65.150661399999905</v>
      </c>
      <c r="M1700">
        <v>0.59934074500000001</v>
      </c>
    </row>
    <row r="1701" spans="1:13" hidden="1">
      <c r="A1701" t="s">
        <v>91</v>
      </c>
      <c r="B1701" t="s">
        <v>92</v>
      </c>
      <c r="C1701" t="s">
        <v>110</v>
      </c>
      <c r="D1701">
        <v>2025</v>
      </c>
      <c r="E1701" t="s">
        <v>113</v>
      </c>
      <c r="F1701">
        <v>4.4960000000000004</v>
      </c>
      <c r="G1701">
        <v>0.28088615699999903</v>
      </c>
      <c r="H1701">
        <v>116.71266350000001</v>
      </c>
      <c r="I1701">
        <v>1695.835</v>
      </c>
      <c r="J1701">
        <v>0</v>
      </c>
      <c r="K1701">
        <v>1151.138357</v>
      </c>
      <c r="L1701">
        <v>71.906088359999998</v>
      </c>
      <c r="M1701">
        <v>0.46718279499999998</v>
      </c>
    </row>
    <row r="1702" spans="1:13" hidden="1">
      <c r="A1702" t="s">
        <v>91</v>
      </c>
      <c r="B1702" t="s">
        <v>92</v>
      </c>
      <c r="C1702" t="s">
        <v>110</v>
      </c>
      <c r="D1702">
        <v>2030</v>
      </c>
      <c r="E1702" t="s">
        <v>113</v>
      </c>
      <c r="F1702">
        <v>4.9984000000000002</v>
      </c>
      <c r="G1702">
        <v>0.33906890200000001</v>
      </c>
      <c r="H1702">
        <v>129.7545767</v>
      </c>
      <c r="I1702">
        <v>1885.3339999999901</v>
      </c>
      <c r="J1702">
        <v>0</v>
      </c>
      <c r="K1702">
        <v>1203.97597</v>
      </c>
      <c r="L1702">
        <v>75.089352039999994</v>
      </c>
      <c r="M1702">
        <v>0.42233667699999999</v>
      </c>
    </row>
    <row r="1703" spans="1:13" hidden="1">
      <c r="A1703" t="s">
        <v>91</v>
      </c>
      <c r="B1703" t="s">
        <v>92</v>
      </c>
      <c r="C1703" t="s">
        <v>110</v>
      </c>
      <c r="D1703">
        <v>2035</v>
      </c>
      <c r="E1703" t="s">
        <v>113</v>
      </c>
      <c r="F1703">
        <v>5.4752000000000001</v>
      </c>
      <c r="G1703">
        <v>0.38569695799999998</v>
      </c>
      <c r="H1703">
        <v>142.13193390000001</v>
      </c>
      <c r="I1703">
        <v>2065.1770000000001</v>
      </c>
      <c r="J1703">
        <v>0</v>
      </c>
      <c r="K1703">
        <v>1274.2944130000001</v>
      </c>
      <c r="L1703">
        <v>79.822011579999995</v>
      </c>
      <c r="M1703">
        <v>0.43459559199999998</v>
      </c>
    </row>
    <row r="1704" spans="1:13" hidden="1">
      <c r="A1704" t="s">
        <v>91</v>
      </c>
      <c r="B1704" t="s">
        <v>92</v>
      </c>
      <c r="C1704" t="s">
        <v>110</v>
      </c>
      <c r="D1704">
        <v>2040</v>
      </c>
      <c r="E1704" t="s">
        <v>113</v>
      </c>
      <c r="F1704">
        <v>5.9711999999999996</v>
      </c>
      <c r="G1704">
        <v>0.40017719000000002</v>
      </c>
      <c r="H1704">
        <v>155.0077082</v>
      </c>
      <c r="I1704">
        <v>2252.2620000000002</v>
      </c>
      <c r="J1704">
        <v>0</v>
      </c>
      <c r="K1704">
        <v>1371.0453339999999</v>
      </c>
      <c r="L1704">
        <v>86.509591479999997</v>
      </c>
      <c r="M1704">
        <v>0.46496835799999903</v>
      </c>
    </row>
    <row r="1705" spans="1:13" hidden="1">
      <c r="A1705" t="s">
        <v>91</v>
      </c>
      <c r="B1705" t="s">
        <v>92</v>
      </c>
      <c r="C1705" t="s">
        <v>110</v>
      </c>
      <c r="D1705">
        <v>2045</v>
      </c>
      <c r="E1705" t="s">
        <v>113</v>
      </c>
      <c r="F1705">
        <v>6.5056000000000003</v>
      </c>
      <c r="G1705">
        <v>0.41466808500000002</v>
      </c>
      <c r="H1705">
        <v>168.88031659999999</v>
      </c>
      <c r="I1705">
        <v>2453.8310000000001</v>
      </c>
      <c r="J1705">
        <v>0</v>
      </c>
      <c r="K1705">
        <v>1485.9148379999999</v>
      </c>
      <c r="L1705">
        <v>94.521858629999997</v>
      </c>
      <c r="M1705">
        <v>0.50253844999999997</v>
      </c>
    </row>
    <row r="1706" spans="1:13" hidden="1">
      <c r="A1706" t="s">
        <v>91</v>
      </c>
      <c r="B1706" t="s">
        <v>92</v>
      </c>
      <c r="C1706" t="s">
        <v>110</v>
      </c>
      <c r="D1706">
        <v>2050</v>
      </c>
      <c r="E1706" t="s">
        <v>113</v>
      </c>
      <c r="F1706">
        <v>7.056</v>
      </c>
      <c r="G1706">
        <v>0.462037751</v>
      </c>
      <c r="H1706">
        <v>183.1682725</v>
      </c>
      <c r="I1706">
        <v>2661.4349999999999</v>
      </c>
      <c r="J1706">
        <v>0</v>
      </c>
      <c r="K1706">
        <v>1608.360158</v>
      </c>
      <c r="L1706">
        <v>103.1206825</v>
      </c>
      <c r="M1706">
        <v>0.54499392899999999</v>
      </c>
    </row>
    <row r="1707" spans="1:13" hidden="1">
      <c r="A1707" t="s">
        <v>91</v>
      </c>
      <c r="B1707" t="s">
        <v>92</v>
      </c>
      <c r="C1707" t="s">
        <v>93</v>
      </c>
      <c r="D1707">
        <v>2000</v>
      </c>
      <c r="E1707" t="s">
        <v>118</v>
      </c>
      <c r="F1707">
        <v>0</v>
      </c>
      <c r="G1707">
        <v>0</v>
      </c>
      <c r="H1707">
        <v>0</v>
      </c>
      <c r="I1707">
        <v>0</v>
      </c>
      <c r="J1707">
        <v>69</v>
      </c>
      <c r="K1707">
        <v>7</v>
      </c>
      <c r="L1707">
        <v>0.34215719999999999</v>
      </c>
      <c r="M1707">
        <v>0.205241956</v>
      </c>
    </row>
    <row r="1708" spans="1:13" hidden="1">
      <c r="A1708" t="s">
        <v>91</v>
      </c>
      <c r="B1708" t="s">
        <v>92</v>
      </c>
      <c r="C1708" t="s">
        <v>93</v>
      </c>
      <c r="D1708">
        <v>2005</v>
      </c>
      <c r="E1708" t="s">
        <v>118</v>
      </c>
      <c r="F1708">
        <v>0</v>
      </c>
      <c r="G1708">
        <v>0</v>
      </c>
      <c r="H1708">
        <v>0</v>
      </c>
      <c r="I1708">
        <v>0</v>
      </c>
      <c r="J1708">
        <v>63</v>
      </c>
      <c r="K1708">
        <v>7</v>
      </c>
      <c r="L1708">
        <v>0.34215719999999999</v>
      </c>
      <c r="M1708">
        <v>0.205241956</v>
      </c>
    </row>
    <row r="1709" spans="1:13" hidden="1">
      <c r="A1709" t="s">
        <v>91</v>
      </c>
      <c r="B1709" t="s">
        <v>92</v>
      </c>
      <c r="C1709" t="s">
        <v>93</v>
      </c>
      <c r="D1709">
        <v>2010</v>
      </c>
      <c r="E1709" t="s">
        <v>118</v>
      </c>
      <c r="F1709">
        <v>0</v>
      </c>
      <c r="G1709">
        <v>0</v>
      </c>
      <c r="H1709">
        <v>0</v>
      </c>
      <c r="I1709">
        <v>0</v>
      </c>
      <c r="J1709">
        <v>66</v>
      </c>
      <c r="K1709">
        <v>7</v>
      </c>
      <c r="L1709">
        <v>0.34215719999999999</v>
      </c>
      <c r="M1709">
        <v>0.205241956</v>
      </c>
    </row>
    <row r="1710" spans="1:13" hidden="1">
      <c r="A1710" t="s">
        <v>91</v>
      </c>
      <c r="B1710" t="s">
        <v>92</v>
      </c>
      <c r="C1710" t="s">
        <v>93</v>
      </c>
      <c r="D1710">
        <v>2015</v>
      </c>
      <c r="E1710" t="s">
        <v>118</v>
      </c>
      <c r="F1710">
        <v>0</v>
      </c>
      <c r="G1710">
        <v>0</v>
      </c>
      <c r="H1710">
        <v>0</v>
      </c>
      <c r="I1710">
        <v>0</v>
      </c>
      <c r="J1710">
        <v>69</v>
      </c>
      <c r="K1710">
        <v>7.3181818179999896</v>
      </c>
      <c r="L1710">
        <v>0.35770980000000002</v>
      </c>
      <c r="M1710">
        <v>0.214571136</v>
      </c>
    </row>
    <row r="1711" spans="1:13" hidden="1">
      <c r="A1711" t="s">
        <v>91</v>
      </c>
      <c r="B1711" t="s">
        <v>92</v>
      </c>
      <c r="C1711" t="s">
        <v>93</v>
      </c>
      <c r="D1711">
        <v>2020</v>
      </c>
      <c r="E1711" t="s">
        <v>118</v>
      </c>
      <c r="F1711">
        <v>0</v>
      </c>
      <c r="G1711">
        <v>0</v>
      </c>
      <c r="H1711">
        <v>0</v>
      </c>
      <c r="I1711">
        <v>0</v>
      </c>
      <c r="J1711">
        <v>132</v>
      </c>
      <c r="K1711">
        <v>14</v>
      </c>
      <c r="L1711">
        <v>0.68431439999999999</v>
      </c>
      <c r="M1711">
        <v>0.41048391299999998</v>
      </c>
    </row>
    <row r="1712" spans="1:13" hidden="1">
      <c r="A1712" t="s">
        <v>91</v>
      </c>
      <c r="B1712" t="s">
        <v>92</v>
      </c>
      <c r="C1712" t="s">
        <v>93</v>
      </c>
      <c r="D1712">
        <v>2025</v>
      </c>
      <c r="E1712" t="s">
        <v>118</v>
      </c>
      <c r="F1712">
        <v>0</v>
      </c>
      <c r="G1712">
        <v>0</v>
      </c>
      <c r="H1712">
        <v>0</v>
      </c>
      <c r="I1712">
        <v>0</v>
      </c>
      <c r="J1712">
        <v>169</v>
      </c>
      <c r="K1712">
        <v>17.924242419999999</v>
      </c>
      <c r="L1712">
        <v>0.87612979999999996</v>
      </c>
      <c r="M1712">
        <v>0.52554379799999995</v>
      </c>
    </row>
    <row r="1713" spans="1:13" hidden="1">
      <c r="A1713" t="s">
        <v>91</v>
      </c>
      <c r="B1713" t="s">
        <v>92</v>
      </c>
      <c r="C1713" t="s">
        <v>93</v>
      </c>
      <c r="D1713">
        <v>2030</v>
      </c>
      <c r="E1713" t="s">
        <v>118</v>
      </c>
      <c r="F1713">
        <v>0</v>
      </c>
      <c r="G1713">
        <v>0</v>
      </c>
      <c r="H1713">
        <v>0</v>
      </c>
      <c r="I1713">
        <v>0</v>
      </c>
      <c r="J1713">
        <v>215</v>
      </c>
      <c r="K1713">
        <v>22.8030303</v>
      </c>
      <c r="L1713">
        <v>1.114603</v>
      </c>
      <c r="M1713">
        <v>0.66859122199999999</v>
      </c>
    </row>
    <row r="1714" spans="1:13" hidden="1">
      <c r="A1714" t="s">
        <v>91</v>
      </c>
      <c r="B1714" t="s">
        <v>92</v>
      </c>
      <c r="C1714" t="s">
        <v>93</v>
      </c>
      <c r="D1714">
        <v>2035</v>
      </c>
      <c r="E1714" t="s">
        <v>118</v>
      </c>
      <c r="F1714">
        <v>0</v>
      </c>
      <c r="G1714">
        <v>0</v>
      </c>
      <c r="H1714">
        <v>0</v>
      </c>
      <c r="I1714">
        <v>0</v>
      </c>
      <c r="J1714">
        <v>274</v>
      </c>
      <c r="K1714">
        <v>29.060606060000001</v>
      </c>
      <c r="L1714">
        <v>1.4204707999999999</v>
      </c>
      <c r="M1714">
        <v>0.85206509200000002</v>
      </c>
    </row>
    <row r="1715" spans="1:13" hidden="1">
      <c r="A1715" t="s">
        <v>91</v>
      </c>
      <c r="B1715" t="s">
        <v>92</v>
      </c>
      <c r="C1715" t="s">
        <v>93</v>
      </c>
      <c r="D1715">
        <v>2040</v>
      </c>
      <c r="E1715" t="s">
        <v>118</v>
      </c>
      <c r="F1715">
        <v>0</v>
      </c>
      <c r="G1715">
        <v>0</v>
      </c>
      <c r="H1715">
        <v>0</v>
      </c>
      <c r="I1715">
        <v>0</v>
      </c>
      <c r="J1715">
        <v>349</v>
      </c>
      <c r="K1715">
        <v>37.015151520000003</v>
      </c>
      <c r="L1715">
        <v>1.8092858000000001</v>
      </c>
      <c r="M1715">
        <v>1.085294588</v>
      </c>
    </row>
    <row r="1716" spans="1:13" hidden="1">
      <c r="A1716" t="s">
        <v>91</v>
      </c>
      <c r="B1716" t="s">
        <v>92</v>
      </c>
      <c r="C1716" t="s">
        <v>93</v>
      </c>
      <c r="D1716">
        <v>2045</v>
      </c>
      <c r="E1716" t="s">
        <v>118</v>
      </c>
      <c r="F1716">
        <v>0</v>
      </c>
      <c r="G1716">
        <v>0</v>
      </c>
      <c r="H1716">
        <v>0</v>
      </c>
      <c r="I1716">
        <v>0</v>
      </c>
      <c r="J1716">
        <v>442</v>
      </c>
      <c r="K1716">
        <v>46.878787879999997</v>
      </c>
      <c r="L1716">
        <v>2.2914164000000001</v>
      </c>
      <c r="M1716">
        <v>1.3744991630000001</v>
      </c>
    </row>
    <row r="1717" spans="1:13" hidden="1">
      <c r="A1717" t="s">
        <v>91</v>
      </c>
      <c r="B1717" t="s">
        <v>92</v>
      </c>
      <c r="C1717" t="s">
        <v>93</v>
      </c>
      <c r="D1717">
        <v>2050</v>
      </c>
      <c r="E1717" t="s">
        <v>118</v>
      </c>
      <c r="F1717">
        <v>0</v>
      </c>
      <c r="G1717">
        <v>0</v>
      </c>
      <c r="H1717">
        <v>0</v>
      </c>
      <c r="I1717">
        <v>0</v>
      </c>
      <c r="J1717">
        <v>561</v>
      </c>
      <c r="K1717">
        <v>59.5</v>
      </c>
      <c r="L1717">
        <v>2.9083361999999999</v>
      </c>
      <c r="M1717">
        <v>1.7445566299999999</v>
      </c>
    </row>
    <row r="1718" spans="1:13" hidden="1">
      <c r="A1718" t="s">
        <v>91</v>
      </c>
      <c r="B1718" t="s">
        <v>92</v>
      </c>
      <c r="C1718" t="s">
        <v>95</v>
      </c>
      <c r="D1718">
        <v>2000</v>
      </c>
      <c r="E1718" t="s">
        <v>118</v>
      </c>
      <c r="F1718">
        <v>0</v>
      </c>
      <c r="G1718">
        <v>0</v>
      </c>
      <c r="H1718">
        <v>0</v>
      </c>
      <c r="I1718">
        <v>0</v>
      </c>
      <c r="J1718">
        <v>66</v>
      </c>
      <c r="K1718">
        <v>28</v>
      </c>
      <c r="L1718">
        <v>1.3686288</v>
      </c>
      <c r="M1718">
        <v>0.82096782599999996</v>
      </c>
    </row>
    <row r="1719" spans="1:13" hidden="1">
      <c r="A1719" t="s">
        <v>91</v>
      </c>
      <c r="B1719" t="s">
        <v>92</v>
      </c>
      <c r="C1719" t="s">
        <v>95</v>
      </c>
      <c r="D1719">
        <v>2005</v>
      </c>
      <c r="E1719" t="s">
        <v>118</v>
      </c>
      <c r="F1719">
        <v>0</v>
      </c>
      <c r="G1719">
        <v>0</v>
      </c>
      <c r="H1719">
        <v>0</v>
      </c>
      <c r="I1719">
        <v>0</v>
      </c>
      <c r="J1719">
        <v>75</v>
      </c>
      <c r="K1719">
        <v>29</v>
      </c>
      <c r="L1719">
        <v>1.4174968559999901</v>
      </c>
      <c r="M1719">
        <v>0.85028810499999996</v>
      </c>
    </row>
    <row r="1720" spans="1:13" hidden="1">
      <c r="A1720" t="s">
        <v>91</v>
      </c>
      <c r="B1720" t="s">
        <v>92</v>
      </c>
      <c r="C1720" t="s">
        <v>95</v>
      </c>
      <c r="D1720">
        <v>2010</v>
      </c>
      <c r="E1720" t="s">
        <v>118</v>
      </c>
      <c r="F1720">
        <v>0</v>
      </c>
      <c r="G1720">
        <v>0</v>
      </c>
      <c r="H1720">
        <v>0</v>
      </c>
      <c r="I1720">
        <v>0</v>
      </c>
      <c r="J1720">
        <v>113</v>
      </c>
      <c r="K1720">
        <v>21</v>
      </c>
      <c r="L1720">
        <v>1.0223995859999999</v>
      </c>
      <c r="M1720">
        <v>0.61572586900000004</v>
      </c>
    </row>
    <row r="1721" spans="1:13" hidden="1">
      <c r="A1721" t="s">
        <v>91</v>
      </c>
      <c r="B1721" t="s">
        <v>92</v>
      </c>
      <c r="C1721" t="s">
        <v>95</v>
      </c>
      <c r="D1721">
        <v>2015</v>
      </c>
      <c r="E1721" t="s">
        <v>118</v>
      </c>
      <c r="F1721">
        <v>0</v>
      </c>
      <c r="G1721">
        <v>0</v>
      </c>
      <c r="H1721">
        <v>0</v>
      </c>
      <c r="I1721">
        <v>0</v>
      </c>
      <c r="J1721">
        <v>127</v>
      </c>
      <c r="K1721">
        <v>23.601769910000002</v>
      </c>
      <c r="L1721">
        <v>1.1490685620000001</v>
      </c>
      <c r="M1721">
        <v>0.69201049000000003</v>
      </c>
    </row>
    <row r="1722" spans="1:13" hidden="1">
      <c r="A1722" t="s">
        <v>91</v>
      </c>
      <c r="B1722" t="s">
        <v>92</v>
      </c>
      <c r="C1722" t="s">
        <v>95</v>
      </c>
      <c r="D1722">
        <v>2020</v>
      </c>
      <c r="E1722" t="s">
        <v>118</v>
      </c>
      <c r="F1722">
        <v>0</v>
      </c>
      <c r="G1722">
        <v>0</v>
      </c>
      <c r="H1722">
        <v>0</v>
      </c>
      <c r="I1722">
        <v>0</v>
      </c>
      <c r="J1722">
        <v>180</v>
      </c>
      <c r="K1722">
        <v>33.451327429999999</v>
      </c>
      <c r="L1722">
        <v>1.628601111</v>
      </c>
      <c r="M1722">
        <v>0.98080226999999998</v>
      </c>
    </row>
    <row r="1723" spans="1:13" hidden="1">
      <c r="A1723" t="s">
        <v>91</v>
      </c>
      <c r="B1723" t="s">
        <v>92</v>
      </c>
      <c r="C1723" t="s">
        <v>95</v>
      </c>
      <c r="D1723">
        <v>2025</v>
      </c>
      <c r="E1723" t="s">
        <v>118</v>
      </c>
      <c r="F1723">
        <v>0</v>
      </c>
      <c r="G1723">
        <v>0</v>
      </c>
      <c r="H1723">
        <v>0</v>
      </c>
      <c r="I1723">
        <v>0</v>
      </c>
      <c r="J1723">
        <v>214</v>
      </c>
      <c r="K1723">
        <v>39.769911499999999</v>
      </c>
      <c r="L1723">
        <v>1.936225766</v>
      </c>
      <c r="M1723">
        <v>1.166064921</v>
      </c>
    </row>
    <row r="1724" spans="1:13" hidden="1">
      <c r="A1724" t="s">
        <v>91</v>
      </c>
      <c r="B1724" t="s">
        <v>92</v>
      </c>
      <c r="C1724" t="s">
        <v>95</v>
      </c>
      <c r="D1724">
        <v>2030</v>
      </c>
      <c r="E1724" t="s">
        <v>118</v>
      </c>
      <c r="F1724">
        <v>0</v>
      </c>
      <c r="G1724">
        <v>0</v>
      </c>
      <c r="H1724">
        <v>0</v>
      </c>
      <c r="I1724">
        <v>0</v>
      </c>
      <c r="J1724">
        <v>251</v>
      </c>
      <c r="K1724">
        <v>46.646017700000002</v>
      </c>
      <c r="L1724">
        <v>2.27099377199999</v>
      </c>
      <c r="M1724">
        <v>1.367674276</v>
      </c>
    </row>
    <row r="1725" spans="1:13" hidden="1">
      <c r="A1725" t="s">
        <v>91</v>
      </c>
      <c r="B1725" t="s">
        <v>92</v>
      </c>
      <c r="C1725" t="s">
        <v>95</v>
      </c>
      <c r="D1725">
        <v>2035</v>
      </c>
      <c r="E1725" t="s">
        <v>118</v>
      </c>
      <c r="F1725">
        <v>0</v>
      </c>
      <c r="G1725">
        <v>0</v>
      </c>
      <c r="H1725">
        <v>0</v>
      </c>
      <c r="I1725">
        <v>0</v>
      </c>
      <c r="J1725">
        <v>296</v>
      </c>
      <c r="K1725">
        <v>55.008849560000002</v>
      </c>
      <c r="L1725">
        <v>2.6781440500000002</v>
      </c>
      <c r="M1725">
        <v>1.6128748429999999</v>
      </c>
    </row>
    <row r="1726" spans="1:13" hidden="1">
      <c r="A1726" t="s">
        <v>91</v>
      </c>
      <c r="B1726" t="s">
        <v>92</v>
      </c>
      <c r="C1726" t="s">
        <v>95</v>
      </c>
      <c r="D1726">
        <v>2040</v>
      </c>
      <c r="E1726" t="s">
        <v>118</v>
      </c>
      <c r="F1726">
        <v>0</v>
      </c>
      <c r="G1726">
        <v>0</v>
      </c>
      <c r="H1726">
        <v>0</v>
      </c>
      <c r="I1726">
        <v>0</v>
      </c>
      <c r="J1726">
        <v>333</v>
      </c>
      <c r="K1726">
        <v>61.884955750000003</v>
      </c>
      <c r="L1726">
        <v>3.0129120559999998</v>
      </c>
      <c r="M1726">
        <v>1.814484199</v>
      </c>
    </row>
    <row r="1727" spans="1:13" hidden="1">
      <c r="A1727" t="s">
        <v>91</v>
      </c>
      <c r="B1727" t="s">
        <v>92</v>
      </c>
      <c r="C1727" t="s">
        <v>95</v>
      </c>
      <c r="D1727">
        <v>2045</v>
      </c>
      <c r="E1727" t="s">
        <v>118</v>
      </c>
      <c r="F1727">
        <v>0</v>
      </c>
      <c r="G1727">
        <v>0</v>
      </c>
      <c r="H1727">
        <v>0</v>
      </c>
      <c r="I1727">
        <v>0</v>
      </c>
      <c r="J1727">
        <v>365</v>
      </c>
      <c r="K1727">
        <v>67.831858409999995</v>
      </c>
      <c r="L1727">
        <v>3.3024411419999899</v>
      </c>
      <c r="M1727">
        <v>1.988849047</v>
      </c>
    </row>
    <row r="1728" spans="1:13" hidden="1">
      <c r="A1728" t="s">
        <v>91</v>
      </c>
      <c r="B1728" t="s">
        <v>92</v>
      </c>
      <c r="C1728" t="s">
        <v>95</v>
      </c>
      <c r="D1728">
        <v>2050</v>
      </c>
      <c r="E1728" t="s">
        <v>118</v>
      </c>
      <c r="F1728">
        <v>0</v>
      </c>
      <c r="G1728">
        <v>0</v>
      </c>
      <c r="H1728">
        <v>0</v>
      </c>
      <c r="I1728">
        <v>0</v>
      </c>
      <c r="J1728">
        <v>396</v>
      </c>
      <c r="K1728">
        <v>73.59292035</v>
      </c>
      <c r="L1728">
        <v>3.5829224449999999</v>
      </c>
      <c r="M1728">
        <v>2.1577649929999998</v>
      </c>
    </row>
    <row r="1729" spans="1:13" hidden="1">
      <c r="A1729" t="s">
        <v>91</v>
      </c>
      <c r="B1729" t="s">
        <v>92</v>
      </c>
      <c r="C1729" t="s">
        <v>96</v>
      </c>
      <c r="D1729">
        <v>2000</v>
      </c>
      <c r="E1729" t="s">
        <v>118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4.8879600000000002E-2</v>
      </c>
      <c r="M1729">
        <v>2.9320278999999901E-2</v>
      </c>
    </row>
    <row r="1730" spans="1:13" hidden="1">
      <c r="A1730" t="s">
        <v>91</v>
      </c>
      <c r="B1730" t="s">
        <v>92</v>
      </c>
      <c r="C1730" t="s">
        <v>96</v>
      </c>
      <c r="D1730">
        <v>2005</v>
      </c>
      <c r="E1730" t="s">
        <v>118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4.8879600000000002E-2</v>
      </c>
      <c r="M1730">
        <v>2.9320278999999901E-2</v>
      </c>
    </row>
    <row r="1731" spans="1:13" hidden="1">
      <c r="A1731" t="s">
        <v>91</v>
      </c>
      <c r="B1731" t="s">
        <v>92</v>
      </c>
      <c r="C1731" t="s">
        <v>96</v>
      </c>
      <c r="D1731">
        <v>2010</v>
      </c>
      <c r="E1731" t="s">
        <v>118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1</v>
      </c>
      <c r="L1731">
        <v>4.9407599999999899E-2</v>
      </c>
      <c r="M1731">
        <v>2.9320278999999901E-2</v>
      </c>
    </row>
    <row r="1732" spans="1:13" hidden="1">
      <c r="A1732" t="s">
        <v>91</v>
      </c>
      <c r="B1732" t="s">
        <v>92</v>
      </c>
      <c r="C1732" t="s">
        <v>96</v>
      </c>
      <c r="D1732">
        <v>2015</v>
      </c>
      <c r="E1732" t="s">
        <v>118</v>
      </c>
      <c r="F1732">
        <v>0</v>
      </c>
      <c r="G1732">
        <v>0</v>
      </c>
      <c r="H1732">
        <v>0</v>
      </c>
      <c r="I1732">
        <v>0</v>
      </c>
      <c r="J1732">
        <v>2</v>
      </c>
      <c r="K1732">
        <v>2</v>
      </c>
      <c r="L1732">
        <v>9.7827048E-2</v>
      </c>
      <c r="M1732">
        <v>5.8640559000000002E-2</v>
      </c>
    </row>
    <row r="1733" spans="1:13" hidden="1">
      <c r="A1733" t="s">
        <v>91</v>
      </c>
      <c r="B1733" t="s">
        <v>92</v>
      </c>
      <c r="C1733" t="s">
        <v>96</v>
      </c>
      <c r="D1733">
        <v>2020</v>
      </c>
      <c r="E1733" t="s">
        <v>118</v>
      </c>
      <c r="F1733">
        <v>0</v>
      </c>
      <c r="G1733">
        <v>0</v>
      </c>
      <c r="H1733">
        <v>0</v>
      </c>
      <c r="I1733">
        <v>0</v>
      </c>
      <c r="J1733">
        <v>3</v>
      </c>
      <c r="K1733">
        <v>3</v>
      </c>
      <c r="L1733">
        <v>0.14674057199999899</v>
      </c>
      <c r="M1733">
        <v>8.7960838E-2</v>
      </c>
    </row>
    <row r="1734" spans="1:13" hidden="1">
      <c r="A1734" t="s">
        <v>91</v>
      </c>
      <c r="B1734" t="s">
        <v>92</v>
      </c>
      <c r="C1734" t="s">
        <v>96</v>
      </c>
      <c r="D1734">
        <v>2025</v>
      </c>
      <c r="E1734" t="s">
        <v>118</v>
      </c>
      <c r="F1734">
        <v>0</v>
      </c>
      <c r="G1734">
        <v>0</v>
      </c>
      <c r="H1734">
        <v>0</v>
      </c>
      <c r="I1734">
        <v>0</v>
      </c>
      <c r="J1734">
        <v>3</v>
      </c>
      <c r="K1734">
        <v>3</v>
      </c>
      <c r="L1734">
        <v>0.14674057199999899</v>
      </c>
      <c r="M1734">
        <v>8.7960838E-2</v>
      </c>
    </row>
    <row r="1735" spans="1:13" hidden="1">
      <c r="A1735" t="s">
        <v>91</v>
      </c>
      <c r="B1735" t="s">
        <v>92</v>
      </c>
      <c r="C1735" t="s">
        <v>96</v>
      </c>
      <c r="D1735">
        <v>2030</v>
      </c>
      <c r="E1735" t="s">
        <v>118</v>
      </c>
      <c r="F1735">
        <v>0</v>
      </c>
      <c r="G1735">
        <v>0</v>
      </c>
      <c r="H1735">
        <v>0</v>
      </c>
      <c r="I1735">
        <v>0</v>
      </c>
      <c r="J1735">
        <v>4</v>
      </c>
      <c r="K1735">
        <v>4</v>
      </c>
      <c r="L1735">
        <v>0.195654096</v>
      </c>
      <c r="M1735">
        <v>0.117281118</v>
      </c>
    </row>
    <row r="1736" spans="1:13" hidden="1">
      <c r="A1736" t="s">
        <v>91</v>
      </c>
      <c r="B1736" t="s">
        <v>92</v>
      </c>
      <c r="C1736" t="s">
        <v>96</v>
      </c>
      <c r="D1736">
        <v>2035</v>
      </c>
      <c r="E1736" t="s">
        <v>118</v>
      </c>
      <c r="F1736">
        <v>0</v>
      </c>
      <c r="G1736">
        <v>0</v>
      </c>
      <c r="H1736">
        <v>0</v>
      </c>
      <c r="I1736">
        <v>0</v>
      </c>
      <c r="J1736">
        <v>5</v>
      </c>
      <c r="K1736">
        <v>5</v>
      </c>
      <c r="L1736">
        <v>0.24456762000000001</v>
      </c>
      <c r="M1736">
        <v>0.14660139699999999</v>
      </c>
    </row>
    <row r="1737" spans="1:13" hidden="1">
      <c r="A1737" t="s">
        <v>91</v>
      </c>
      <c r="B1737" t="s">
        <v>92</v>
      </c>
      <c r="C1737" t="s">
        <v>96</v>
      </c>
      <c r="D1737">
        <v>2040</v>
      </c>
      <c r="E1737" t="s">
        <v>118</v>
      </c>
      <c r="F1737">
        <v>0</v>
      </c>
      <c r="G1737">
        <v>0</v>
      </c>
      <c r="H1737">
        <v>0</v>
      </c>
      <c r="I1737">
        <v>0</v>
      </c>
      <c r="J1737">
        <v>5</v>
      </c>
      <c r="K1737">
        <v>5</v>
      </c>
      <c r="L1737">
        <v>0.24456762000000001</v>
      </c>
      <c r="M1737">
        <v>0.14660139699999999</v>
      </c>
    </row>
    <row r="1738" spans="1:13" hidden="1">
      <c r="A1738" t="s">
        <v>91</v>
      </c>
      <c r="B1738" t="s">
        <v>92</v>
      </c>
      <c r="C1738" t="s">
        <v>96</v>
      </c>
      <c r="D1738">
        <v>2045</v>
      </c>
      <c r="E1738" t="s">
        <v>118</v>
      </c>
      <c r="F1738">
        <v>0</v>
      </c>
      <c r="G1738">
        <v>0</v>
      </c>
      <c r="H1738">
        <v>0</v>
      </c>
      <c r="I1738">
        <v>0</v>
      </c>
      <c r="J1738">
        <v>6</v>
      </c>
      <c r="K1738">
        <v>6</v>
      </c>
      <c r="L1738">
        <v>0.29348114399999897</v>
      </c>
      <c r="M1738">
        <v>0.175921677</v>
      </c>
    </row>
    <row r="1739" spans="1:13" hidden="1">
      <c r="A1739" t="s">
        <v>91</v>
      </c>
      <c r="B1739" t="s">
        <v>92</v>
      </c>
      <c r="C1739" t="s">
        <v>96</v>
      </c>
      <c r="D1739">
        <v>2050</v>
      </c>
      <c r="E1739" t="s">
        <v>118</v>
      </c>
      <c r="F1739">
        <v>0</v>
      </c>
      <c r="G1739">
        <v>0</v>
      </c>
      <c r="H1739">
        <v>0</v>
      </c>
      <c r="I1739">
        <v>0</v>
      </c>
      <c r="J1739">
        <v>7</v>
      </c>
      <c r="K1739">
        <v>7</v>
      </c>
      <c r="L1739">
        <v>0.34239466799999901</v>
      </c>
      <c r="M1739">
        <v>0.205241956</v>
      </c>
    </row>
    <row r="1740" spans="1:13" hidden="1">
      <c r="A1740" t="s">
        <v>91</v>
      </c>
      <c r="B1740" t="s">
        <v>92</v>
      </c>
      <c r="C1740" t="s">
        <v>97</v>
      </c>
      <c r="D1740">
        <v>2000</v>
      </c>
      <c r="E1740" t="s">
        <v>118</v>
      </c>
      <c r="F1740">
        <v>0</v>
      </c>
      <c r="G1740">
        <v>0</v>
      </c>
      <c r="H1740">
        <v>0</v>
      </c>
      <c r="I1740">
        <v>0</v>
      </c>
      <c r="J1740">
        <v>39</v>
      </c>
      <c r="K1740">
        <v>13</v>
      </c>
      <c r="L1740">
        <v>0.63543479999999997</v>
      </c>
      <c r="M1740">
        <v>0.381163632999999</v>
      </c>
    </row>
    <row r="1741" spans="1:13" hidden="1">
      <c r="A1741" t="s">
        <v>91</v>
      </c>
      <c r="B1741" t="s">
        <v>92</v>
      </c>
      <c r="C1741" t="s">
        <v>97</v>
      </c>
      <c r="D1741">
        <v>2005</v>
      </c>
      <c r="E1741" t="s">
        <v>118</v>
      </c>
      <c r="F1741">
        <v>0</v>
      </c>
      <c r="G1741">
        <v>0</v>
      </c>
      <c r="H1741">
        <v>0</v>
      </c>
      <c r="I1741">
        <v>0</v>
      </c>
      <c r="J1741">
        <v>48</v>
      </c>
      <c r="K1741">
        <v>16</v>
      </c>
      <c r="L1741">
        <v>0.78207360000000004</v>
      </c>
      <c r="M1741">
        <v>0.46912447200000001</v>
      </c>
    </row>
    <row r="1742" spans="1:13" hidden="1">
      <c r="A1742" t="s">
        <v>91</v>
      </c>
      <c r="B1742" t="s">
        <v>92</v>
      </c>
      <c r="C1742" t="s">
        <v>97</v>
      </c>
      <c r="D1742">
        <v>2010</v>
      </c>
      <c r="E1742" t="s">
        <v>118</v>
      </c>
      <c r="F1742">
        <v>0</v>
      </c>
      <c r="G1742">
        <v>0</v>
      </c>
      <c r="H1742">
        <v>0</v>
      </c>
      <c r="I1742">
        <v>0</v>
      </c>
      <c r="J1742">
        <v>44</v>
      </c>
      <c r="K1742">
        <v>13</v>
      </c>
      <c r="L1742">
        <v>0.60366306000000003</v>
      </c>
      <c r="M1742">
        <v>0.381163632999999</v>
      </c>
    </row>
    <row r="1743" spans="1:13" hidden="1">
      <c r="A1743" t="s">
        <v>91</v>
      </c>
      <c r="B1743" t="s">
        <v>92</v>
      </c>
      <c r="C1743" t="s">
        <v>97</v>
      </c>
      <c r="D1743">
        <v>2015</v>
      </c>
      <c r="E1743" t="s">
        <v>118</v>
      </c>
      <c r="F1743">
        <v>0</v>
      </c>
      <c r="G1743">
        <v>0</v>
      </c>
      <c r="H1743">
        <v>0</v>
      </c>
      <c r="I1743">
        <v>0</v>
      </c>
      <c r="J1743">
        <v>47</v>
      </c>
      <c r="K1743">
        <v>13.886363640000001</v>
      </c>
      <c r="L1743">
        <v>0.63124670699999996</v>
      </c>
      <c r="M1743">
        <v>0.40715206299999901</v>
      </c>
    </row>
    <row r="1744" spans="1:13" hidden="1">
      <c r="A1744" t="s">
        <v>91</v>
      </c>
      <c r="B1744" t="s">
        <v>92</v>
      </c>
      <c r="C1744" t="s">
        <v>97</v>
      </c>
      <c r="D1744">
        <v>2020</v>
      </c>
      <c r="E1744" t="s">
        <v>118</v>
      </c>
      <c r="F1744">
        <v>0</v>
      </c>
      <c r="G1744">
        <v>0</v>
      </c>
      <c r="H1744">
        <v>0</v>
      </c>
      <c r="I1744">
        <v>0</v>
      </c>
      <c r="J1744">
        <v>53</v>
      </c>
      <c r="K1744">
        <v>15.65909091</v>
      </c>
      <c r="L1744">
        <v>0.71183139299999998</v>
      </c>
      <c r="M1744">
        <v>0.45912892199999999</v>
      </c>
    </row>
    <row r="1745" spans="1:13" hidden="1">
      <c r="A1745" t="s">
        <v>91</v>
      </c>
      <c r="B1745" t="s">
        <v>92</v>
      </c>
      <c r="C1745" t="s">
        <v>97</v>
      </c>
      <c r="D1745">
        <v>2025</v>
      </c>
      <c r="E1745" t="s">
        <v>118</v>
      </c>
      <c r="F1745">
        <v>0</v>
      </c>
      <c r="G1745">
        <v>0</v>
      </c>
      <c r="H1745">
        <v>0</v>
      </c>
      <c r="I1745">
        <v>0</v>
      </c>
      <c r="J1745">
        <v>64</v>
      </c>
      <c r="K1745">
        <v>18.90909091</v>
      </c>
      <c r="L1745">
        <v>0.85956998399999995</v>
      </c>
      <c r="M1745">
        <v>0.55441982999999995</v>
      </c>
    </row>
    <row r="1746" spans="1:13" hidden="1">
      <c r="A1746" t="s">
        <v>91</v>
      </c>
      <c r="B1746" t="s">
        <v>92</v>
      </c>
      <c r="C1746" t="s">
        <v>97</v>
      </c>
      <c r="D1746">
        <v>2030</v>
      </c>
      <c r="E1746" t="s">
        <v>118</v>
      </c>
      <c r="F1746">
        <v>0</v>
      </c>
      <c r="G1746">
        <v>0</v>
      </c>
      <c r="H1746">
        <v>0</v>
      </c>
      <c r="I1746">
        <v>0</v>
      </c>
      <c r="J1746">
        <v>69</v>
      </c>
      <c r="K1746">
        <v>20.386363639999999</v>
      </c>
      <c r="L1746">
        <v>0.92672388900000002</v>
      </c>
      <c r="M1746">
        <v>0.59773388000000005</v>
      </c>
    </row>
    <row r="1747" spans="1:13" hidden="1">
      <c r="A1747" t="s">
        <v>91</v>
      </c>
      <c r="B1747" t="s">
        <v>92</v>
      </c>
      <c r="C1747" t="s">
        <v>97</v>
      </c>
      <c r="D1747">
        <v>2035</v>
      </c>
      <c r="E1747" t="s">
        <v>118</v>
      </c>
      <c r="F1747">
        <v>0</v>
      </c>
      <c r="G1747">
        <v>0</v>
      </c>
      <c r="H1747">
        <v>0</v>
      </c>
      <c r="I1747">
        <v>0</v>
      </c>
      <c r="J1747">
        <v>71</v>
      </c>
      <c r="K1747">
        <v>20.977272729999999</v>
      </c>
      <c r="L1747">
        <v>0.95358545099999903</v>
      </c>
      <c r="M1747">
        <v>0.61505949900000001</v>
      </c>
    </row>
    <row r="1748" spans="1:13" hidden="1">
      <c r="A1748" t="s">
        <v>91</v>
      </c>
      <c r="B1748" t="s">
        <v>92</v>
      </c>
      <c r="C1748" t="s">
        <v>97</v>
      </c>
      <c r="D1748">
        <v>2040</v>
      </c>
      <c r="E1748" t="s">
        <v>118</v>
      </c>
      <c r="F1748">
        <v>0</v>
      </c>
      <c r="G1748">
        <v>0</v>
      </c>
      <c r="H1748">
        <v>0</v>
      </c>
      <c r="I1748">
        <v>0</v>
      </c>
      <c r="J1748">
        <v>71</v>
      </c>
      <c r="K1748">
        <v>20.977272729999999</v>
      </c>
      <c r="L1748">
        <v>0.95358545099999903</v>
      </c>
      <c r="M1748">
        <v>0.61505949900000001</v>
      </c>
    </row>
    <row r="1749" spans="1:13" hidden="1">
      <c r="A1749" t="s">
        <v>91</v>
      </c>
      <c r="B1749" t="s">
        <v>92</v>
      </c>
      <c r="C1749" t="s">
        <v>97</v>
      </c>
      <c r="D1749">
        <v>2045</v>
      </c>
      <c r="E1749" t="s">
        <v>118</v>
      </c>
      <c r="F1749">
        <v>0</v>
      </c>
      <c r="G1749">
        <v>0</v>
      </c>
      <c r="H1749">
        <v>0</v>
      </c>
      <c r="I1749">
        <v>0</v>
      </c>
      <c r="J1749">
        <v>69</v>
      </c>
      <c r="K1749">
        <v>20.386363639999999</v>
      </c>
      <c r="L1749">
        <v>0.92672388900000002</v>
      </c>
      <c r="M1749">
        <v>0.59773388000000005</v>
      </c>
    </row>
    <row r="1750" spans="1:13" hidden="1">
      <c r="A1750" t="s">
        <v>91</v>
      </c>
      <c r="B1750" t="s">
        <v>92</v>
      </c>
      <c r="C1750" t="s">
        <v>97</v>
      </c>
      <c r="D1750">
        <v>2050</v>
      </c>
      <c r="E1750" t="s">
        <v>118</v>
      </c>
      <c r="F1750">
        <v>0</v>
      </c>
      <c r="G1750">
        <v>0</v>
      </c>
      <c r="H1750">
        <v>0</v>
      </c>
      <c r="I1750">
        <v>0</v>
      </c>
      <c r="J1750">
        <v>67</v>
      </c>
      <c r="K1750">
        <v>19.795454549999999</v>
      </c>
      <c r="L1750">
        <v>0.89986232700000002</v>
      </c>
      <c r="M1750">
        <v>0.58040826000000001</v>
      </c>
    </row>
    <row r="1751" spans="1:13" hidden="1">
      <c r="A1751" t="s">
        <v>91</v>
      </c>
      <c r="B1751" t="s">
        <v>92</v>
      </c>
      <c r="C1751" t="s">
        <v>98</v>
      </c>
      <c r="D1751">
        <v>2000</v>
      </c>
      <c r="E1751" t="s">
        <v>118</v>
      </c>
      <c r="F1751">
        <v>0</v>
      </c>
      <c r="G1751">
        <v>0</v>
      </c>
      <c r="H1751">
        <v>0</v>
      </c>
      <c r="I1751">
        <v>0</v>
      </c>
      <c r="J1751">
        <v>4</v>
      </c>
      <c r="K1751">
        <v>4</v>
      </c>
      <c r="L1751">
        <v>0.19551840000000001</v>
      </c>
      <c r="M1751">
        <v>0.117281118</v>
      </c>
    </row>
    <row r="1752" spans="1:13" hidden="1">
      <c r="A1752" t="s">
        <v>91</v>
      </c>
      <c r="B1752" t="s">
        <v>92</v>
      </c>
      <c r="C1752" t="s">
        <v>98</v>
      </c>
      <c r="D1752">
        <v>2005</v>
      </c>
      <c r="E1752" t="s">
        <v>118</v>
      </c>
      <c r="F1752">
        <v>0</v>
      </c>
      <c r="G1752">
        <v>0</v>
      </c>
      <c r="H1752">
        <v>0</v>
      </c>
      <c r="I1752">
        <v>0</v>
      </c>
      <c r="J1752">
        <v>5</v>
      </c>
      <c r="K1752">
        <v>4</v>
      </c>
      <c r="L1752">
        <v>0.19538153699999999</v>
      </c>
      <c r="M1752">
        <v>0.117281118</v>
      </c>
    </row>
    <row r="1753" spans="1:13" hidden="1">
      <c r="A1753" t="s">
        <v>91</v>
      </c>
      <c r="B1753" t="s">
        <v>92</v>
      </c>
      <c r="C1753" t="s">
        <v>98</v>
      </c>
      <c r="D1753">
        <v>2010</v>
      </c>
      <c r="E1753" t="s">
        <v>118</v>
      </c>
      <c r="F1753">
        <v>0</v>
      </c>
      <c r="G1753">
        <v>0</v>
      </c>
      <c r="H1753">
        <v>0</v>
      </c>
      <c r="I1753">
        <v>0</v>
      </c>
      <c r="J1753">
        <v>5</v>
      </c>
      <c r="K1753">
        <v>4</v>
      </c>
      <c r="L1753">
        <v>0.19367779199999999</v>
      </c>
      <c r="M1753">
        <v>0.117281118</v>
      </c>
    </row>
    <row r="1754" spans="1:13" hidden="1">
      <c r="A1754" t="s">
        <v>91</v>
      </c>
      <c r="B1754" t="s">
        <v>92</v>
      </c>
      <c r="C1754" t="s">
        <v>98</v>
      </c>
      <c r="D1754">
        <v>2015</v>
      </c>
      <c r="E1754" t="s">
        <v>118</v>
      </c>
      <c r="F1754">
        <v>0</v>
      </c>
      <c r="G1754">
        <v>0</v>
      </c>
      <c r="H1754">
        <v>0</v>
      </c>
      <c r="I1754">
        <v>0</v>
      </c>
      <c r="J1754">
        <v>5</v>
      </c>
      <c r="K1754">
        <v>4</v>
      </c>
      <c r="L1754">
        <v>0.19367779199999999</v>
      </c>
      <c r="M1754">
        <v>0.117281118</v>
      </c>
    </row>
    <row r="1755" spans="1:13" hidden="1">
      <c r="A1755" t="s">
        <v>91</v>
      </c>
      <c r="B1755" t="s">
        <v>92</v>
      </c>
      <c r="C1755" t="s">
        <v>98</v>
      </c>
      <c r="D1755">
        <v>2020</v>
      </c>
      <c r="E1755" t="s">
        <v>118</v>
      </c>
      <c r="F1755">
        <v>0</v>
      </c>
      <c r="G1755">
        <v>0</v>
      </c>
      <c r="H1755">
        <v>0</v>
      </c>
      <c r="I1755">
        <v>0</v>
      </c>
      <c r="J1755">
        <v>6</v>
      </c>
      <c r="K1755">
        <v>4.8</v>
      </c>
      <c r="L1755">
        <v>0.23241334999999999</v>
      </c>
      <c r="M1755">
        <v>0.14073734199999999</v>
      </c>
    </row>
    <row r="1756" spans="1:13" hidden="1">
      <c r="A1756" t="s">
        <v>91</v>
      </c>
      <c r="B1756" t="s">
        <v>92</v>
      </c>
      <c r="C1756" t="s">
        <v>98</v>
      </c>
      <c r="D1756">
        <v>2025</v>
      </c>
      <c r="E1756" t="s">
        <v>118</v>
      </c>
      <c r="F1756">
        <v>0</v>
      </c>
      <c r="G1756">
        <v>0</v>
      </c>
      <c r="H1756">
        <v>0</v>
      </c>
      <c r="I1756">
        <v>0</v>
      </c>
      <c r="J1756">
        <v>6</v>
      </c>
      <c r="K1756">
        <v>4.8</v>
      </c>
      <c r="L1756">
        <v>0.23241334999999999</v>
      </c>
      <c r="M1756">
        <v>0.14073734199999999</v>
      </c>
    </row>
    <row r="1757" spans="1:13" hidden="1">
      <c r="A1757" t="s">
        <v>91</v>
      </c>
      <c r="B1757" t="s">
        <v>92</v>
      </c>
      <c r="C1757" t="s">
        <v>98</v>
      </c>
      <c r="D1757">
        <v>2030</v>
      </c>
      <c r="E1757" t="s">
        <v>118</v>
      </c>
      <c r="F1757">
        <v>0</v>
      </c>
      <c r="G1757">
        <v>0</v>
      </c>
      <c r="H1757">
        <v>0</v>
      </c>
      <c r="I1757">
        <v>0</v>
      </c>
      <c r="J1757">
        <v>7</v>
      </c>
      <c r="K1757">
        <v>5.6</v>
      </c>
      <c r="L1757">
        <v>0.27114890899999999</v>
      </c>
      <c r="M1757">
        <v>0.16419356500000001</v>
      </c>
    </row>
    <row r="1758" spans="1:13" hidden="1">
      <c r="A1758" t="s">
        <v>91</v>
      </c>
      <c r="B1758" t="s">
        <v>92</v>
      </c>
      <c r="C1758" t="s">
        <v>98</v>
      </c>
      <c r="D1758">
        <v>2035</v>
      </c>
      <c r="E1758" t="s">
        <v>118</v>
      </c>
      <c r="F1758">
        <v>0</v>
      </c>
      <c r="G1758">
        <v>0</v>
      </c>
      <c r="H1758">
        <v>0</v>
      </c>
      <c r="I1758">
        <v>0</v>
      </c>
      <c r="J1758">
        <v>7</v>
      </c>
      <c r="K1758">
        <v>5.6</v>
      </c>
      <c r="L1758">
        <v>0.27114890899999999</v>
      </c>
      <c r="M1758">
        <v>0.16419356500000001</v>
      </c>
    </row>
    <row r="1759" spans="1:13" hidden="1">
      <c r="A1759" t="s">
        <v>91</v>
      </c>
      <c r="B1759" t="s">
        <v>92</v>
      </c>
      <c r="C1759" t="s">
        <v>98</v>
      </c>
      <c r="D1759">
        <v>2040</v>
      </c>
      <c r="E1759" t="s">
        <v>118</v>
      </c>
      <c r="F1759">
        <v>0</v>
      </c>
      <c r="G1759">
        <v>0</v>
      </c>
      <c r="H1759">
        <v>0</v>
      </c>
      <c r="I1759">
        <v>0</v>
      </c>
      <c r="J1759">
        <v>8</v>
      </c>
      <c r="K1759">
        <v>6.4</v>
      </c>
      <c r="L1759">
        <v>0.309884467</v>
      </c>
      <c r="M1759">
        <v>0.18764978899999901</v>
      </c>
    </row>
    <row r="1760" spans="1:13" hidden="1">
      <c r="A1760" t="s">
        <v>91</v>
      </c>
      <c r="B1760" t="s">
        <v>92</v>
      </c>
      <c r="C1760" t="s">
        <v>98</v>
      </c>
      <c r="D1760">
        <v>2045</v>
      </c>
      <c r="E1760" t="s">
        <v>118</v>
      </c>
      <c r="F1760">
        <v>0</v>
      </c>
      <c r="G1760">
        <v>0</v>
      </c>
      <c r="H1760">
        <v>0</v>
      </c>
      <c r="I1760">
        <v>0</v>
      </c>
      <c r="J1760">
        <v>9</v>
      </c>
      <c r="K1760">
        <v>7.2</v>
      </c>
      <c r="L1760">
        <v>0.34862002600000003</v>
      </c>
      <c r="M1760">
        <v>0.21110601199999901</v>
      </c>
    </row>
    <row r="1761" spans="1:13" hidden="1">
      <c r="A1761" t="s">
        <v>91</v>
      </c>
      <c r="B1761" t="s">
        <v>92</v>
      </c>
      <c r="C1761" t="s">
        <v>98</v>
      </c>
      <c r="D1761">
        <v>2050</v>
      </c>
      <c r="E1761" t="s">
        <v>118</v>
      </c>
      <c r="F1761">
        <v>0</v>
      </c>
      <c r="G1761">
        <v>0</v>
      </c>
      <c r="H1761">
        <v>0</v>
      </c>
      <c r="I1761">
        <v>0</v>
      </c>
      <c r="J1761">
        <v>9</v>
      </c>
      <c r="K1761">
        <v>7.2</v>
      </c>
      <c r="L1761">
        <v>0.34862002600000003</v>
      </c>
      <c r="M1761">
        <v>0.21110601199999901</v>
      </c>
    </row>
    <row r="1762" spans="1:13" hidden="1">
      <c r="A1762" t="s">
        <v>91</v>
      </c>
      <c r="B1762" t="s">
        <v>92</v>
      </c>
      <c r="C1762" t="s">
        <v>99</v>
      </c>
      <c r="D1762">
        <v>2000</v>
      </c>
      <c r="E1762" t="s">
        <v>118</v>
      </c>
      <c r="F1762">
        <v>0</v>
      </c>
      <c r="G1762">
        <v>0</v>
      </c>
      <c r="H1762">
        <v>0</v>
      </c>
      <c r="I1762">
        <v>0</v>
      </c>
      <c r="J1762">
        <v>470</v>
      </c>
      <c r="K1762">
        <v>30</v>
      </c>
      <c r="L1762">
        <v>1.466388</v>
      </c>
      <c r="M1762">
        <v>0.87960838500000005</v>
      </c>
    </row>
    <row r="1763" spans="1:13" hidden="1">
      <c r="A1763" t="s">
        <v>91</v>
      </c>
      <c r="B1763" t="s">
        <v>92</v>
      </c>
      <c r="C1763" t="s">
        <v>99</v>
      </c>
      <c r="D1763">
        <v>2005</v>
      </c>
      <c r="E1763" t="s">
        <v>118</v>
      </c>
      <c r="F1763">
        <v>0</v>
      </c>
      <c r="G1763">
        <v>0</v>
      </c>
      <c r="H1763">
        <v>0</v>
      </c>
      <c r="I1763">
        <v>0</v>
      </c>
      <c r="J1763">
        <v>676</v>
      </c>
      <c r="K1763">
        <v>40</v>
      </c>
      <c r="L1763">
        <v>1.955184</v>
      </c>
      <c r="M1763">
        <v>1.1728111800000001</v>
      </c>
    </row>
    <row r="1764" spans="1:13" hidden="1">
      <c r="A1764" t="s">
        <v>91</v>
      </c>
      <c r="B1764" t="s">
        <v>92</v>
      </c>
      <c r="C1764" t="s">
        <v>99</v>
      </c>
      <c r="D1764">
        <v>2010</v>
      </c>
      <c r="E1764" t="s">
        <v>118</v>
      </c>
      <c r="F1764">
        <v>0</v>
      </c>
      <c r="G1764">
        <v>0</v>
      </c>
      <c r="H1764">
        <v>0</v>
      </c>
      <c r="I1764">
        <v>0</v>
      </c>
      <c r="J1764">
        <v>993</v>
      </c>
      <c r="K1764">
        <v>65</v>
      </c>
      <c r="L1764">
        <v>3.1687853069999998</v>
      </c>
      <c r="M1764">
        <v>1.9058181669999901</v>
      </c>
    </row>
    <row r="1765" spans="1:13" hidden="1">
      <c r="A1765" t="s">
        <v>91</v>
      </c>
      <c r="B1765" t="s">
        <v>92</v>
      </c>
      <c r="C1765" t="s">
        <v>99</v>
      </c>
      <c r="D1765">
        <v>2015</v>
      </c>
      <c r="E1765" t="s">
        <v>118</v>
      </c>
      <c r="F1765">
        <v>0</v>
      </c>
      <c r="G1765">
        <v>0</v>
      </c>
      <c r="H1765">
        <v>0</v>
      </c>
      <c r="I1765">
        <v>0</v>
      </c>
      <c r="J1765">
        <v>1307</v>
      </c>
      <c r="K1765">
        <v>85.553877139999997</v>
      </c>
      <c r="L1765">
        <v>4.1961161369999997</v>
      </c>
      <c r="M1765">
        <v>2.5084635890000002</v>
      </c>
    </row>
    <row r="1766" spans="1:13" hidden="1">
      <c r="A1766" t="s">
        <v>91</v>
      </c>
      <c r="B1766" t="s">
        <v>92</v>
      </c>
      <c r="C1766" t="s">
        <v>99</v>
      </c>
      <c r="D1766">
        <v>2020</v>
      </c>
      <c r="E1766" t="s">
        <v>118</v>
      </c>
      <c r="F1766">
        <v>0</v>
      </c>
      <c r="G1766">
        <v>0</v>
      </c>
      <c r="H1766">
        <v>0</v>
      </c>
      <c r="I1766">
        <v>0</v>
      </c>
      <c r="J1766">
        <v>1368</v>
      </c>
      <c r="K1766">
        <v>89.546827789999995</v>
      </c>
      <c r="L1766">
        <v>4.3731874470000003</v>
      </c>
      <c r="M1766">
        <v>2.6255380179999999</v>
      </c>
    </row>
    <row r="1767" spans="1:13" hidden="1">
      <c r="A1767" t="s">
        <v>91</v>
      </c>
      <c r="B1767" t="s">
        <v>92</v>
      </c>
      <c r="C1767" t="s">
        <v>99</v>
      </c>
      <c r="D1767">
        <v>2025</v>
      </c>
      <c r="E1767" t="s">
        <v>118</v>
      </c>
      <c r="F1767">
        <v>0</v>
      </c>
      <c r="G1767">
        <v>0</v>
      </c>
      <c r="H1767">
        <v>0</v>
      </c>
      <c r="I1767">
        <v>0</v>
      </c>
      <c r="J1767">
        <v>1332</v>
      </c>
      <c r="K1767">
        <v>87.190332330000004</v>
      </c>
      <c r="L1767">
        <v>4.2667807999999896</v>
      </c>
      <c r="M1767">
        <v>2.556444913</v>
      </c>
    </row>
    <row r="1768" spans="1:13" hidden="1">
      <c r="A1768" t="s">
        <v>91</v>
      </c>
      <c r="B1768" t="s">
        <v>92</v>
      </c>
      <c r="C1768" t="s">
        <v>99</v>
      </c>
      <c r="D1768">
        <v>2030</v>
      </c>
      <c r="E1768" t="s">
        <v>118</v>
      </c>
      <c r="F1768">
        <v>0</v>
      </c>
      <c r="G1768">
        <v>0</v>
      </c>
      <c r="H1768">
        <v>0</v>
      </c>
      <c r="I1768">
        <v>0</v>
      </c>
      <c r="J1768">
        <v>1267</v>
      </c>
      <c r="K1768">
        <v>82.935548839999996</v>
      </c>
      <c r="L1768">
        <v>4.0659125979999997</v>
      </c>
      <c r="M1768">
        <v>2.4316934720000001</v>
      </c>
    </row>
    <row r="1769" spans="1:13" hidden="1">
      <c r="A1769" t="s">
        <v>91</v>
      </c>
      <c r="B1769" t="s">
        <v>92</v>
      </c>
      <c r="C1769" t="s">
        <v>99</v>
      </c>
      <c r="D1769">
        <v>2035</v>
      </c>
      <c r="E1769" t="s">
        <v>118</v>
      </c>
      <c r="F1769">
        <v>0</v>
      </c>
      <c r="G1769">
        <v>0</v>
      </c>
      <c r="H1769">
        <v>0</v>
      </c>
      <c r="I1769">
        <v>0</v>
      </c>
      <c r="J1769">
        <v>1211</v>
      </c>
      <c r="K1769">
        <v>79.269889219999996</v>
      </c>
      <c r="L1769">
        <v>3.892190179</v>
      </c>
      <c r="M1769">
        <v>2.3242153069999998</v>
      </c>
    </row>
    <row r="1770" spans="1:13" hidden="1">
      <c r="A1770" t="s">
        <v>91</v>
      </c>
      <c r="B1770" t="s">
        <v>92</v>
      </c>
      <c r="C1770" t="s">
        <v>99</v>
      </c>
      <c r="D1770">
        <v>2040</v>
      </c>
      <c r="E1770" t="s">
        <v>118</v>
      </c>
      <c r="F1770">
        <v>0</v>
      </c>
      <c r="G1770">
        <v>0</v>
      </c>
      <c r="H1770">
        <v>0</v>
      </c>
      <c r="I1770">
        <v>0</v>
      </c>
      <c r="J1770">
        <v>1182</v>
      </c>
      <c r="K1770">
        <v>77.371601209999994</v>
      </c>
      <c r="L1770">
        <v>3.8036686579999999</v>
      </c>
      <c r="M1770">
        <v>2.2685569719999998</v>
      </c>
    </row>
    <row r="1771" spans="1:13" hidden="1">
      <c r="A1771" t="s">
        <v>91</v>
      </c>
      <c r="B1771" t="s">
        <v>92</v>
      </c>
      <c r="C1771" t="s">
        <v>99</v>
      </c>
      <c r="D1771">
        <v>2045</v>
      </c>
      <c r="E1771" t="s">
        <v>118</v>
      </c>
      <c r="F1771">
        <v>0</v>
      </c>
      <c r="G1771">
        <v>0</v>
      </c>
      <c r="H1771">
        <v>0</v>
      </c>
      <c r="I1771">
        <v>0</v>
      </c>
      <c r="J1771">
        <v>1189</v>
      </c>
      <c r="K1771">
        <v>77.829808659999998</v>
      </c>
      <c r="L1771">
        <v>3.8297106809999999</v>
      </c>
      <c r="M1771">
        <v>2.2819917429999999</v>
      </c>
    </row>
    <row r="1772" spans="1:13" hidden="1">
      <c r="A1772" t="s">
        <v>91</v>
      </c>
      <c r="B1772" t="s">
        <v>92</v>
      </c>
      <c r="C1772" t="s">
        <v>99</v>
      </c>
      <c r="D1772">
        <v>2050</v>
      </c>
      <c r="E1772" t="s">
        <v>118</v>
      </c>
      <c r="F1772">
        <v>0</v>
      </c>
      <c r="G1772">
        <v>0</v>
      </c>
      <c r="H1772">
        <v>0</v>
      </c>
      <c r="I1772">
        <v>0</v>
      </c>
      <c r="J1772">
        <v>1209</v>
      </c>
      <c r="K1772">
        <v>79.138972809999999</v>
      </c>
      <c r="L1772">
        <v>3.8966695789999899</v>
      </c>
      <c r="M1772">
        <v>2.3203768010000001</v>
      </c>
    </row>
    <row r="1773" spans="1:13" hidden="1">
      <c r="A1773" t="s">
        <v>91</v>
      </c>
      <c r="B1773" t="s">
        <v>92</v>
      </c>
      <c r="C1773" t="s">
        <v>100</v>
      </c>
      <c r="D1773">
        <v>2000</v>
      </c>
      <c r="E1773" t="s">
        <v>118</v>
      </c>
      <c r="F1773">
        <v>0</v>
      </c>
      <c r="G1773">
        <v>0</v>
      </c>
      <c r="H1773">
        <v>0</v>
      </c>
      <c r="I1773">
        <v>0</v>
      </c>
      <c r="J1773">
        <v>444</v>
      </c>
      <c r="K1773">
        <v>209</v>
      </c>
      <c r="L1773">
        <v>10.215836400000001</v>
      </c>
      <c r="M1773">
        <v>6.1279384139999999</v>
      </c>
    </row>
    <row r="1774" spans="1:13" hidden="1">
      <c r="A1774" t="s">
        <v>91</v>
      </c>
      <c r="B1774" t="s">
        <v>92</v>
      </c>
      <c r="C1774" t="s">
        <v>100</v>
      </c>
      <c r="D1774">
        <v>2005</v>
      </c>
      <c r="E1774" t="s">
        <v>118</v>
      </c>
      <c r="F1774">
        <v>0</v>
      </c>
      <c r="G1774">
        <v>0</v>
      </c>
      <c r="H1774">
        <v>0</v>
      </c>
      <c r="I1774">
        <v>0</v>
      </c>
      <c r="J1774">
        <v>455</v>
      </c>
      <c r="K1774">
        <v>200</v>
      </c>
      <c r="L1774">
        <v>9.8690964710000006</v>
      </c>
      <c r="M1774">
        <v>5.8640558979999904</v>
      </c>
    </row>
    <row r="1775" spans="1:13" hidden="1">
      <c r="A1775" t="s">
        <v>91</v>
      </c>
      <c r="B1775" t="s">
        <v>92</v>
      </c>
      <c r="C1775" t="s">
        <v>100</v>
      </c>
      <c r="D1775">
        <v>2010</v>
      </c>
      <c r="E1775" t="s">
        <v>118</v>
      </c>
      <c r="F1775">
        <v>0</v>
      </c>
      <c r="G1775">
        <v>0</v>
      </c>
      <c r="H1775">
        <v>0</v>
      </c>
      <c r="I1775">
        <v>0</v>
      </c>
      <c r="J1775">
        <v>492</v>
      </c>
      <c r="K1775">
        <v>199</v>
      </c>
      <c r="L1775">
        <v>9.2824973170000007</v>
      </c>
      <c r="M1775">
        <v>5.8347356189999999</v>
      </c>
    </row>
    <row r="1776" spans="1:13" hidden="1">
      <c r="A1776" t="s">
        <v>91</v>
      </c>
      <c r="B1776" t="s">
        <v>92</v>
      </c>
      <c r="C1776" t="s">
        <v>100</v>
      </c>
      <c r="D1776">
        <v>2015</v>
      </c>
      <c r="E1776" t="s">
        <v>118</v>
      </c>
      <c r="F1776">
        <v>0</v>
      </c>
      <c r="G1776">
        <v>0</v>
      </c>
      <c r="H1776">
        <v>0</v>
      </c>
      <c r="I1776">
        <v>0</v>
      </c>
      <c r="J1776">
        <v>568</v>
      </c>
      <c r="K1776">
        <v>229.739837399999</v>
      </c>
      <c r="L1776">
        <v>10.71637902</v>
      </c>
      <c r="M1776">
        <v>6.7360362429999903</v>
      </c>
    </row>
    <row r="1777" spans="1:13" hidden="1">
      <c r="A1777" t="s">
        <v>91</v>
      </c>
      <c r="B1777" t="s">
        <v>92</v>
      </c>
      <c r="C1777" t="s">
        <v>100</v>
      </c>
      <c r="D1777">
        <v>2020</v>
      </c>
      <c r="E1777" t="s">
        <v>118</v>
      </c>
      <c r="F1777">
        <v>0</v>
      </c>
      <c r="G1777">
        <v>0</v>
      </c>
      <c r="H1777">
        <v>0</v>
      </c>
      <c r="I1777">
        <v>0</v>
      </c>
      <c r="J1777">
        <v>580</v>
      </c>
      <c r="K1777">
        <v>234.59349589999999</v>
      </c>
      <c r="L1777">
        <v>10.94278139</v>
      </c>
      <c r="M1777">
        <v>6.8783468670000003</v>
      </c>
    </row>
    <row r="1778" spans="1:13" hidden="1">
      <c r="A1778" t="s">
        <v>91</v>
      </c>
      <c r="B1778" t="s">
        <v>92</v>
      </c>
      <c r="C1778" t="s">
        <v>100</v>
      </c>
      <c r="D1778">
        <v>2025</v>
      </c>
      <c r="E1778" t="s">
        <v>118</v>
      </c>
      <c r="F1778">
        <v>0</v>
      </c>
      <c r="G1778">
        <v>0</v>
      </c>
      <c r="H1778">
        <v>0</v>
      </c>
      <c r="I1778">
        <v>0</v>
      </c>
      <c r="J1778">
        <v>589</v>
      </c>
      <c r="K1778">
        <v>238.2337398</v>
      </c>
      <c r="L1778">
        <v>11.112583170000001</v>
      </c>
      <c r="M1778">
        <v>6.9850798359999997</v>
      </c>
    </row>
    <row r="1779" spans="1:13" hidden="1">
      <c r="A1779" t="s">
        <v>91</v>
      </c>
      <c r="B1779" t="s">
        <v>92</v>
      </c>
      <c r="C1779" t="s">
        <v>100</v>
      </c>
      <c r="D1779">
        <v>2030</v>
      </c>
      <c r="E1779" t="s">
        <v>118</v>
      </c>
      <c r="F1779">
        <v>0</v>
      </c>
      <c r="G1779">
        <v>0</v>
      </c>
      <c r="H1779">
        <v>0</v>
      </c>
      <c r="I1779">
        <v>0</v>
      </c>
      <c r="J1779">
        <v>595</v>
      </c>
      <c r="K1779">
        <v>240.6605691</v>
      </c>
      <c r="L1779">
        <v>11.22578436</v>
      </c>
      <c r="M1779">
        <v>7.0562351489999999</v>
      </c>
    </row>
    <row r="1780" spans="1:13" hidden="1">
      <c r="A1780" t="s">
        <v>91</v>
      </c>
      <c r="B1780" t="s">
        <v>92</v>
      </c>
      <c r="C1780" t="s">
        <v>100</v>
      </c>
      <c r="D1780">
        <v>2035</v>
      </c>
      <c r="E1780" t="s">
        <v>118</v>
      </c>
      <c r="F1780">
        <v>0</v>
      </c>
      <c r="G1780">
        <v>0</v>
      </c>
      <c r="H1780">
        <v>0</v>
      </c>
      <c r="I1780">
        <v>0</v>
      </c>
      <c r="J1780">
        <v>598</v>
      </c>
      <c r="K1780">
        <v>241.8739837</v>
      </c>
      <c r="L1780">
        <v>11.282384950000001</v>
      </c>
      <c r="M1780">
        <v>7.091812805</v>
      </c>
    </row>
    <row r="1781" spans="1:13" hidden="1">
      <c r="A1781" t="s">
        <v>91</v>
      </c>
      <c r="B1781" t="s">
        <v>92</v>
      </c>
      <c r="C1781" t="s">
        <v>100</v>
      </c>
      <c r="D1781">
        <v>2040</v>
      </c>
      <c r="E1781" t="s">
        <v>118</v>
      </c>
      <c r="F1781">
        <v>0</v>
      </c>
      <c r="G1781">
        <v>0</v>
      </c>
      <c r="H1781">
        <v>0</v>
      </c>
      <c r="I1781">
        <v>0</v>
      </c>
      <c r="J1781">
        <v>602</v>
      </c>
      <c r="K1781">
        <v>243.49186990000001</v>
      </c>
      <c r="L1781">
        <v>11.35785241</v>
      </c>
      <c r="M1781">
        <v>7.1392496799999998</v>
      </c>
    </row>
    <row r="1782" spans="1:13" hidden="1">
      <c r="A1782" t="s">
        <v>91</v>
      </c>
      <c r="B1782" t="s">
        <v>92</v>
      </c>
      <c r="C1782" t="s">
        <v>100</v>
      </c>
      <c r="D1782">
        <v>2045</v>
      </c>
      <c r="E1782" t="s">
        <v>118</v>
      </c>
      <c r="F1782">
        <v>0</v>
      </c>
      <c r="G1782">
        <v>0</v>
      </c>
      <c r="H1782">
        <v>0</v>
      </c>
      <c r="I1782">
        <v>0</v>
      </c>
      <c r="J1782">
        <v>599</v>
      </c>
      <c r="K1782">
        <v>242.27845529999999</v>
      </c>
      <c r="L1782">
        <v>11.30125181</v>
      </c>
      <c r="M1782">
        <v>7.1036720229999997</v>
      </c>
    </row>
    <row r="1783" spans="1:13" hidden="1">
      <c r="A1783" t="s">
        <v>91</v>
      </c>
      <c r="B1783" t="s">
        <v>92</v>
      </c>
      <c r="C1783" t="s">
        <v>100</v>
      </c>
      <c r="D1783">
        <v>2050</v>
      </c>
      <c r="E1783" t="s">
        <v>118</v>
      </c>
      <c r="F1783">
        <v>0</v>
      </c>
      <c r="G1783">
        <v>0</v>
      </c>
      <c r="H1783">
        <v>0</v>
      </c>
      <c r="I1783">
        <v>0</v>
      </c>
      <c r="J1783">
        <v>607</v>
      </c>
      <c r="K1783">
        <v>245.5142276</v>
      </c>
      <c r="L1783">
        <v>11.452186729999999</v>
      </c>
      <c r="M1783">
        <v>7.1985457729999904</v>
      </c>
    </row>
    <row r="1784" spans="1:13" hidden="1">
      <c r="A1784" t="s">
        <v>91</v>
      </c>
      <c r="B1784" t="s">
        <v>92</v>
      </c>
      <c r="C1784" t="s">
        <v>101</v>
      </c>
      <c r="D1784">
        <v>2000</v>
      </c>
      <c r="E1784" t="s">
        <v>118</v>
      </c>
      <c r="F1784">
        <v>0</v>
      </c>
      <c r="G1784">
        <v>0</v>
      </c>
      <c r="H1784">
        <v>0</v>
      </c>
      <c r="I1784">
        <v>0</v>
      </c>
      <c r="J1784">
        <v>2379</v>
      </c>
      <c r="K1784">
        <v>606</v>
      </c>
      <c r="L1784">
        <v>29.620738329999998</v>
      </c>
      <c r="M1784">
        <v>17.768089369999998</v>
      </c>
    </row>
    <row r="1785" spans="1:13" hidden="1">
      <c r="A1785" t="s">
        <v>91</v>
      </c>
      <c r="B1785" t="s">
        <v>92</v>
      </c>
      <c r="C1785" t="s">
        <v>101</v>
      </c>
      <c r="D1785">
        <v>2005</v>
      </c>
      <c r="E1785" t="s">
        <v>118</v>
      </c>
      <c r="F1785">
        <v>0</v>
      </c>
      <c r="G1785">
        <v>0</v>
      </c>
      <c r="H1785">
        <v>0</v>
      </c>
      <c r="I1785">
        <v>0</v>
      </c>
      <c r="J1785">
        <v>2785</v>
      </c>
      <c r="K1785">
        <v>615</v>
      </c>
      <c r="L1785">
        <v>30.204319009999999</v>
      </c>
      <c r="M1785">
        <v>18.031971890000001</v>
      </c>
    </row>
    <row r="1786" spans="1:13" hidden="1">
      <c r="A1786" t="s">
        <v>91</v>
      </c>
      <c r="B1786" t="s">
        <v>92</v>
      </c>
      <c r="C1786" t="s">
        <v>101</v>
      </c>
      <c r="D1786">
        <v>2010</v>
      </c>
      <c r="E1786" t="s">
        <v>118</v>
      </c>
      <c r="F1786">
        <v>0</v>
      </c>
      <c r="G1786">
        <v>0</v>
      </c>
      <c r="H1786">
        <v>0</v>
      </c>
      <c r="I1786">
        <v>0</v>
      </c>
      <c r="J1786">
        <v>3502</v>
      </c>
      <c r="K1786">
        <v>619</v>
      </c>
      <c r="L1786">
        <v>29.77241356</v>
      </c>
      <c r="M1786">
        <v>18.149253000000002</v>
      </c>
    </row>
    <row r="1787" spans="1:13" hidden="1">
      <c r="A1787" t="s">
        <v>91</v>
      </c>
      <c r="B1787" t="s">
        <v>92</v>
      </c>
      <c r="C1787" t="s">
        <v>101</v>
      </c>
      <c r="D1787">
        <v>2015</v>
      </c>
      <c r="E1787" t="s">
        <v>118</v>
      </c>
      <c r="F1787">
        <v>0</v>
      </c>
      <c r="G1787">
        <v>0</v>
      </c>
      <c r="H1787">
        <v>0</v>
      </c>
      <c r="I1787">
        <v>0</v>
      </c>
      <c r="J1787">
        <v>4154</v>
      </c>
      <c r="K1787">
        <v>700.62448380000001</v>
      </c>
      <c r="L1787">
        <v>33.673557500000001</v>
      </c>
      <c r="M1787">
        <v>20.542505680000001</v>
      </c>
    </row>
    <row r="1788" spans="1:13" hidden="1">
      <c r="A1788" t="s">
        <v>91</v>
      </c>
      <c r="B1788" t="s">
        <v>92</v>
      </c>
      <c r="C1788" t="s">
        <v>101</v>
      </c>
      <c r="D1788">
        <v>2020</v>
      </c>
      <c r="E1788" t="s">
        <v>118</v>
      </c>
      <c r="F1788">
        <v>0</v>
      </c>
      <c r="G1788">
        <v>0</v>
      </c>
      <c r="H1788">
        <v>0</v>
      </c>
      <c r="I1788">
        <v>0</v>
      </c>
      <c r="J1788">
        <v>4679</v>
      </c>
      <c r="K1788">
        <v>764.60639609999998</v>
      </c>
      <c r="L1788">
        <v>36.663648250000001</v>
      </c>
      <c r="M1788">
        <v>22.41847323</v>
      </c>
    </row>
    <row r="1789" spans="1:13" hidden="1">
      <c r="A1789" t="s">
        <v>91</v>
      </c>
      <c r="B1789" t="s">
        <v>92</v>
      </c>
      <c r="C1789" t="s">
        <v>101</v>
      </c>
      <c r="D1789">
        <v>2025</v>
      </c>
      <c r="E1789" t="s">
        <v>118</v>
      </c>
      <c r="F1789">
        <v>0</v>
      </c>
      <c r="G1789">
        <v>0</v>
      </c>
      <c r="H1789">
        <v>0</v>
      </c>
      <c r="I1789">
        <v>0</v>
      </c>
      <c r="J1789">
        <v>5005</v>
      </c>
      <c r="K1789">
        <v>805.61092910000002</v>
      </c>
      <c r="L1789">
        <v>38.541150279999997</v>
      </c>
      <c r="M1789">
        <v>23.620737599999998</v>
      </c>
    </row>
    <row r="1790" spans="1:13" hidden="1">
      <c r="A1790" t="s">
        <v>91</v>
      </c>
      <c r="B1790" t="s">
        <v>92</v>
      </c>
      <c r="C1790" t="s">
        <v>101</v>
      </c>
      <c r="D1790">
        <v>2030</v>
      </c>
      <c r="E1790" t="s">
        <v>118</v>
      </c>
      <c r="F1790">
        <v>0</v>
      </c>
      <c r="G1790">
        <v>0</v>
      </c>
      <c r="H1790">
        <v>0</v>
      </c>
      <c r="I1790">
        <v>0</v>
      </c>
      <c r="J1790">
        <v>5230</v>
      </c>
      <c r="K1790">
        <v>838.63937950000002</v>
      </c>
      <c r="L1790">
        <v>40.083141509999997</v>
      </c>
      <c r="M1790">
        <v>24.589141000000001</v>
      </c>
    </row>
    <row r="1791" spans="1:13" hidden="1">
      <c r="A1791" t="s">
        <v>91</v>
      </c>
      <c r="B1791" t="s">
        <v>92</v>
      </c>
      <c r="C1791" t="s">
        <v>101</v>
      </c>
      <c r="D1791">
        <v>2035</v>
      </c>
      <c r="E1791" t="s">
        <v>118</v>
      </c>
      <c r="F1791">
        <v>0</v>
      </c>
      <c r="G1791">
        <v>0</v>
      </c>
      <c r="H1791">
        <v>0</v>
      </c>
      <c r="I1791">
        <v>0</v>
      </c>
      <c r="J1791">
        <v>5394</v>
      </c>
      <c r="K1791">
        <v>867.12197209999999</v>
      </c>
      <c r="L1791">
        <v>41.411243149999997</v>
      </c>
      <c r="M1791">
        <v>25.424258569999999</v>
      </c>
    </row>
    <row r="1792" spans="1:13" hidden="1">
      <c r="A1792" t="s">
        <v>91</v>
      </c>
      <c r="B1792" t="s">
        <v>92</v>
      </c>
      <c r="C1792" t="s">
        <v>101</v>
      </c>
      <c r="D1792">
        <v>2040</v>
      </c>
      <c r="E1792" t="s">
        <v>118</v>
      </c>
      <c r="F1792">
        <v>0</v>
      </c>
      <c r="G1792">
        <v>0</v>
      </c>
      <c r="H1792">
        <v>0</v>
      </c>
      <c r="I1792">
        <v>0</v>
      </c>
      <c r="J1792">
        <v>5545</v>
      </c>
      <c r="K1792">
        <v>891.62637070000005</v>
      </c>
      <c r="L1792">
        <v>42.585344509999999</v>
      </c>
      <c r="M1792">
        <v>26.142734390000001</v>
      </c>
    </row>
    <row r="1793" spans="1:13" hidden="1">
      <c r="A1793" t="s">
        <v>91</v>
      </c>
      <c r="B1793" t="s">
        <v>92</v>
      </c>
      <c r="C1793" t="s">
        <v>101</v>
      </c>
      <c r="D1793">
        <v>2045</v>
      </c>
      <c r="E1793" t="s">
        <v>118</v>
      </c>
      <c r="F1793">
        <v>0</v>
      </c>
      <c r="G1793">
        <v>0</v>
      </c>
      <c r="H1793">
        <v>0</v>
      </c>
      <c r="I1793">
        <v>0</v>
      </c>
      <c r="J1793">
        <v>5667</v>
      </c>
      <c r="K1793">
        <v>904.55329139999901</v>
      </c>
      <c r="L1793">
        <v>43.206601579999997</v>
      </c>
      <c r="M1793">
        <v>26.52175532</v>
      </c>
    </row>
    <row r="1794" spans="1:13" hidden="1">
      <c r="A1794" t="s">
        <v>91</v>
      </c>
      <c r="B1794" t="s">
        <v>92</v>
      </c>
      <c r="C1794" t="s">
        <v>101</v>
      </c>
      <c r="D1794">
        <v>2050</v>
      </c>
      <c r="E1794" t="s">
        <v>118</v>
      </c>
      <c r="F1794">
        <v>0</v>
      </c>
      <c r="G1794">
        <v>0</v>
      </c>
      <c r="H1794">
        <v>0</v>
      </c>
      <c r="I1794">
        <v>0</v>
      </c>
      <c r="J1794">
        <v>5926</v>
      </c>
      <c r="K1794">
        <v>951.09985500000005</v>
      </c>
      <c r="L1794">
        <v>45.462083470000003</v>
      </c>
      <c r="M1794">
        <v>27.886513570000002</v>
      </c>
    </row>
    <row r="1795" spans="1:13" hidden="1">
      <c r="A1795" t="s">
        <v>91</v>
      </c>
      <c r="B1795" t="s">
        <v>92</v>
      </c>
      <c r="C1795" t="s">
        <v>102</v>
      </c>
      <c r="D1795">
        <v>2000</v>
      </c>
      <c r="E1795" t="s">
        <v>118</v>
      </c>
      <c r="F1795">
        <v>0</v>
      </c>
      <c r="G1795">
        <v>0</v>
      </c>
      <c r="H1795">
        <v>0</v>
      </c>
      <c r="I1795">
        <v>0</v>
      </c>
      <c r="J1795">
        <v>440</v>
      </c>
      <c r="K1795">
        <v>58</v>
      </c>
      <c r="L1795">
        <v>2.8350168</v>
      </c>
      <c r="M1795">
        <v>1.7005762099999999</v>
      </c>
    </row>
    <row r="1796" spans="1:13" hidden="1">
      <c r="A1796" t="s">
        <v>91</v>
      </c>
      <c r="B1796" t="s">
        <v>92</v>
      </c>
      <c r="C1796" t="s">
        <v>102</v>
      </c>
      <c r="D1796">
        <v>2005</v>
      </c>
      <c r="E1796" t="s">
        <v>118</v>
      </c>
      <c r="F1796">
        <v>0</v>
      </c>
      <c r="G1796">
        <v>0</v>
      </c>
      <c r="H1796">
        <v>0</v>
      </c>
      <c r="I1796">
        <v>0</v>
      </c>
      <c r="J1796">
        <v>587</v>
      </c>
      <c r="K1796">
        <v>65</v>
      </c>
      <c r="L1796">
        <v>3.1771739999999999</v>
      </c>
      <c r="M1796">
        <v>1.9058181669999901</v>
      </c>
    </row>
    <row r="1797" spans="1:13" hidden="1">
      <c r="A1797" t="s">
        <v>91</v>
      </c>
      <c r="B1797" t="s">
        <v>92</v>
      </c>
      <c r="C1797" t="s">
        <v>102</v>
      </c>
      <c r="D1797">
        <v>2010</v>
      </c>
      <c r="E1797" t="s">
        <v>118</v>
      </c>
      <c r="F1797">
        <v>0</v>
      </c>
      <c r="G1797">
        <v>0</v>
      </c>
      <c r="H1797">
        <v>0</v>
      </c>
      <c r="I1797">
        <v>0</v>
      </c>
      <c r="J1797">
        <v>919</v>
      </c>
      <c r="K1797">
        <v>69</v>
      </c>
      <c r="L1797">
        <v>3.3726924</v>
      </c>
      <c r="M1797">
        <v>2.0230992849999998</v>
      </c>
    </row>
    <row r="1798" spans="1:13" hidden="1">
      <c r="A1798" t="s">
        <v>91</v>
      </c>
      <c r="B1798" t="s">
        <v>92</v>
      </c>
      <c r="C1798" t="s">
        <v>102</v>
      </c>
      <c r="D1798">
        <v>2015</v>
      </c>
      <c r="E1798" t="s">
        <v>118</v>
      </c>
      <c r="F1798">
        <v>0</v>
      </c>
      <c r="G1798">
        <v>0</v>
      </c>
      <c r="H1798">
        <v>0</v>
      </c>
      <c r="I1798">
        <v>0</v>
      </c>
      <c r="J1798">
        <v>1128</v>
      </c>
      <c r="K1798">
        <v>84.692056579999999</v>
      </c>
      <c r="L1798">
        <v>4.1397138489999996</v>
      </c>
      <c r="M1798">
        <v>2.4831947699999999</v>
      </c>
    </row>
    <row r="1799" spans="1:13" hidden="1">
      <c r="A1799" t="s">
        <v>91</v>
      </c>
      <c r="B1799" t="s">
        <v>92</v>
      </c>
      <c r="C1799" t="s">
        <v>102</v>
      </c>
      <c r="D1799">
        <v>2020</v>
      </c>
      <c r="E1799" t="s">
        <v>118</v>
      </c>
      <c r="F1799">
        <v>0</v>
      </c>
      <c r="G1799">
        <v>0</v>
      </c>
      <c r="H1799">
        <v>0</v>
      </c>
      <c r="I1799">
        <v>0</v>
      </c>
      <c r="J1799">
        <v>1428</v>
      </c>
      <c r="K1799">
        <v>107.2165397</v>
      </c>
      <c r="L1799">
        <v>5.2407015750000001</v>
      </c>
      <c r="M1799">
        <v>3.1436189109999999</v>
      </c>
    </row>
    <row r="1800" spans="1:13" hidden="1">
      <c r="A1800" t="s">
        <v>91</v>
      </c>
      <c r="B1800" t="s">
        <v>92</v>
      </c>
      <c r="C1800" t="s">
        <v>102</v>
      </c>
      <c r="D1800">
        <v>2025</v>
      </c>
      <c r="E1800" t="s">
        <v>118</v>
      </c>
      <c r="F1800">
        <v>0</v>
      </c>
      <c r="G1800">
        <v>0</v>
      </c>
      <c r="H1800">
        <v>0</v>
      </c>
      <c r="I1800">
        <v>0</v>
      </c>
      <c r="J1800">
        <v>1701</v>
      </c>
      <c r="K1800">
        <v>127.71381940000001</v>
      </c>
      <c r="L1800">
        <v>6.2426004050000001</v>
      </c>
      <c r="M1800">
        <v>3.7446048789999899</v>
      </c>
    </row>
    <row r="1801" spans="1:13" hidden="1">
      <c r="A1801" t="s">
        <v>91</v>
      </c>
      <c r="B1801" t="s">
        <v>92</v>
      </c>
      <c r="C1801" t="s">
        <v>102</v>
      </c>
      <c r="D1801">
        <v>2030</v>
      </c>
      <c r="E1801" t="s">
        <v>118</v>
      </c>
      <c r="F1801">
        <v>0</v>
      </c>
      <c r="G1801">
        <v>0</v>
      </c>
      <c r="H1801">
        <v>0</v>
      </c>
      <c r="I1801">
        <v>0</v>
      </c>
      <c r="J1801">
        <v>1909</v>
      </c>
      <c r="K1801">
        <v>143.33079430000001</v>
      </c>
      <c r="L1801">
        <v>7.0059518949999999</v>
      </c>
      <c r="M1801">
        <v>4.2024989499999998</v>
      </c>
    </row>
    <row r="1802" spans="1:13" hidden="1">
      <c r="A1802" t="s">
        <v>91</v>
      </c>
      <c r="B1802" t="s">
        <v>92</v>
      </c>
      <c r="C1802" t="s">
        <v>102</v>
      </c>
      <c r="D1802">
        <v>2035</v>
      </c>
      <c r="E1802" t="s">
        <v>118</v>
      </c>
      <c r="F1802">
        <v>0</v>
      </c>
      <c r="G1802">
        <v>0</v>
      </c>
      <c r="H1802">
        <v>0</v>
      </c>
      <c r="I1802">
        <v>0</v>
      </c>
      <c r="J1802">
        <v>2033</v>
      </c>
      <c r="K1802">
        <v>152.64091399999899</v>
      </c>
      <c r="L1802">
        <v>7.461026822</v>
      </c>
      <c r="M1802">
        <v>4.4754742609999996</v>
      </c>
    </row>
    <row r="1803" spans="1:13" hidden="1">
      <c r="A1803" t="s">
        <v>91</v>
      </c>
      <c r="B1803" t="s">
        <v>92</v>
      </c>
      <c r="C1803" t="s">
        <v>102</v>
      </c>
      <c r="D1803">
        <v>2040</v>
      </c>
      <c r="E1803" t="s">
        <v>118</v>
      </c>
      <c r="F1803">
        <v>0</v>
      </c>
      <c r="G1803">
        <v>0</v>
      </c>
      <c r="H1803">
        <v>0</v>
      </c>
      <c r="I1803">
        <v>0</v>
      </c>
      <c r="J1803">
        <v>2105</v>
      </c>
      <c r="K1803">
        <v>158.04678999999999</v>
      </c>
      <c r="L1803">
        <v>7.7252638759999996</v>
      </c>
      <c r="M1803">
        <v>4.6339760549999998</v>
      </c>
    </row>
    <row r="1804" spans="1:13" hidden="1">
      <c r="A1804" t="s">
        <v>91</v>
      </c>
      <c r="B1804" t="s">
        <v>92</v>
      </c>
      <c r="C1804" t="s">
        <v>102</v>
      </c>
      <c r="D1804">
        <v>2045</v>
      </c>
      <c r="E1804" t="s">
        <v>118</v>
      </c>
      <c r="F1804">
        <v>0</v>
      </c>
      <c r="G1804">
        <v>0</v>
      </c>
      <c r="H1804">
        <v>0</v>
      </c>
      <c r="I1804">
        <v>0</v>
      </c>
      <c r="J1804">
        <v>2150</v>
      </c>
      <c r="K1804">
        <v>161.42546250000001</v>
      </c>
      <c r="L1804">
        <v>7.8904120349999998</v>
      </c>
      <c r="M1804">
        <v>4.7330396759999998</v>
      </c>
    </row>
    <row r="1805" spans="1:13" hidden="1">
      <c r="A1805" t="s">
        <v>91</v>
      </c>
      <c r="B1805" t="s">
        <v>92</v>
      </c>
      <c r="C1805" t="s">
        <v>102</v>
      </c>
      <c r="D1805">
        <v>2050</v>
      </c>
      <c r="E1805" t="s">
        <v>118</v>
      </c>
      <c r="F1805">
        <v>0</v>
      </c>
      <c r="G1805">
        <v>0</v>
      </c>
      <c r="H1805">
        <v>0</v>
      </c>
      <c r="I1805">
        <v>0</v>
      </c>
      <c r="J1805">
        <v>2174</v>
      </c>
      <c r="K1805">
        <v>163.22742109999999</v>
      </c>
      <c r="L1805">
        <v>7.9784910529999999</v>
      </c>
      <c r="M1805">
        <v>4.7858736070000001</v>
      </c>
    </row>
    <row r="1806" spans="1:13" hidden="1">
      <c r="A1806" t="s">
        <v>91</v>
      </c>
      <c r="B1806" t="s">
        <v>92</v>
      </c>
      <c r="C1806" t="s">
        <v>103</v>
      </c>
      <c r="D1806">
        <v>2000</v>
      </c>
      <c r="E1806" t="s">
        <v>118</v>
      </c>
      <c r="F1806">
        <v>0</v>
      </c>
      <c r="G1806">
        <v>0</v>
      </c>
      <c r="H1806">
        <v>0</v>
      </c>
      <c r="I1806">
        <v>0</v>
      </c>
      <c r="J1806">
        <v>433</v>
      </c>
      <c r="K1806">
        <v>113</v>
      </c>
      <c r="L1806">
        <v>5.5233947999999904</v>
      </c>
      <c r="M1806">
        <v>3.313191582</v>
      </c>
    </row>
    <row r="1807" spans="1:13" hidden="1">
      <c r="A1807" t="s">
        <v>91</v>
      </c>
      <c r="B1807" t="s">
        <v>92</v>
      </c>
      <c r="C1807" t="s">
        <v>103</v>
      </c>
      <c r="D1807">
        <v>2005</v>
      </c>
      <c r="E1807" t="s">
        <v>118</v>
      </c>
      <c r="F1807">
        <v>0</v>
      </c>
      <c r="G1807">
        <v>0</v>
      </c>
      <c r="H1807">
        <v>0</v>
      </c>
      <c r="I1807">
        <v>0</v>
      </c>
      <c r="J1807">
        <v>444</v>
      </c>
      <c r="K1807">
        <v>113</v>
      </c>
      <c r="L1807">
        <v>5.578188269</v>
      </c>
      <c r="M1807">
        <v>3.313191582</v>
      </c>
    </row>
    <row r="1808" spans="1:13" hidden="1">
      <c r="A1808" t="s">
        <v>91</v>
      </c>
      <c r="B1808" t="s">
        <v>92</v>
      </c>
      <c r="C1808" t="s">
        <v>103</v>
      </c>
      <c r="D1808">
        <v>2010</v>
      </c>
      <c r="E1808" t="s">
        <v>118</v>
      </c>
      <c r="F1808">
        <v>0</v>
      </c>
      <c r="G1808">
        <v>0</v>
      </c>
      <c r="H1808">
        <v>0</v>
      </c>
      <c r="I1808">
        <v>0</v>
      </c>
      <c r="J1808">
        <v>448</v>
      </c>
      <c r="K1808">
        <v>111</v>
      </c>
      <c r="L1808">
        <v>5.4842435999999903</v>
      </c>
      <c r="M1808">
        <v>3.2545510229999999</v>
      </c>
    </row>
    <row r="1809" spans="1:13" hidden="1">
      <c r="A1809" t="s">
        <v>91</v>
      </c>
      <c r="B1809" t="s">
        <v>92</v>
      </c>
      <c r="C1809" t="s">
        <v>103</v>
      </c>
      <c r="D1809">
        <v>2015</v>
      </c>
      <c r="E1809" t="s">
        <v>118</v>
      </c>
      <c r="F1809">
        <v>0</v>
      </c>
      <c r="G1809">
        <v>0</v>
      </c>
      <c r="H1809">
        <v>0</v>
      </c>
      <c r="I1809">
        <v>0</v>
      </c>
      <c r="J1809">
        <v>453</v>
      </c>
      <c r="K1809">
        <v>112.2388393</v>
      </c>
      <c r="L1809">
        <v>5.5454516759999999</v>
      </c>
      <c r="M1809">
        <v>3.2908741379999999</v>
      </c>
    </row>
    <row r="1810" spans="1:13" hidden="1">
      <c r="A1810" t="s">
        <v>91</v>
      </c>
      <c r="B1810" t="s">
        <v>92</v>
      </c>
      <c r="C1810" t="s">
        <v>103</v>
      </c>
      <c r="D1810">
        <v>2020</v>
      </c>
      <c r="E1810" t="s">
        <v>118</v>
      </c>
      <c r="F1810">
        <v>0</v>
      </c>
      <c r="G1810">
        <v>0</v>
      </c>
      <c r="H1810">
        <v>0</v>
      </c>
      <c r="I1810">
        <v>0</v>
      </c>
      <c r="J1810">
        <v>440</v>
      </c>
      <c r="K1810">
        <v>109.0178571</v>
      </c>
      <c r="L1810">
        <v>5.3863106790000002</v>
      </c>
      <c r="M1810">
        <v>3.1964340409999998</v>
      </c>
    </row>
    <row r="1811" spans="1:13" hidden="1">
      <c r="A1811" t="s">
        <v>91</v>
      </c>
      <c r="B1811" t="s">
        <v>92</v>
      </c>
      <c r="C1811" t="s">
        <v>103</v>
      </c>
      <c r="D1811">
        <v>2025</v>
      </c>
      <c r="E1811" t="s">
        <v>118</v>
      </c>
      <c r="F1811">
        <v>0</v>
      </c>
      <c r="G1811">
        <v>0</v>
      </c>
      <c r="H1811">
        <v>0</v>
      </c>
      <c r="I1811">
        <v>0</v>
      </c>
      <c r="J1811">
        <v>418</v>
      </c>
      <c r="K1811">
        <v>103.5669643</v>
      </c>
      <c r="L1811">
        <v>5.1169951449999997</v>
      </c>
      <c r="M1811">
        <v>3.0366123389999999</v>
      </c>
    </row>
    <row r="1812" spans="1:13" hidden="1">
      <c r="A1812" t="s">
        <v>91</v>
      </c>
      <c r="B1812" t="s">
        <v>92</v>
      </c>
      <c r="C1812" t="s">
        <v>103</v>
      </c>
      <c r="D1812">
        <v>2030</v>
      </c>
      <c r="E1812" t="s">
        <v>118</v>
      </c>
      <c r="F1812">
        <v>0</v>
      </c>
      <c r="G1812">
        <v>0</v>
      </c>
      <c r="H1812">
        <v>0</v>
      </c>
      <c r="I1812">
        <v>0</v>
      </c>
      <c r="J1812">
        <v>391</v>
      </c>
      <c r="K1812">
        <v>96.877232140000004</v>
      </c>
      <c r="L1812">
        <v>4.7864715350000004</v>
      </c>
      <c r="M1812">
        <v>2.840467523</v>
      </c>
    </row>
    <row r="1813" spans="1:13" hidden="1">
      <c r="A1813" t="s">
        <v>91</v>
      </c>
      <c r="B1813" t="s">
        <v>92</v>
      </c>
      <c r="C1813" t="s">
        <v>103</v>
      </c>
      <c r="D1813">
        <v>2035</v>
      </c>
      <c r="E1813" t="s">
        <v>118</v>
      </c>
      <c r="F1813">
        <v>0</v>
      </c>
      <c r="G1813">
        <v>0</v>
      </c>
      <c r="H1813">
        <v>0</v>
      </c>
      <c r="I1813">
        <v>0</v>
      </c>
      <c r="J1813">
        <v>365</v>
      </c>
      <c r="K1813">
        <v>90.435267859999996</v>
      </c>
      <c r="L1813">
        <v>4.46818954</v>
      </c>
      <c r="M1813">
        <v>2.6515873289999998</v>
      </c>
    </row>
    <row r="1814" spans="1:13" hidden="1">
      <c r="A1814" t="s">
        <v>91</v>
      </c>
      <c r="B1814" t="s">
        <v>92</v>
      </c>
      <c r="C1814" t="s">
        <v>103</v>
      </c>
      <c r="D1814">
        <v>2040</v>
      </c>
      <c r="E1814" t="s">
        <v>118</v>
      </c>
      <c r="F1814">
        <v>0</v>
      </c>
      <c r="G1814">
        <v>0</v>
      </c>
      <c r="H1814">
        <v>0</v>
      </c>
      <c r="I1814">
        <v>0</v>
      </c>
      <c r="J1814">
        <v>340</v>
      </c>
      <c r="K1814">
        <v>84.241071430000005</v>
      </c>
      <c r="L1814">
        <v>4.1621491610000003</v>
      </c>
      <c r="M1814">
        <v>2.4699717589999999</v>
      </c>
    </row>
    <row r="1815" spans="1:13" hidden="1">
      <c r="A1815" t="s">
        <v>91</v>
      </c>
      <c r="B1815" t="s">
        <v>92</v>
      </c>
      <c r="C1815" t="s">
        <v>103</v>
      </c>
      <c r="D1815">
        <v>2045</v>
      </c>
      <c r="E1815" t="s">
        <v>118</v>
      </c>
      <c r="F1815">
        <v>0</v>
      </c>
      <c r="G1815">
        <v>0</v>
      </c>
      <c r="H1815">
        <v>0</v>
      </c>
      <c r="I1815">
        <v>0</v>
      </c>
      <c r="J1815">
        <v>284</v>
      </c>
      <c r="K1815">
        <v>70.366071430000005</v>
      </c>
      <c r="L1815">
        <v>3.476618711</v>
      </c>
      <c r="M1815">
        <v>2.0631528810000002</v>
      </c>
    </row>
    <row r="1816" spans="1:13" hidden="1">
      <c r="A1816" t="s">
        <v>91</v>
      </c>
      <c r="B1816" t="s">
        <v>92</v>
      </c>
      <c r="C1816" t="s">
        <v>103</v>
      </c>
      <c r="D1816">
        <v>2050</v>
      </c>
      <c r="E1816" t="s">
        <v>118</v>
      </c>
      <c r="F1816">
        <v>0</v>
      </c>
      <c r="G1816">
        <v>0</v>
      </c>
      <c r="H1816">
        <v>0</v>
      </c>
      <c r="I1816">
        <v>0</v>
      </c>
      <c r="J1816">
        <v>297</v>
      </c>
      <c r="K1816">
        <v>73.587053569999995</v>
      </c>
      <c r="L1816">
        <v>3.6357597080000001</v>
      </c>
      <c r="M1816">
        <v>2.1575929779999998</v>
      </c>
    </row>
    <row r="1817" spans="1:13" hidden="1">
      <c r="A1817" t="s">
        <v>91</v>
      </c>
      <c r="B1817" t="s">
        <v>92</v>
      </c>
      <c r="C1817" t="s">
        <v>104</v>
      </c>
      <c r="D1817">
        <v>2000</v>
      </c>
      <c r="E1817" t="s">
        <v>118</v>
      </c>
      <c r="F1817">
        <v>0</v>
      </c>
      <c r="G1817">
        <v>0</v>
      </c>
      <c r="H1817">
        <v>0</v>
      </c>
      <c r="I1817">
        <v>0</v>
      </c>
      <c r="J1817">
        <v>16</v>
      </c>
      <c r="K1817">
        <v>7</v>
      </c>
      <c r="L1817">
        <v>0.34215719999999999</v>
      </c>
      <c r="M1817">
        <v>0.205241956</v>
      </c>
    </row>
    <row r="1818" spans="1:13" hidden="1">
      <c r="A1818" t="s">
        <v>91</v>
      </c>
      <c r="B1818" t="s">
        <v>92</v>
      </c>
      <c r="C1818" t="s">
        <v>104</v>
      </c>
      <c r="D1818">
        <v>2005</v>
      </c>
      <c r="E1818" t="s">
        <v>118</v>
      </c>
      <c r="F1818">
        <v>0</v>
      </c>
      <c r="G1818">
        <v>0</v>
      </c>
      <c r="H1818">
        <v>0</v>
      </c>
      <c r="I1818">
        <v>0</v>
      </c>
      <c r="J1818">
        <v>18</v>
      </c>
      <c r="K1818">
        <v>8</v>
      </c>
      <c r="L1818">
        <v>0.39103680000000002</v>
      </c>
      <c r="M1818">
        <v>0.23456223600000001</v>
      </c>
    </row>
    <row r="1819" spans="1:13" hidden="1">
      <c r="A1819" t="s">
        <v>91</v>
      </c>
      <c r="B1819" t="s">
        <v>92</v>
      </c>
      <c r="C1819" t="s">
        <v>104</v>
      </c>
      <c r="D1819">
        <v>2010</v>
      </c>
      <c r="E1819" t="s">
        <v>118</v>
      </c>
      <c r="F1819">
        <v>0</v>
      </c>
      <c r="G1819">
        <v>0</v>
      </c>
      <c r="H1819">
        <v>0</v>
      </c>
      <c r="I1819">
        <v>0</v>
      </c>
      <c r="J1819">
        <v>20</v>
      </c>
      <c r="K1819">
        <v>8</v>
      </c>
      <c r="L1819">
        <v>0.39103680000000002</v>
      </c>
      <c r="M1819">
        <v>0.23456223600000001</v>
      </c>
    </row>
    <row r="1820" spans="1:13" hidden="1">
      <c r="A1820" t="s">
        <v>91</v>
      </c>
      <c r="B1820" t="s">
        <v>92</v>
      </c>
      <c r="C1820" t="s">
        <v>104</v>
      </c>
      <c r="D1820">
        <v>2015</v>
      </c>
      <c r="E1820" t="s">
        <v>118</v>
      </c>
      <c r="F1820">
        <v>0</v>
      </c>
      <c r="G1820">
        <v>0</v>
      </c>
      <c r="H1820">
        <v>0</v>
      </c>
      <c r="I1820">
        <v>0</v>
      </c>
      <c r="J1820">
        <v>23</v>
      </c>
      <c r="K1820">
        <v>9.1999999999999993</v>
      </c>
      <c r="L1820">
        <v>0.44969231999999998</v>
      </c>
      <c r="M1820">
        <v>0.26974657099999999</v>
      </c>
    </row>
    <row r="1821" spans="1:13" hidden="1">
      <c r="A1821" t="s">
        <v>91</v>
      </c>
      <c r="B1821" t="s">
        <v>92</v>
      </c>
      <c r="C1821" t="s">
        <v>104</v>
      </c>
      <c r="D1821">
        <v>2020</v>
      </c>
      <c r="E1821" t="s">
        <v>118</v>
      </c>
      <c r="F1821">
        <v>0</v>
      </c>
      <c r="G1821">
        <v>0</v>
      </c>
      <c r="H1821">
        <v>0</v>
      </c>
      <c r="I1821">
        <v>0</v>
      </c>
      <c r="J1821">
        <v>29</v>
      </c>
      <c r="K1821">
        <v>11.6</v>
      </c>
      <c r="L1821">
        <v>0.56700335999999996</v>
      </c>
      <c r="M1821">
        <v>0.34011524199999998</v>
      </c>
    </row>
    <row r="1822" spans="1:13" hidden="1">
      <c r="A1822" t="s">
        <v>91</v>
      </c>
      <c r="B1822" t="s">
        <v>92</v>
      </c>
      <c r="C1822" t="s">
        <v>104</v>
      </c>
      <c r="D1822">
        <v>2025</v>
      </c>
      <c r="E1822" t="s">
        <v>118</v>
      </c>
      <c r="F1822">
        <v>0</v>
      </c>
      <c r="G1822">
        <v>0</v>
      </c>
      <c r="H1822">
        <v>0</v>
      </c>
      <c r="I1822">
        <v>0</v>
      </c>
      <c r="J1822">
        <v>33</v>
      </c>
      <c r="K1822">
        <v>13.2</v>
      </c>
      <c r="L1822">
        <v>0.64734427100000003</v>
      </c>
      <c r="M1822">
        <v>0.38702768900000001</v>
      </c>
    </row>
    <row r="1823" spans="1:13" hidden="1">
      <c r="A1823" t="s">
        <v>91</v>
      </c>
      <c r="B1823" t="s">
        <v>92</v>
      </c>
      <c r="C1823" t="s">
        <v>104</v>
      </c>
      <c r="D1823">
        <v>2030</v>
      </c>
      <c r="E1823" t="s">
        <v>118</v>
      </c>
      <c r="F1823">
        <v>0</v>
      </c>
      <c r="G1823">
        <v>0</v>
      </c>
      <c r="H1823">
        <v>0</v>
      </c>
      <c r="I1823">
        <v>0</v>
      </c>
      <c r="J1823">
        <v>37</v>
      </c>
      <c r="K1823">
        <v>14.8</v>
      </c>
      <c r="L1823">
        <v>0.72581024299999997</v>
      </c>
      <c r="M1823">
        <v>0.43394013599999998</v>
      </c>
    </row>
    <row r="1824" spans="1:13" hidden="1">
      <c r="A1824" t="s">
        <v>91</v>
      </c>
      <c r="B1824" t="s">
        <v>92</v>
      </c>
      <c r="C1824" t="s">
        <v>104</v>
      </c>
      <c r="D1824">
        <v>2035</v>
      </c>
      <c r="E1824" t="s">
        <v>118</v>
      </c>
      <c r="F1824">
        <v>0</v>
      </c>
      <c r="G1824">
        <v>0</v>
      </c>
      <c r="H1824">
        <v>0</v>
      </c>
      <c r="I1824">
        <v>0</v>
      </c>
      <c r="J1824">
        <v>41</v>
      </c>
      <c r="K1824">
        <v>16.399999999999999</v>
      </c>
      <c r="L1824">
        <v>0.80427621599999999</v>
      </c>
      <c r="M1824">
        <v>0.48085258399999897</v>
      </c>
    </row>
    <row r="1825" spans="1:13" hidden="1">
      <c r="A1825" t="s">
        <v>91</v>
      </c>
      <c r="B1825" t="s">
        <v>92</v>
      </c>
      <c r="C1825" t="s">
        <v>104</v>
      </c>
      <c r="D1825">
        <v>2040</v>
      </c>
      <c r="E1825" t="s">
        <v>118</v>
      </c>
      <c r="F1825">
        <v>0</v>
      </c>
      <c r="G1825">
        <v>0</v>
      </c>
      <c r="H1825">
        <v>0</v>
      </c>
      <c r="I1825">
        <v>0</v>
      </c>
      <c r="J1825">
        <v>45</v>
      </c>
      <c r="K1825">
        <v>18</v>
      </c>
      <c r="L1825">
        <v>0.88274218799999904</v>
      </c>
      <c r="M1825">
        <v>0.52776503100000005</v>
      </c>
    </row>
    <row r="1826" spans="1:13" hidden="1">
      <c r="A1826" t="s">
        <v>91</v>
      </c>
      <c r="B1826" t="s">
        <v>92</v>
      </c>
      <c r="C1826" t="s">
        <v>104</v>
      </c>
      <c r="D1826">
        <v>2045</v>
      </c>
      <c r="E1826" t="s">
        <v>118</v>
      </c>
      <c r="F1826">
        <v>0</v>
      </c>
      <c r="G1826">
        <v>0</v>
      </c>
      <c r="H1826">
        <v>0</v>
      </c>
      <c r="I1826">
        <v>0</v>
      </c>
      <c r="J1826">
        <v>49</v>
      </c>
      <c r="K1826">
        <v>19.600000000000001</v>
      </c>
      <c r="L1826">
        <v>0.96120815999999998</v>
      </c>
      <c r="M1826">
        <v>0.57467747800000002</v>
      </c>
    </row>
    <row r="1827" spans="1:13" hidden="1">
      <c r="A1827" t="s">
        <v>91</v>
      </c>
      <c r="B1827" t="s">
        <v>92</v>
      </c>
      <c r="C1827" t="s">
        <v>104</v>
      </c>
      <c r="D1827">
        <v>2050</v>
      </c>
      <c r="E1827" t="s">
        <v>118</v>
      </c>
      <c r="F1827">
        <v>0</v>
      </c>
      <c r="G1827">
        <v>0</v>
      </c>
      <c r="H1827">
        <v>0</v>
      </c>
      <c r="I1827">
        <v>0</v>
      </c>
      <c r="J1827">
        <v>57</v>
      </c>
      <c r="K1827">
        <v>22.8</v>
      </c>
      <c r="L1827">
        <v>1.1181401040000001</v>
      </c>
      <c r="M1827">
        <v>0.66850237199999996</v>
      </c>
    </row>
    <row r="1828" spans="1:13" hidden="1">
      <c r="A1828" t="s">
        <v>91</v>
      </c>
      <c r="B1828" t="s">
        <v>92</v>
      </c>
      <c r="C1828" t="s">
        <v>105</v>
      </c>
      <c r="D1828">
        <v>2000</v>
      </c>
      <c r="E1828" t="s">
        <v>118</v>
      </c>
      <c r="F1828">
        <v>0</v>
      </c>
      <c r="G1828">
        <v>0</v>
      </c>
      <c r="H1828">
        <v>0</v>
      </c>
      <c r="I1828">
        <v>0</v>
      </c>
      <c r="J1828">
        <v>6</v>
      </c>
      <c r="K1828">
        <v>2</v>
      </c>
      <c r="L1828">
        <v>9.7759200000000004E-2</v>
      </c>
      <c r="M1828">
        <v>5.8640559000000002E-2</v>
      </c>
    </row>
    <row r="1829" spans="1:13" hidden="1">
      <c r="A1829" t="s">
        <v>91</v>
      </c>
      <c r="B1829" t="s">
        <v>92</v>
      </c>
      <c r="C1829" t="s">
        <v>105</v>
      </c>
      <c r="D1829">
        <v>2005</v>
      </c>
      <c r="E1829" t="s">
        <v>118</v>
      </c>
      <c r="F1829">
        <v>0</v>
      </c>
      <c r="G1829">
        <v>0</v>
      </c>
      <c r="H1829">
        <v>0</v>
      </c>
      <c r="I1829">
        <v>0</v>
      </c>
      <c r="J1829">
        <v>6</v>
      </c>
      <c r="K1829">
        <v>2</v>
      </c>
      <c r="L1829">
        <v>9.7759200000000004E-2</v>
      </c>
      <c r="M1829">
        <v>5.8640559000000002E-2</v>
      </c>
    </row>
    <row r="1830" spans="1:13" hidden="1">
      <c r="A1830" t="s">
        <v>91</v>
      </c>
      <c r="B1830" t="s">
        <v>92</v>
      </c>
      <c r="C1830" t="s">
        <v>105</v>
      </c>
      <c r="D1830">
        <v>2010</v>
      </c>
      <c r="E1830" t="s">
        <v>118</v>
      </c>
      <c r="F1830">
        <v>0</v>
      </c>
      <c r="G1830">
        <v>0</v>
      </c>
      <c r="H1830">
        <v>0</v>
      </c>
      <c r="I1830">
        <v>0</v>
      </c>
      <c r="J1830">
        <v>6</v>
      </c>
      <c r="K1830">
        <v>2</v>
      </c>
      <c r="L1830">
        <v>9.7759200000000004E-2</v>
      </c>
      <c r="M1830">
        <v>5.8640559000000002E-2</v>
      </c>
    </row>
    <row r="1831" spans="1:13" hidden="1">
      <c r="A1831" t="s">
        <v>91</v>
      </c>
      <c r="B1831" t="s">
        <v>92</v>
      </c>
      <c r="C1831" t="s">
        <v>105</v>
      </c>
      <c r="D1831">
        <v>2015</v>
      </c>
      <c r="E1831" t="s">
        <v>118</v>
      </c>
      <c r="F1831">
        <v>0</v>
      </c>
      <c r="G1831">
        <v>0</v>
      </c>
      <c r="H1831">
        <v>0</v>
      </c>
      <c r="I1831">
        <v>0</v>
      </c>
      <c r="J1831">
        <v>7</v>
      </c>
      <c r="K1831">
        <v>2.3333333330000001</v>
      </c>
      <c r="L1831">
        <v>0.114052399999999</v>
      </c>
      <c r="M1831">
        <v>6.8413984999999997E-2</v>
      </c>
    </row>
    <row r="1832" spans="1:13" hidden="1">
      <c r="A1832" t="s">
        <v>91</v>
      </c>
      <c r="B1832" t="s">
        <v>92</v>
      </c>
      <c r="C1832" t="s">
        <v>105</v>
      </c>
      <c r="D1832">
        <v>2020</v>
      </c>
      <c r="E1832" t="s">
        <v>118</v>
      </c>
      <c r="F1832">
        <v>0</v>
      </c>
      <c r="G1832">
        <v>0</v>
      </c>
      <c r="H1832">
        <v>0</v>
      </c>
      <c r="I1832">
        <v>0</v>
      </c>
      <c r="J1832">
        <v>10</v>
      </c>
      <c r="K1832">
        <v>3.3333333330000001</v>
      </c>
      <c r="L1832">
        <v>0.16469200000000001</v>
      </c>
      <c r="M1832">
        <v>9.7734265000000001E-2</v>
      </c>
    </row>
    <row r="1833" spans="1:13" hidden="1">
      <c r="A1833" t="s">
        <v>91</v>
      </c>
      <c r="B1833" t="s">
        <v>92</v>
      </c>
      <c r="C1833" t="s">
        <v>105</v>
      </c>
      <c r="D1833">
        <v>2025</v>
      </c>
      <c r="E1833" t="s">
        <v>118</v>
      </c>
      <c r="F1833">
        <v>0</v>
      </c>
      <c r="G1833">
        <v>0</v>
      </c>
      <c r="H1833">
        <v>0</v>
      </c>
      <c r="I1833">
        <v>0</v>
      </c>
      <c r="J1833">
        <v>12</v>
      </c>
      <c r="K1833">
        <v>4</v>
      </c>
      <c r="L1833">
        <v>0.19763039999999901</v>
      </c>
      <c r="M1833">
        <v>0.117281118</v>
      </c>
    </row>
    <row r="1834" spans="1:13" hidden="1">
      <c r="A1834" t="s">
        <v>91</v>
      </c>
      <c r="B1834" t="s">
        <v>92</v>
      </c>
      <c r="C1834" t="s">
        <v>105</v>
      </c>
      <c r="D1834">
        <v>2030</v>
      </c>
      <c r="E1834" t="s">
        <v>118</v>
      </c>
      <c r="F1834">
        <v>0</v>
      </c>
      <c r="G1834">
        <v>0</v>
      </c>
      <c r="H1834">
        <v>0</v>
      </c>
      <c r="I1834">
        <v>0</v>
      </c>
      <c r="J1834">
        <v>13</v>
      </c>
      <c r="K1834">
        <v>4.3333333329999997</v>
      </c>
      <c r="L1834">
        <v>0.2140996</v>
      </c>
      <c r="M1834">
        <v>0.12705454399999999</v>
      </c>
    </row>
    <row r="1835" spans="1:13" hidden="1">
      <c r="A1835" t="s">
        <v>91</v>
      </c>
      <c r="B1835" t="s">
        <v>92</v>
      </c>
      <c r="C1835" t="s">
        <v>105</v>
      </c>
      <c r="D1835">
        <v>2035</v>
      </c>
      <c r="E1835" t="s">
        <v>118</v>
      </c>
      <c r="F1835">
        <v>0</v>
      </c>
      <c r="G1835">
        <v>0</v>
      </c>
      <c r="H1835">
        <v>0</v>
      </c>
      <c r="I1835">
        <v>0</v>
      </c>
      <c r="J1835">
        <v>15</v>
      </c>
      <c r="K1835">
        <v>5</v>
      </c>
      <c r="L1835">
        <v>0.24703800000000001</v>
      </c>
      <c r="M1835">
        <v>0.14660139699999999</v>
      </c>
    </row>
    <row r="1836" spans="1:13" hidden="1">
      <c r="A1836" t="s">
        <v>91</v>
      </c>
      <c r="B1836" t="s">
        <v>92</v>
      </c>
      <c r="C1836" t="s">
        <v>105</v>
      </c>
      <c r="D1836">
        <v>2040</v>
      </c>
      <c r="E1836" t="s">
        <v>118</v>
      </c>
      <c r="F1836">
        <v>0</v>
      </c>
      <c r="G1836">
        <v>0</v>
      </c>
      <c r="H1836">
        <v>0</v>
      </c>
      <c r="I1836">
        <v>0</v>
      </c>
      <c r="J1836">
        <v>18</v>
      </c>
      <c r="K1836">
        <v>6</v>
      </c>
      <c r="L1836">
        <v>0.29644559999999998</v>
      </c>
      <c r="M1836">
        <v>0.175921677</v>
      </c>
    </row>
    <row r="1837" spans="1:13" hidden="1">
      <c r="A1837" t="s">
        <v>91</v>
      </c>
      <c r="B1837" t="s">
        <v>92</v>
      </c>
      <c r="C1837" t="s">
        <v>105</v>
      </c>
      <c r="D1837">
        <v>2045</v>
      </c>
      <c r="E1837" t="s">
        <v>118</v>
      </c>
      <c r="F1837">
        <v>0</v>
      </c>
      <c r="G1837">
        <v>0</v>
      </c>
      <c r="H1837">
        <v>0</v>
      </c>
      <c r="I1837">
        <v>0</v>
      </c>
      <c r="J1837">
        <v>20</v>
      </c>
      <c r="K1837">
        <v>6.6666666670000003</v>
      </c>
      <c r="L1837">
        <v>0.32938400000000001</v>
      </c>
      <c r="M1837">
        <v>0.19546853</v>
      </c>
    </row>
    <row r="1838" spans="1:13" hidden="1">
      <c r="A1838" t="s">
        <v>91</v>
      </c>
      <c r="B1838" t="s">
        <v>92</v>
      </c>
      <c r="C1838" t="s">
        <v>105</v>
      </c>
      <c r="D1838">
        <v>2050</v>
      </c>
      <c r="E1838" t="s">
        <v>118</v>
      </c>
      <c r="F1838">
        <v>0</v>
      </c>
      <c r="G1838">
        <v>0</v>
      </c>
      <c r="H1838">
        <v>0</v>
      </c>
      <c r="I1838">
        <v>0</v>
      </c>
      <c r="J1838">
        <v>23</v>
      </c>
      <c r="K1838">
        <v>7.6666666670000003</v>
      </c>
      <c r="L1838">
        <v>0.37879159999999901</v>
      </c>
      <c r="M1838">
        <v>0.22478880899999901</v>
      </c>
    </row>
    <row r="1839" spans="1:13">
      <c r="A1839" t="s">
        <v>91</v>
      </c>
      <c r="B1839" t="s">
        <v>92</v>
      </c>
      <c r="C1839" t="s">
        <v>106</v>
      </c>
      <c r="D1839">
        <v>2000</v>
      </c>
      <c r="E1839" t="s">
        <v>118</v>
      </c>
      <c r="F1839">
        <v>0</v>
      </c>
      <c r="G1839">
        <v>0</v>
      </c>
      <c r="H1839">
        <v>0</v>
      </c>
      <c r="I1839">
        <v>0</v>
      </c>
      <c r="J1839">
        <v>10</v>
      </c>
      <c r="K1839">
        <v>4</v>
      </c>
      <c r="L1839">
        <v>0.19551840000000001</v>
      </c>
      <c r="M1839">
        <v>0.117281118</v>
      </c>
    </row>
    <row r="1840" spans="1:13">
      <c r="A1840" t="s">
        <v>91</v>
      </c>
      <c r="B1840" t="s">
        <v>92</v>
      </c>
      <c r="C1840" t="s">
        <v>106</v>
      </c>
      <c r="D1840">
        <v>2005</v>
      </c>
      <c r="E1840" t="s">
        <v>118</v>
      </c>
      <c r="F1840">
        <v>0</v>
      </c>
      <c r="G1840">
        <v>0</v>
      </c>
      <c r="H1840">
        <v>0</v>
      </c>
      <c r="I1840">
        <v>0</v>
      </c>
      <c r="J1840">
        <v>15</v>
      </c>
      <c r="K1840">
        <v>5</v>
      </c>
      <c r="L1840">
        <v>0.244398</v>
      </c>
      <c r="M1840">
        <v>0.14660139699999999</v>
      </c>
    </row>
    <row r="1841" spans="1:13">
      <c r="A1841" t="s">
        <v>91</v>
      </c>
      <c r="B1841" t="s">
        <v>92</v>
      </c>
      <c r="C1841" t="s">
        <v>106</v>
      </c>
      <c r="D1841">
        <v>2010</v>
      </c>
      <c r="E1841" t="s">
        <v>118</v>
      </c>
      <c r="F1841">
        <v>0</v>
      </c>
      <c r="G1841">
        <v>0</v>
      </c>
      <c r="H1841">
        <v>0</v>
      </c>
      <c r="I1841">
        <v>0</v>
      </c>
      <c r="J1841">
        <v>23</v>
      </c>
      <c r="K1841">
        <v>8</v>
      </c>
      <c r="L1841">
        <v>0.39103680000000002</v>
      </c>
      <c r="M1841">
        <v>0.23456223600000001</v>
      </c>
    </row>
    <row r="1842" spans="1:13">
      <c r="A1842" t="s">
        <v>91</v>
      </c>
      <c r="B1842" t="s">
        <v>92</v>
      </c>
      <c r="C1842" t="s">
        <v>106</v>
      </c>
      <c r="D1842">
        <v>2015</v>
      </c>
      <c r="E1842" t="s">
        <v>118</v>
      </c>
      <c r="F1842">
        <v>0</v>
      </c>
      <c r="G1842">
        <v>0</v>
      </c>
      <c r="H1842">
        <v>0</v>
      </c>
      <c r="I1842">
        <v>0</v>
      </c>
      <c r="J1842">
        <v>34</v>
      </c>
      <c r="K1842">
        <v>11.82608696</v>
      </c>
      <c r="L1842">
        <v>0.57805439999999997</v>
      </c>
      <c r="M1842">
        <v>0.34674417499999999</v>
      </c>
    </row>
    <row r="1843" spans="1:13">
      <c r="A1843" t="s">
        <v>91</v>
      </c>
      <c r="B1843" t="s">
        <v>92</v>
      </c>
      <c r="C1843" t="s">
        <v>106</v>
      </c>
      <c r="D1843">
        <v>2020</v>
      </c>
      <c r="E1843" t="s">
        <v>118</v>
      </c>
      <c r="F1843">
        <v>0</v>
      </c>
      <c r="G1843">
        <v>0</v>
      </c>
      <c r="H1843">
        <v>0</v>
      </c>
      <c r="I1843">
        <v>0</v>
      </c>
      <c r="J1843">
        <v>42</v>
      </c>
      <c r="K1843">
        <v>14.60869565</v>
      </c>
      <c r="L1843">
        <v>0.71406719999999901</v>
      </c>
      <c r="M1843">
        <v>0.42833104</v>
      </c>
    </row>
    <row r="1844" spans="1:13">
      <c r="A1844" t="s">
        <v>91</v>
      </c>
      <c r="B1844" t="s">
        <v>92</v>
      </c>
      <c r="C1844" t="s">
        <v>106</v>
      </c>
      <c r="D1844">
        <v>2025</v>
      </c>
      <c r="E1844" t="s">
        <v>118</v>
      </c>
      <c r="F1844">
        <v>0</v>
      </c>
      <c r="G1844">
        <v>0</v>
      </c>
      <c r="H1844">
        <v>0</v>
      </c>
      <c r="I1844">
        <v>0</v>
      </c>
      <c r="J1844">
        <v>49</v>
      </c>
      <c r="K1844">
        <v>17.043478260000001</v>
      </c>
      <c r="L1844">
        <v>0.8330784</v>
      </c>
      <c r="M1844">
        <v>0.49971954600000001</v>
      </c>
    </row>
    <row r="1845" spans="1:13">
      <c r="A1845" t="s">
        <v>91</v>
      </c>
      <c r="B1845" t="s">
        <v>92</v>
      </c>
      <c r="C1845" t="s">
        <v>106</v>
      </c>
      <c r="D1845">
        <v>2030</v>
      </c>
      <c r="E1845" t="s">
        <v>118</v>
      </c>
      <c r="F1845">
        <v>0</v>
      </c>
      <c r="G1845">
        <v>0</v>
      </c>
      <c r="H1845">
        <v>0</v>
      </c>
      <c r="I1845">
        <v>0</v>
      </c>
      <c r="J1845">
        <v>56</v>
      </c>
      <c r="K1845">
        <v>19.47826087</v>
      </c>
      <c r="L1845">
        <v>0.95208959999999998</v>
      </c>
      <c r="M1845">
        <v>0.571108053</v>
      </c>
    </row>
    <row r="1846" spans="1:13">
      <c r="A1846" t="s">
        <v>91</v>
      </c>
      <c r="B1846" t="s">
        <v>92</v>
      </c>
      <c r="C1846" t="s">
        <v>106</v>
      </c>
      <c r="D1846">
        <v>2035</v>
      </c>
      <c r="E1846" t="s">
        <v>118</v>
      </c>
      <c r="F1846">
        <v>0</v>
      </c>
      <c r="G1846">
        <v>0</v>
      </c>
      <c r="H1846">
        <v>0</v>
      </c>
      <c r="I1846">
        <v>0</v>
      </c>
      <c r="J1846">
        <v>63</v>
      </c>
      <c r="K1846">
        <v>21.913043479999999</v>
      </c>
      <c r="L1846">
        <v>1.0711008</v>
      </c>
      <c r="M1846">
        <v>0.64249655900000002</v>
      </c>
    </row>
    <row r="1847" spans="1:13">
      <c r="A1847" t="s">
        <v>91</v>
      </c>
      <c r="B1847" t="s">
        <v>92</v>
      </c>
      <c r="C1847" t="s">
        <v>106</v>
      </c>
      <c r="D1847">
        <v>2040</v>
      </c>
      <c r="E1847" t="s">
        <v>118</v>
      </c>
      <c r="F1847">
        <v>0</v>
      </c>
      <c r="G1847">
        <v>0</v>
      </c>
      <c r="H1847">
        <v>0</v>
      </c>
      <c r="I1847">
        <v>0</v>
      </c>
      <c r="J1847">
        <v>72</v>
      </c>
      <c r="K1847">
        <v>25.043478260000001</v>
      </c>
      <c r="L1847">
        <v>1.2241152</v>
      </c>
      <c r="M1847">
        <v>0.73428178200000005</v>
      </c>
    </row>
    <row r="1848" spans="1:13">
      <c r="A1848" t="s">
        <v>91</v>
      </c>
      <c r="B1848" t="s">
        <v>92</v>
      </c>
      <c r="C1848" t="s">
        <v>106</v>
      </c>
      <c r="D1848">
        <v>2045</v>
      </c>
      <c r="E1848" t="s">
        <v>118</v>
      </c>
      <c r="F1848">
        <v>0</v>
      </c>
      <c r="G1848">
        <v>0</v>
      </c>
      <c r="H1848">
        <v>0</v>
      </c>
      <c r="I1848">
        <v>0</v>
      </c>
      <c r="J1848">
        <v>80</v>
      </c>
      <c r="K1848">
        <v>27.826086960000001</v>
      </c>
      <c r="L1848">
        <v>1.360128</v>
      </c>
      <c r="M1848">
        <v>0.81586864699999995</v>
      </c>
    </row>
    <row r="1849" spans="1:13">
      <c r="A1849" t="s">
        <v>91</v>
      </c>
      <c r="B1849" t="s">
        <v>92</v>
      </c>
      <c r="C1849" t="s">
        <v>106</v>
      </c>
      <c r="D1849">
        <v>2050</v>
      </c>
      <c r="E1849" t="s">
        <v>118</v>
      </c>
      <c r="F1849">
        <v>0</v>
      </c>
      <c r="G1849">
        <v>0</v>
      </c>
      <c r="H1849">
        <v>0</v>
      </c>
      <c r="I1849">
        <v>0</v>
      </c>
      <c r="J1849">
        <v>90</v>
      </c>
      <c r="K1849">
        <v>31.304347830000001</v>
      </c>
      <c r="L1849">
        <v>1.5301439999999999</v>
      </c>
      <c r="M1849">
        <v>0.91785222799999999</v>
      </c>
    </row>
    <row r="1850" spans="1:13" hidden="1">
      <c r="A1850" t="s">
        <v>91</v>
      </c>
      <c r="B1850" t="s">
        <v>92</v>
      </c>
      <c r="C1850" t="s">
        <v>107</v>
      </c>
      <c r="D1850">
        <v>2000</v>
      </c>
      <c r="E1850" t="s">
        <v>118</v>
      </c>
      <c r="F1850">
        <v>0</v>
      </c>
      <c r="G1850">
        <v>0</v>
      </c>
      <c r="H1850">
        <v>0</v>
      </c>
      <c r="I1850">
        <v>0</v>
      </c>
      <c r="J1850">
        <v>99</v>
      </c>
      <c r="K1850">
        <v>38</v>
      </c>
      <c r="L1850">
        <v>1.8574248</v>
      </c>
      <c r="M1850">
        <v>1.114170621</v>
      </c>
    </row>
    <row r="1851" spans="1:13" hidden="1">
      <c r="A1851" t="s">
        <v>91</v>
      </c>
      <c r="B1851" t="s">
        <v>92</v>
      </c>
      <c r="C1851" t="s">
        <v>107</v>
      </c>
      <c r="D1851">
        <v>2005</v>
      </c>
      <c r="E1851" t="s">
        <v>118</v>
      </c>
      <c r="F1851">
        <v>0</v>
      </c>
      <c r="G1851">
        <v>0</v>
      </c>
      <c r="H1851">
        <v>0</v>
      </c>
      <c r="I1851">
        <v>0</v>
      </c>
      <c r="J1851">
        <v>95</v>
      </c>
      <c r="K1851">
        <v>33</v>
      </c>
      <c r="L1851">
        <v>1.61267403</v>
      </c>
      <c r="M1851">
        <v>0.96756922299999903</v>
      </c>
    </row>
    <row r="1852" spans="1:13" hidden="1">
      <c r="A1852" t="s">
        <v>91</v>
      </c>
      <c r="B1852" t="s">
        <v>92</v>
      </c>
      <c r="C1852" t="s">
        <v>107</v>
      </c>
      <c r="D1852">
        <v>2010</v>
      </c>
      <c r="E1852" t="s">
        <v>118</v>
      </c>
      <c r="F1852">
        <v>0</v>
      </c>
      <c r="G1852">
        <v>0</v>
      </c>
      <c r="H1852">
        <v>0</v>
      </c>
      <c r="I1852">
        <v>0</v>
      </c>
      <c r="J1852">
        <v>92</v>
      </c>
      <c r="K1852">
        <v>22</v>
      </c>
      <c r="L1852">
        <v>1.0362037559999999</v>
      </c>
      <c r="M1852">
        <v>0.64504614900000001</v>
      </c>
    </row>
    <row r="1853" spans="1:13" hidden="1">
      <c r="A1853" t="s">
        <v>91</v>
      </c>
      <c r="B1853" t="s">
        <v>92</v>
      </c>
      <c r="C1853" t="s">
        <v>107</v>
      </c>
      <c r="D1853">
        <v>2015</v>
      </c>
      <c r="E1853" t="s">
        <v>118</v>
      </c>
      <c r="F1853">
        <v>0</v>
      </c>
      <c r="G1853">
        <v>0</v>
      </c>
      <c r="H1853">
        <v>0</v>
      </c>
      <c r="I1853">
        <v>0</v>
      </c>
      <c r="J1853">
        <v>95</v>
      </c>
      <c r="K1853">
        <v>22.717391299999999</v>
      </c>
      <c r="L1853">
        <v>1.0801913509999901</v>
      </c>
      <c r="M1853">
        <v>0.66608026200000003</v>
      </c>
    </row>
    <row r="1854" spans="1:13" hidden="1">
      <c r="A1854" t="s">
        <v>91</v>
      </c>
      <c r="B1854" t="s">
        <v>92</v>
      </c>
      <c r="C1854" t="s">
        <v>107</v>
      </c>
      <c r="D1854">
        <v>2020</v>
      </c>
      <c r="E1854" t="s">
        <v>118</v>
      </c>
      <c r="F1854">
        <v>0</v>
      </c>
      <c r="G1854">
        <v>0</v>
      </c>
      <c r="H1854">
        <v>0</v>
      </c>
      <c r="I1854">
        <v>0</v>
      </c>
      <c r="J1854">
        <v>110</v>
      </c>
      <c r="K1854">
        <v>26.304347830000001</v>
      </c>
      <c r="L1854">
        <v>1.25074788</v>
      </c>
      <c r="M1854">
        <v>0.77125083000000005</v>
      </c>
    </row>
    <row r="1855" spans="1:13" hidden="1">
      <c r="A1855" t="s">
        <v>91</v>
      </c>
      <c r="B1855" t="s">
        <v>92</v>
      </c>
      <c r="C1855" t="s">
        <v>107</v>
      </c>
      <c r="D1855">
        <v>2025</v>
      </c>
      <c r="E1855" t="s">
        <v>118</v>
      </c>
      <c r="F1855">
        <v>0</v>
      </c>
      <c r="G1855">
        <v>0</v>
      </c>
      <c r="H1855">
        <v>0</v>
      </c>
      <c r="I1855">
        <v>0</v>
      </c>
      <c r="J1855">
        <v>113</v>
      </c>
      <c r="K1855">
        <v>27.02173913</v>
      </c>
      <c r="L1855">
        <v>1.284859186</v>
      </c>
      <c r="M1855">
        <v>0.79228494400000005</v>
      </c>
    </row>
    <row r="1856" spans="1:13" hidden="1">
      <c r="A1856" t="s">
        <v>91</v>
      </c>
      <c r="B1856" t="s">
        <v>92</v>
      </c>
      <c r="C1856" t="s">
        <v>107</v>
      </c>
      <c r="D1856">
        <v>2030</v>
      </c>
      <c r="E1856" t="s">
        <v>118</v>
      </c>
      <c r="F1856">
        <v>0</v>
      </c>
      <c r="G1856">
        <v>0</v>
      </c>
      <c r="H1856">
        <v>0</v>
      </c>
      <c r="I1856">
        <v>0</v>
      </c>
      <c r="J1856">
        <v>113</v>
      </c>
      <c r="K1856">
        <v>27.02173913</v>
      </c>
      <c r="L1856">
        <v>1.284859186</v>
      </c>
      <c r="M1856">
        <v>0.79228494400000005</v>
      </c>
    </row>
    <row r="1857" spans="1:13" hidden="1">
      <c r="A1857" t="s">
        <v>91</v>
      </c>
      <c r="B1857" t="s">
        <v>92</v>
      </c>
      <c r="C1857" t="s">
        <v>107</v>
      </c>
      <c r="D1857">
        <v>2035</v>
      </c>
      <c r="E1857" t="s">
        <v>118</v>
      </c>
      <c r="F1857">
        <v>0</v>
      </c>
      <c r="G1857">
        <v>0</v>
      </c>
      <c r="H1857">
        <v>0</v>
      </c>
      <c r="I1857">
        <v>0</v>
      </c>
      <c r="J1857">
        <v>111</v>
      </c>
      <c r="K1857">
        <v>26.543478260000001</v>
      </c>
      <c r="L1857">
        <v>1.2621183149999999</v>
      </c>
      <c r="M1857">
        <v>0.77826220099999999</v>
      </c>
    </row>
    <row r="1858" spans="1:13" hidden="1">
      <c r="A1858" t="s">
        <v>91</v>
      </c>
      <c r="B1858" t="s">
        <v>92</v>
      </c>
      <c r="C1858" t="s">
        <v>107</v>
      </c>
      <c r="D1858">
        <v>2040</v>
      </c>
      <c r="E1858" t="s">
        <v>118</v>
      </c>
      <c r="F1858">
        <v>0</v>
      </c>
      <c r="G1858">
        <v>0</v>
      </c>
      <c r="H1858">
        <v>0</v>
      </c>
      <c r="I1858">
        <v>0</v>
      </c>
      <c r="J1858">
        <v>108</v>
      </c>
      <c r="K1858">
        <v>25.826086960000001</v>
      </c>
      <c r="L1858">
        <v>1.22800701</v>
      </c>
      <c r="M1858">
        <v>0.75722808799999997</v>
      </c>
    </row>
    <row r="1859" spans="1:13" hidden="1">
      <c r="A1859" t="s">
        <v>91</v>
      </c>
      <c r="B1859" t="s">
        <v>92</v>
      </c>
      <c r="C1859" t="s">
        <v>107</v>
      </c>
      <c r="D1859">
        <v>2045</v>
      </c>
      <c r="E1859" t="s">
        <v>118</v>
      </c>
      <c r="F1859">
        <v>0</v>
      </c>
      <c r="G1859">
        <v>0</v>
      </c>
      <c r="H1859">
        <v>0</v>
      </c>
      <c r="I1859">
        <v>0</v>
      </c>
      <c r="J1859">
        <v>98</v>
      </c>
      <c r="K1859">
        <v>23.434782609999999</v>
      </c>
      <c r="L1859">
        <v>1.1143026570000001</v>
      </c>
      <c r="M1859">
        <v>0.68711437599999903</v>
      </c>
    </row>
    <row r="1860" spans="1:13" hidden="1">
      <c r="A1860" t="s">
        <v>91</v>
      </c>
      <c r="B1860" t="s">
        <v>92</v>
      </c>
      <c r="C1860" t="s">
        <v>107</v>
      </c>
      <c r="D1860">
        <v>2050</v>
      </c>
      <c r="E1860" t="s">
        <v>118</v>
      </c>
      <c r="F1860">
        <v>0</v>
      </c>
      <c r="G1860">
        <v>0</v>
      </c>
      <c r="H1860">
        <v>0</v>
      </c>
      <c r="I1860">
        <v>0</v>
      </c>
      <c r="J1860">
        <v>107</v>
      </c>
      <c r="K1860">
        <v>25.586956520000001</v>
      </c>
      <c r="L1860">
        <v>1.216636574</v>
      </c>
      <c r="M1860">
        <v>0.75021671700000003</v>
      </c>
    </row>
    <row r="1861" spans="1:13" hidden="1">
      <c r="A1861" t="s">
        <v>91</v>
      </c>
      <c r="B1861" t="s">
        <v>92</v>
      </c>
      <c r="C1861" t="s">
        <v>108</v>
      </c>
      <c r="D1861">
        <v>2000</v>
      </c>
      <c r="E1861" t="s">
        <v>118</v>
      </c>
      <c r="F1861">
        <v>0</v>
      </c>
      <c r="G1861">
        <v>0</v>
      </c>
      <c r="H1861">
        <v>0</v>
      </c>
      <c r="I1861">
        <v>0</v>
      </c>
      <c r="J1861">
        <v>181</v>
      </c>
      <c r="K1861">
        <v>43</v>
      </c>
      <c r="L1861">
        <v>2.1018227999999999</v>
      </c>
      <c r="M1861">
        <v>1.2607720179999999</v>
      </c>
    </row>
    <row r="1862" spans="1:13" hidden="1">
      <c r="A1862" t="s">
        <v>91</v>
      </c>
      <c r="B1862" t="s">
        <v>92</v>
      </c>
      <c r="C1862" t="s">
        <v>108</v>
      </c>
      <c r="D1862">
        <v>2005</v>
      </c>
      <c r="E1862" t="s">
        <v>118</v>
      </c>
      <c r="F1862">
        <v>0</v>
      </c>
      <c r="G1862">
        <v>0</v>
      </c>
      <c r="H1862">
        <v>0</v>
      </c>
      <c r="I1862">
        <v>0</v>
      </c>
      <c r="J1862">
        <v>185</v>
      </c>
      <c r="K1862">
        <v>45</v>
      </c>
      <c r="L1862">
        <v>2.1995819999999999</v>
      </c>
      <c r="M1862">
        <v>1.319412577</v>
      </c>
    </row>
    <row r="1863" spans="1:13" hidden="1">
      <c r="A1863" t="s">
        <v>91</v>
      </c>
      <c r="B1863" t="s">
        <v>92</v>
      </c>
      <c r="C1863" t="s">
        <v>108</v>
      </c>
      <c r="D1863">
        <v>2010</v>
      </c>
      <c r="E1863" t="s">
        <v>118</v>
      </c>
      <c r="F1863">
        <v>0</v>
      </c>
      <c r="G1863">
        <v>0</v>
      </c>
      <c r="H1863">
        <v>0</v>
      </c>
      <c r="I1863">
        <v>0</v>
      </c>
      <c r="J1863">
        <v>154</v>
      </c>
      <c r="K1863">
        <v>40</v>
      </c>
      <c r="L1863">
        <v>1.955184</v>
      </c>
      <c r="M1863">
        <v>1.1728111800000001</v>
      </c>
    </row>
    <row r="1864" spans="1:13" hidden="1">
      <c r="A1864" t="s">
        <v>91</v>
      </c>
      <c r="B1864" t="s">
        <v>92</v>
      </c>
      <c r="C1864" t="s">
        <v>108</v>
      </c>
      <c r="D1864">
        <v>2015</v>
      </c>
      <c r="E1864" t="s">
        <v>118</v>
      </c>
      <c r="F1864">
        <v>0</v>
      </c>
      <c r="G1864">
        <v>0</v>
      </c>
      <c r="H1864">
        <v>0</v>
      </c>
      <c r="I1864">
        <v>0</v>
      </c>
      <c r="J1864">
        <v>154</v>
      </c>
      <c r="K1864">
        <v>40</v>
      </c>
      <c r="L1864">
        <v>1.9758794769999899</v>
      </c>
      <c r="M1864">
        <v>1.1728111800000001</v>
      </c>
    </row>
    <row r="1865" spans="1:13" hidden="1">
      <c r="A1865" t="s">
        <v>91</v>
      </c>
      <c r="B1865" t="s">
        <v>92</v>
      </c>
      <c r="C1865" t="s">
        <v>108</v>
      </c>
      <c r="D1865">
        <v>2020</v>
      </c>
      <c r="E1865" t="s">
        <v>118</v>
      </c>
      <c r="F1865">
        <v>0</v>
      </c>
      <c r="G1865">
        <v>0</v>
      </c>
      <c r="H1865">
        <v>0</v>
      </c>
      <c r="I1865">
        <v>0</v>
      </c>
      <c r="J1865">
        <v>154</v>
      </c>
      <c r="K1865">
        <v>40</v>
      </c>
      <c r="L1865">
        <v>1.9763040000000001</v>
      </c>
      <c r="M1865">
        <v>1.1728111800000001</v>
      </c>
    </row>
    <row r="1866" spans="1:13" hidden="1">
      <c r="A1866" t="s">
        <v>91</v>
      </c>
      <c r="B1866" t="s">
        <v>92</v>
      </c>
      <c r="C1866" t="s">
        <v>108</v>
      </c>
      <c r="D1866">
        <v>2025</v>
      </c>
      <c r="E1866" t="s">
        <v>118</v>
      </c>
      <c r="F1866">
        <v>0</v>
      </c>
      <c r="G1866">
        <v>0</v>
      </c>
      <c r="H1866">
        <v>0</v>
      </c>
      <c r="I1866">
        <v>0</v>
      </c>
      <c r="J1866">
        <v>148</v>
      </c>
      <c r="K1866">
        <v>38.441558440000001</v>
      </c>
      <c r="L1866">
        <v>1.8993051430000001</v>
      </c>
      <c r="M1866">
        <v>1.1271172380000001</v>
      </c>
    </row>
    <row r="1867" spans="1:13" hidden="1">
      <c r="A1867" t="s">
        <v>91</v>
      </c>
      <c r="B1867" t="s">
        <v>92</v>
      </c>
      <c r="C1867" t="s">
        <v>108</v>
      </c>
      <c r="D1867">
        <v>2030</v>
      </c>
      <c r="E1867" t="s">
        <v>118</v>
      </c>
      <c r="F1867">
        <v>0</v>
      </c>
      <c r="G1867">
        <v>0</v>
      </c>
      <c r="H1867">
        <v>0</v>
      </c>
      <c r="I1867">
        <v>0</v>
      </c>
      <c r="J1867">
        <v>135</v>
      </c>
      <c r="K1867">
        <v>35.064935060000003</v>
      </c>
      <c r="L1867">
        <v>1.732474286</v>
      </c>
      <c r="M1867">
        <v>1.0281136959999999</v>
      </c>
    </row>
    <row r="1868" spans="1:13" hidden="1">
      <c r="A1868" t="s">
        <v>91</v>
      </c>
      <c r="B1868" t="s">
        <v>92</v>
      </c>
      <c r="C1868" t="s">
        <v>108</v>
      </c>
      <c r="D1868">
        <v>2035</v>
      </c>
      <c r="E1868" t="s">
        <v>118</v>
      </c>
      <c r="F1868">
        <v>0</v>
      </c>
      <c r="G1868">
        <v>0</v>
      </c>
      <c r="H1868">
        <v>0</v>
      </c>
      <c r="I1868">
        <v>0</v>
      </c>
      <c r="J1868">
        <v>121</v>
      </c>
      <c r="K1868">
        <v>31.428571430000002</v>
      </c>
      <c r="L1868">
        <v>1.5528102859999999</v>
      </c>
      <c r="M1868">
        <v>0.92149449799999905</v>
      </c>
    </row>
    <row r="1869" spans="1:13" hidden="1">
      <c r="A1869" t="s">
        <v>91</v>
      </c>
      <c r="B1869" t="s">
        <v>92</v>
      </c>
      <c r="C1869" t="s">
        <v>108</v>
      </c>
      <c r="D1869">
        <v>2040</v>
      </c>
      <c r="E1869" t="s">
        <v>118</v>
      </c>
      <c r="F1869">
        <v>0</v>
      </c>
      <c r="G1869">
        <v>0</v>
      </c>
      <c r="H1869">
        <v>0</v>
      </c>
      <c r="I1869">
        <v>0</v>
      </c>
      <c r="J1869">
        <v>114</v>
      </c>
      <c r="K1869">
        <v>29.610389609999999</v>
      </c>
      <c r="L1869">
        <v>1.462978286</v>
      </c>
      <c r="M1869">
        <v>0.86818489899999995</v>
      </c>
    </row>
    <row r="1870" spans="1:13" hidden="1">
      <c r="A1870" t="s">
        <v>91</v>
      </c>
      <c r="B1870" t="s">
        <v>92</v>
      </c>
      <c r="C1870" t="s">
        <v>108</v>
      </c>
      <c r="D1870">
        <v>2045</v>
      </c>
      <c r="E1870" t="s">
        <v>118</v>
      </c>
      <c r="F1870">
        <v>0</v>
      </c>
      <c r="G1870">
        <v>0</v>
      </c>
      <c r="H1870">
        <v>0</v>
      </c>
      <c r="I1870">
        <v>0</v>
      </c>
      <c r="J1870">
        <v>112</v>
      </c>
      <c r="K1870">
        <v>29.09090909</v>
      </c>
      <c r="L1870">
        <v>1.4373119999999999</v>
      </c>
      <c r="M1870">
        <v>0.85295358499999996</v>
      </c>
    </row>
    <row r="1871" spans="1:13" hidden="1">
      <c r="A1871" t="s">
        <v>91</v>
      </c>
      <c r="B1871" t="s">
        <v>92</v>
      </c>
      <c r="C1871" t="s">
        <v>108</v>
      </c>
      <c r="D1871">
        <v>2050</v>
      </c>
      <c r="E1871" t="s">
        <v>118</v>
      </c>
      <c r="F1871">
        <v>0</v>
      </c>
      <c r="G1871">
        <v>0</v>
      </c>
      <c r="H1871">
        <v>0</v>
      </c>
      <c r="I1871">
        <v>0</v>
      </c>
      <c r="J1871">
        <v>111</v>
      </c>
      <c r="K1871">
        <v>28.831168829999999</v>
      </c>
      <c r="L1871">
        <v>1.424478857</v>
      </c>
      <c r="M1871">
        <v>0.84533792799999996</v>
      </c>
    </row>
    <row r="1872" spans="1:13" hidden="1">
      <c r="A1872" t="s">
        <v>91</v>
      </c>
      <c r="B1872" t="s">
        <v>92</v>
      </c>
      <c r="C1872" t="s">
        <v>109</v>
      </c>
      <c r="D1872">
        <v>2000</v>
      </c>
      <c r="E1872" t="s">
        <v>118</v>
      </c>
      <c r="F1872">
        <v>0</v>
      </c>
      <c r="G1872">
        <v>0</v>
      </c>
      <c r="H1872">
        <v>0</v>
      </c>
      <c r="I1872">
        <v>0</v>
      </c>
      <c r="J1872">
        <v>67</v>
      </c>
      <c r="K1872">
        <v>17</v>
      </c>
      <c r="L1872">
        <v>0.83095319999999995</v>
      </c>
      <c r="M1872">
        <v>0.49844475100000002</v>
      </c>
    </row>
    <row r="1873" spans="1:13" hidden="1">
      <c r="A1873" t="s">
        <v>91</v>
      </c>
      <c r="B1873" t="s">
        <v>92</v>
      </c>
      <c r="C1873" t="s">
        <v>109</v>
      </c>
      <c r="D1873">
        <v>2005</v>
      </c>
      <c r="E1873" t="s">
        <v>118</v>
      </c>
      <c r="F1873">
        <v>0</v>
      </c>
      <c r="G1873">
        <v>0</v>
      </c>
      <c r="H1873">
        <v>0</v>
      </c>
      <c r="I1873">
        <v>0</v>
      </c>
      <c r="J1873">
        <v>76</v>
      </c>
      <c r="K1873">
        <v>17</v>
      </c>
      <c r="L1873">
        <v>0.83032317099999997</v>
      </c>
      <c r="M1873">
        <v>0.49844475100000002</v>
      </c>
    </row>
    <row r="1874" spans="1:13" hidden="1">
      <c r="A1874" t="s">
        <v>91</v>
      </c>
      <c r="B1874" t="s">
        <v>92</v>
      </c>
      <c r="C1874" t="s">
        <v>109</v>
      </c>
      <c r="D1874">
        <v>2010</v>
      </c>
      <c r="E1874" t="s">
        <v>118</v>
      </c>
      <c r="F1874">
        <v>0</v>
      </c>
      <c r="G1874">
        <v>0</v>
      </c>
      <c r="H1874">
        <v>0</v>
      </c>
      <c r="I1874">
        <v>0</v>
      </c>
      <c r="J1874">
        <v>88</v>
      </c>
      <c r="K1874">
        <v>19</v>
      </c>
      <c r="L1874">
        <v>0.91996951199999999</v>
      </c>
      <c r="M1874">
        <v>0.55708530999999994</v>
      </c>
    </row>
    <row r="1875" spans="1:13" hidden="1">
      <c r="A1875" t="s">
        <v>91</v>
      </c>
      <c r="B1875" t="s">
        <v>92</v>
      </c>
      <c r="C1875" t="s">
        <v>109</v>
      </c>
      <c r="D1875">
        <v>2015</v>
      </c>
      <c r="E1875" t="s">
        <v>118</v>
      </c>
      <c r="F1875">
        <v>0</v>
      </c>
      <c r="G1875">
        <v>0</v>
      </c>
      <c r="H1875">
        <v>0</v>
      </c>
      <c r="I1875">
        <v>0</v>
      </c>
      <c r="J1875">
        <v>96</v>
      </c>
      <c r="K1875">
        <v>20.727272729999999</v>
      </c>
      <c r="L1875">
        <v>1.003603104</v>
      </c>
      <c r="M1875">
        <v>0.60772942899999904</v>
      </c>
    </row>
    <row r="1876" spans="1:13" hidden="1">
      <c r="A1876" t="s">
        <v>91</v>
      </c>
      <c r="B1876" t="s">
        <v>92</v>
      </c>
      <c r="C1876" t="s">
        <v>109</v>
      </c>
      <c r="D1876">
        <v>2020</v>
      </c>
      <c r="E1876" t="s">
        <v>118</v>
      </c>
      <c r="F1876">
        <v>0</v>
      </c>
      <c r="G1876">
        <v>0</v>
      </c>
      <c r="H1876">
        <v>0</v>
      </c>
      <c r="I1876">
        <v>0</v>
      </c>
      <c r="J1876">
        <v>98</v>
      </c>
      <c r="K1876">
        <v>21.15909091</v>
      </c>
      <c r="L1876">
        <v>1.024511502</v>
      </c>
      <c r="M1876">
        <v>0.62039045900000001</v>
      </c>
    </row>
    <row r="1877" spans="1:13" hidden="1">
      <c r="A1877" t="s">
        <v>91</v>
      </c>
      <c r="B1877" t="s">
        <v>92</v>
      </c>
      <c r="C1877" t="s">
        <v>109</v>
      </c>
      <c r="D1877">
        <v>2025</v>
      </c>
      <c r="E1877" t="s">
        <v>118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21.375</v>
      </c>
      <c r="L1877">
        <v>1.034965701</v>
      </c>
      <c r="M1877">
        <v>0.62672097399999904</v>
      </c>
    </row>
    <row r="1878" spans="1:13" hidden="1">
      <c r="A1878" t="s">
        <v>91</v>
      </c>
      <c r="B1878" t="s">
        <v>92</v>
      </c>
      <c r="C1878" t="s">
        <v>109</v>
      </c>
      <c r="D1878">
        <v>2030</v>
      </c>
      <c r="E1878" t="s">
        <v>118</v>
      </c>
      <c r="F1878">
        <v>0</v>
      </c>
      <c r="G1878">
        <v>0</v>
      </c>
      <c r="H1878">
        <v>0</v>
      </c>
      <c r="I1878">
        <v>0</v>
      </c>
      <c r="J1878">
        <v>101</v>
      </c>
      <c r="K1878">
        <v>21.80681818</v>
      </c>
      <c r="L1878">
        <v>1.055874099</v>
      </c>
      <c r="M1878">
        <v>0.639382004</v>
      </c>
    </row>
    <row r="1879" spans="1:13" hidden="1">
      <c r="A1879" t="s">
        <v>91</v>
      </c>
      <c r="B1879" t="s">
        <v>92</v>
      </c>
      <c r="C1879" t="s">
        <v>109</v>
      </c>
      <c r="D1879">
        <v>2035</v>
      </c>
      <c r="E1879" t="s">
        <v>118</v>
      </c>
      <c r="F1879">
        <v>0</v>
      </c>
      <c r="G1879">
        <v>0</v>
      </c>
      <c r="H1879">
        <v>0</v>
      </c>
      <c r="I1879">
        <v>0</v>
      </c>
      <c r="J1879">
        <v>102</v>
      </c>
      <c r="K1879">
        <v>22.022727270000001</v>
      </c>
      <c r="L1879">
        <v>1.066328298</v>
      </c>
      <c r="M1879">
        <v>0.64571251900000004</v>
      </c>
    </row>
    <row r="1880" spans="1:13" hidden="1">
      <c r="A1880" t="s">
        <v>91</v>
      </c>
      <c r="B1880" t="s">
        <v>92</v>
      </c>
      <c r="C1880" t="s">
        <v>109</v>
      </c>
      <c r="D1880">
        <v>2040</v>
      </c>
      <c r="E1880" t="s">
        <v>118</v>
      </c>
      <c r="F1880">
        <v>0</v>
      </c>
      <c r="G1880">
        <v>0</v>
      </c>
      <c r="H1880">
        <v>0</v>
      </c>
      <c r="I1880">
        <v>0</v>
      </c>
      <c r="J1880">
        <v>104</v>
      </c>
      <c r="K1880">
        <v>22.454545450000001</v>
      </c>
      <c r="L1880">
        <v>1.0872366959999999</v>
      </c>
      <c r="M1880">
        <v>0.658373549</v>
      </c>
    </row>
    <row r="1881" spans="1:13" hidden="1">
      <c r="A1881" t="s">
        <v>91</v>
      </c>
      <c r="B1881" t="s">
        <v>92</v>
      </c>
      <c r="C1881" t="s">
        <v>109</v>
      </c>
      <c r="D1881">
        <v>2045</v>
      </c>
      <c r="E1881" t="s">
        <v>118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21.15909091</v>
      </c>
      <c r="L1881">
        <v>1.024511502</v>
      </c>
      <c r="M1881">
        <v>0.62039045900000001</v>
      </c>
    </row>
    <row r="1882" spans="1:13" hidden="1">
      <c r="A1882" t="s">
        <v>91</v>
      </c>
      <c r="B1882" t="s">
        <v>92</v>
      </c>
      <c r="C1882" t="s">
        <v>109</v>
      </c>
      <c r="D1882">
        <v>2050</v>
      </c>
      <c r="E1882" t="s">
        <v>118</v>
      </c>
      <c r="F1882">
        <v>0</v>
      </c>
      <c r="G1882">
        <v>0</v>
      </c>
      <c r="H1882">
        <v>0</v>
      </c>
      <c r="I1882">
        <v>0</v>
      </c>
      <c r="J1882">
        <v>105</v>
      </c>
      <c r="K1882">
        <v>22.670454549999999</v>
      </c>
      <c r="L1882">
        <v>1.0976908949999999</v>
      </c>
      <c r="M1882">
        <v>0.66470406299999996</v>
      </c>
    </row>
    <row r="1883" spans="1:13" hidden="1">
      <c r="A1883" t="s">
        <v>91</v>
      </c>
      <c r="B1883" t="s">
        <v>92</v>
      </c>
      <c r="C1883" t="s">
        <v>110</v>
      </c>
      <c r="D1883">
        <v>2000</v>
      </c>
      <c r="E1883" t="s">
        <v>118</v>
      </c>
      <c r="F1883">
        <v>0</v>
      </c>
      <c r="G1883">
        <v>0</v>
      </c>
      <c r="H1883">
        <v>0</v>
      </c>
      <c r="I1883">
        <v>0</v>
      </c>
      <c r="J1883">
        <v>34</v>
      </c>
      <c r="K1883">
        <v>32</v>
      </c>
      <c r="L1883">
        <v>1.5638479329999999</v>
      </c>
      <c r="M1883">
        <v>0.93824894400000003</v>
      </c>
    </row>
    <row r="1884" spans="1:13" hidden="1">
      <c r="A1884" t="s">
        <v>91</v>
      </c>
      <c r="B1884" t="s">
        <v>92</v>
      </c>
      <c r="C1884" t="s">
        <v>110</v>
      </c>
      <c r="D1884">
        <v>2005</v>
      </c>
      <c r="E1884" t="s">
        <v>118</v>
      </c>
      <c r="F1884">
        <v>0</v>
      </c>
      <c r="G1884">
        <v>0</v>
      </c>
      <c r="H1884">
        <v>0</v>
      </c>
      <c r="I1884">
        <v>0</v>
      </c>
      <c r="J1884">
        <v>36</v>
      </c>
      <c r="K1884">
        <v>30</v>
      </c>
      <c r="L1884">
        <v>1.462914273</v>
      </c>
      <c r="M1884">
        <v>0.87960838500000005</v>
      </c>
    </row>
    <row r="1885" spans="1:13" hidden="1">
      <c r="A1885" t="s">
        <v>91</v>
      </c>
      <c r="B1885" t="s">
        <v>92</v>
      </c>
      <c r="C1885" t="s">
        <v>110</v>
      </c>
      <c r="D1885">
        <v>2010</v>
      </c>
      <c r="E1885" t="s">
        <v>118</v>
      </c>
      <c r="F1885">
        <v>0</v>
      </c>
      <c r="G1885">
        <v>0</v>
      </c>
      <c r="H1885">
        <v>0</v>
      </c>
      <c r="I1885">
        <v>0</v>
      </c>
      <c r="J1885">
        <v>38</v>
      </c>
      <c r="K1885">
        <v>30</v>
      </c>
      <c r="L1885">
        <v>1.461699624</v>
      </c>
      <c r="M1885">
        <v>0.87960838500000005</v>
      </c>
    </row>
    <row r="1886" spans="1:13" hidden="1">
      <c r="A1886" t="s">
        <v>91</v>
      </c>
      <c r="B1886" t="s">
        <v>92</v>
      </c>
      <c r="C1886" t="s">
        <v>110</v>
      </c>
      <c r="D1886">
        <v>2015</v>
      </c>
      <c r="E1886" t="s">
        <v>118</v>
      </c>
      <c r="F1886">
        <v>0</v>
      </c>
      <c r="G1886">
        <v>0</v>
      </c>
      <c r="H1886">
        <v>0</v>
      </c>
      <c r="I1886">
        <v>0</v>
      </c>
      <c r="J1886">
        <v>39</v>
      </c>
      <c r="K1886">
        <v>30.78947368</v>
      </c>
      <c r="L1886">
        <v>1.4448938600000001</v>
      </c>
      <c r="M1886">
        <v>0.90275597399999996</v>
      </c>
    </row>
    <row r="1887" spans="1:13" hidden="1">
      <c r="A1887" t="s">
        <v>91</v>
      </c>
      <c r="B1887" t="s">
        <v>92</v>
      </c>
      <c r="C1887" t="s">
        <v>110</v>
      </c>
      <c r="D1887">
        <v>2020</v>
      </c>
      <c r="E1887" t="s">
        <v>118</v>
      </c>
      <c r="F1887">
        <v>0</v>
      </c>
      <c r="G1887">
        <v>0</v>
      </c>
      <c r="H1887">
        <v>0</v>
      </c>
      <c r="I1887">
        <v>0</v>
      </c>
      <c r="J1887">
        <v>46</v>
      </c>
      <c r="K1887">
        <v>36.315789469999999</v>
      </c>
      <c r="L1887">
        <v>1.6194403939999999</v>
      </c>
      <c r="M1887">
        <v>1.064789097</v>
      </c>
    </row>
    <row r="1888" spans="1:13" hidden="1">
      <c r="A1888" t="s">
        <v>91</v>
      </c>
      <c r="B1888" t="s">
        <v>92</v>
      </c>
      <c r="C1888" t="s">
        <v>110</v>
      </c>
      <c r="D1888">
        <v>2025</v>
      </c>
      <c r="E1888" t="s">
        <v>118</v>
      </c>
      <c r="F1888">
        <v>0</v>
      </c>
      <c r="G1888">
        <v>0</v>
      </c>
      <c r="H1888">
        <v>0</v>
      </c>
      <c r="I1888">
        <v>0</v>
      </c>
      <c r="J1888">
        <v>55</v>
      </c>
      <c r="K1888">
        <v>43.421052629999998</v>
      </c>
      <c r="L1888">
        <v>1.8539281889999999</v>
      </c>
      <c r="M1888">
        <v>1.273117399</v>
      </c>
    </row>
    <row r="1889" spans="1:13" hidden="1">
      <c r="A1889" t="s">
        <v>91</v>
      </c>
      <c r="B1889" t="s">
        <v>92</v>
      </c>
      <c r="C1889" t="s">
        <v>110</v>
      </c>
      <c r="D1889">
        <v>2030</v>
      </c>
      <c r="E1889" t="s">
        <v>118</v>
      </c>
      <c r="F1889">
        <v>0</v>
      </c>
      <c r="G1889">
        <v>0</v>
      </c>
      <c r="H1889">
        <v>0</v>
      </c>
      <c r="I1889">
        <v>0</v>
      </c>
      <c r="J1889">
        <v>67</v>
      </c>
      <c r="K1889">
        <v>52.89473684</v>
      </c>
      <c r="L1889">
        <v>2.254690444</v>
      </c>
      <c r="M1889">
        <v>1.5508884679999999</v>
      </c>
    </row>
    <row r="1890" spans="1:13" hidden="1">
      <c r="A1890" t="s">
        <v>91</v>
      </c>
      <c r="B1890" t="s">
        <v>92</v>
      </c>
      <c r="C1890" t="s">
        <v>110</v>
      </c>
      <c r="D1890">
        <v>2035</v>
      </c>
      <c r="E1890" t="s">
        <v>118</v>
      </c>
      <c r="F1890">
        <v>0</v>
      </c>
      <c r="G1890">
        <v>0</v>
      </c>
      <c r="H1890">
        <v>0</v>
      </c>
      <c r="I1890">
        <v>0</v>
      </c>
      <c r="J1890">
        <v>81</v>
      </c>
      <c r="K1890">
        <v>63.947368419999997</v>
      </c>
      <c r="L1890">
        <v>2.7358629189999899</v>
      </c>
      <c r="M1890">
        <v>1.8749547150000001</v>
      </c>
    </row>
    <row r="1891" spans="1:13" hidden="1">
      <c r="A1891" t="s">
        <v>91</v>
      </c>
      <c r="B1891" t="s">
        <v>92</v>
      </c>
      <c r="C1891" t="s">
        <v>110</v>
      </c>
      <c r="D1891">
        <v>2040</v>
      </c>
      <c r="E1891" t="s">
        <v>118</v>
      </c>
      <c r="F1891">
        <v>0</v>
      </c>
      <c r="G1891">
        <v>0</v>
      </c>
      <c r="H1891">
        <v>0</v>
      </c>
      <c r="I1891">
        <v>0</v>
      </c>
      <c r="J1891">
        <v>89</v>
      </c>
      <c r="K1891">
        <v>70.263157890000002</v>
      </c>
      <c r="L1891">
        <v>3.0246500339999902</v>
      </c>
      <c r="M1891">
        <v>2.0601354270000001</v>
      </c>
    </row>
    <row r="1892" spans="1:13" hidden="1">
      <c r="A1892" t="s">
        <v>91</v>
      </c>
      <c r="B1892" t="s">
        <v>92</v>
      </c>
      <c r="C1892" t="s">
        <v>110</v>
      </c>
      <c r="D1892">
        <v>2045</v>
      </c>
      <c r="E1892" t="s">
        <v>118</v>
      </c>
      <c r="F1892">
        <v>0</v>
      </c>
      <c r="G1892">
        <v>0</v>
      </c>
      <c r="H1892">
        <v>0</v>
      </c>
      <c r="I1892">
        <v>0</v>
      </c>
      <c r="J1892">
        <v>97</v>
      </c>
      <c r="K1892">
        <v>76.578947369999995</v>
      </c>
      <c r="L1892">
        <v>3.3190794239999999</v>
      </c>
      <c r="M1892">
        <v>2.2453161399999999</v>
      </c>
    </row>
    <row r="1893" spans="1:13" hidden="1">
      <c r="A1893" t="s">
        <v>91</v>
      </c>
      <c r="B1893" t="s">
        <v>92</v>
      </c>
      <c r="C1893" t="s">
        <v>110</v>
      </c>
      <c r="D1893">
        <v>2050</v>
      </c>
      <c r="E1893" t="s">
        <v>118</v>
      </c>
      <c r="F1893">
        <v>0</v>
      </c>
      <c r="G1893">
        <v>0</v>
      </c>
      <c r="H1893">
        <v>0</v>
      </c>
      <c r="I1893">
        <v>0</v>
      </c>
      <c r="J1893">
        <v>106</v>
      </c>
      <c r="K1893">
        <v>83.684210530000001</v>
      </c>
      <c r="L1893">
        <v>3.6509587059999999</v>
      </c>
      <c r="M1893">
        <v>2.4536444419999999</v>
      </c>
    </row>
  </sheetData>
  <autoFilter ref="A1:M1893">
    <filterColumn colId="2">
      <filters>
        <filter val="Middle Eas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/>
  <cols>
    <col min="1" max="1" width="12.5703125" customWidth="1"/>
  </cols>
  <sheetData>
    <row r="1" spans="1:2">
      <c r="A1" t="s">
        <v>209</v>
      </c>
    </row>
    <row r="2" spans="1:2">
      <c r="A2" t="s">
        <v>208</v>
      </c>
      <c r="B2">
        <v>0.88</v>
      </c>
    </row>
    <row r="4" spans="1:2">
      <c r="A4" t="s">
        <v>210</v>
      </c>
    </row>
    <row r="5" spans="1:2">
      <c r="A5" t="s">
        <v>211</v>
      </c>
    </row>
    <row r="6" spans="1:2">
      <c r="A6" t="s">
        <v>212</v>
      </c>
    </row>
    <row r="8" spans="1:2">
      <c r="A8" t="s">
        <v>219</v>
      </c>
    </row>
    <row r="9" spans="1:2">
      <c r="A9" t="s">
        <v>220</v>
      </c>
    </row>
    <row r="11" spans="1:2">
      <c r="A11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workbookViewId="0">
      <selection activeCell="A37" sqref="A37:A39"/>
    </sheetView>
  </sheetViews>
  <sheetFormatPr defaultRowHeight="15"/>
  <cols>
    <col min="1" max="1" width="22.5703125" customWidth="1"/>
    <col min="2" max="2" width="15.5703125" bestFit="1" customWidth="1"/>
  </cols>
  <sheetData>
    <row r="1" spans="1:9" ht="14.45" customHeight="1">
      <c r="A1" s="38" t="s">
        <v>24</v>
      </c>
      <c r="B1" s="38"/>
      <c r="C1" s="38"/>
      <c r="D1" s="38"/>
      <c r="E1" s="38"/>
    </row>
    <row r="3" spans="1:9">
      <c r="A3" t="s">
        <v>25</v>
      </c>
      <c r="B3" t="s">
        <v>26</v>
      </c>
    </row>
    <row r="4" spans="1:9">
      <c r="A4" t="s">
        <v>27</v>
      </c>
      <c r="B4" t="s">
        <v>28</v>
      </c>
    </row>
    <row r="6" spans="1:9">
      <c r="A6" s="1" t="s">
        <v>29</v>
      </c>
      <c r="B6" s="1">
        <v>2011</v>
      </c>
      <c r="C6" s="1">
        <v>2012</v>
      </c>
      <c r="D6" s="1">
        <v>2013</v>
      </c>
      <c r="E6" s="1">
        <v>2014</v>
      </c>
      <c r="F6" s="1">
        <v>2015</v>
      </c>
      <c r="G6" s="1">
        <v>2016</v>
      </c>
      <c r="H6" s="1">
        <v>2017</v>
      </c>
      <c r="I6" s="1">
        <v>2018</v>
      </c>
    </row>
    <row r="7" spans="1:9">
      <c r="A7" t="s">
        <v>30</v>
      </c>
      <c r="B7">
        <v>291</v>
      </c>
      <c r="C7">
        <v>281</v>
      </c>
      <c r="D7">
        <v>292</v>
      </c>
      <c r="E7">
        <v>330</v>
      </c>
      <c r="F7">
        <v>365</v>
      </c>
      <c r="G7">
        <v>355</v>
      </c>
      <c r="H7">
        <v>346</v>
      </c>
      <c r="I7">
        <v>380</v>
      </c>
    </row>
    <row r="8" spans="1:9">
      <c r="A8" t="s">
        <v>31</v>
      </c>
      <c r="B8">
        <v>35</v>
      </c>
      <c r="C8">
        <v>26</v>
      </c>
      <c r="D8">
        <v>30</v>
      </c>
      <c r="E8">
        <v>36</v>
      </c>
      <c r="F8">
        <v>37</v>
      </c>
      <c r="G8">
        <v>34</v>
      </c>
      <c r="H8">
        <v>31</v>
      </c>
      <c r="I8">
        <v>65</v>
      </c>
    </row>
    <row r="9" spans="1:9">
      <c r="A9" t="s">
        <v>32</v>
      </c>
      <c r="B9" s="12" t="s">
        <v>33</v>
      </c>
      <c r="C9" s="12" t="s">
        <v>33</v>
      </c>
      <c r="D9" s="12" t="s">
        <v>33</v>
      </c>
      <c r="E9">
        <v>1</v>
      </c>
      <c r="F9">
        <v>5</v>
      </c>
      <c r="G9">
        <v>5</v>
      </c>
      <c r="H9">
        <v>5</v>
      </c>
      <c r="I9">
        <v>5</v>
      </c>
    </row>
    <row r="10" spans="1:9">
      <c r="A10" t="s">
        <v>34</v>
      </c>
      <c r="B10">
        <v>16</v>
      </c>
      <c r="C10">
        <v>13</v>
      </c>
      <c r="D10">
        <v>14</v>
      </c>
      <c r="E10">
        <v>18</v>
      </c>
      <c r="F10">
        <v>20</v>
      </c>
      <c r="G10">
        <v>20</v>
      </c>
      <c r="H10">
        <v>19</v>
      </c>
      <c r="I10">
        <v>19</v>
      </c>
    </row>
    <row r="11" spans="1:9">
      <c r="A11" t="s">
        <v>35</v>
      </c>
      <c r="B11">
        <v>4</v>
      </c>
      <c r="C11">
        <v>4</v>
      </c>
      <c r="D11">
        <v>3</v>
      </c>
      <c r="E11">
        <v>10</v>
      </c>
      <c r="F11">
        <v>11</v>
      </c>
      <c r="G11">
        <v>10</v>
      </c>
      <c r="H11">
        <v>1</v>
      </c>
      <c r="I11">
        <v>1</v>
      </c>
    </row>
    <row r="12" spans="1:9">
      <c r="A12" t="s">
        <v>36</v>
      </c>
      <c r="B12">
        <v>236</v>
      </c>
      <c r="C12">
        <v>238</v>
      </c>
      <c r="D12">
        <v>245</v>
      </c>
      <c r="E12">
        <v>265</v>
      </c>
      <c r="F12">
        <v>292</v>
      </c>
      <c r="G12">
        <v>286</v>
      </c>
      <c r="H12">
        <v>290</v>
      </c>
      <c r="I12">
        <v>290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0"/>
  <sheetViews>
    <sheetView topLeftCell="A10" workbookViewId="0"/>
  </sheetViews>
  <sheetFormatPr defaultRowHeight="15"/>
  <cols>
    <col min="1" max="1" width="21.7109375" customWidth="1"/>
    <col min="2" max="2" width="19.42578125" customWidth="1"/>
    <col min="3" max="3" width="10.85546875" customWidth="1"/>
    <col min="4" max="4" width="13" customWidth="1"/>
  </cols>
  <sheetData>
    <row r="1" spans="1:4">
      <c r="A1" s="2" t="s">
        <v>131</v>
      </c>
      <c r="B1" s="4"/>
      <c r="C1" s="4"/>
      <c r="D1" s="4"/>
    </row>
    <row r="2" spans="1:4">
      <c r="A2" s="1" t="s">
        <v>132</v>
      </c>
      <c r="B2" s="1" t="s">
        <v>16</v>
      </c>
      <c r="C2" s="1" t="s">
        <v>133</v>
      </c>
      <c r="D2" s="1" t="s">
        <v>134</v>
      </c>
    </row>
    <row r="3" spans="1:4">
      <c r="A3" t="s">
        <v>135</v>
      </c>
      <c r="B3" t="s">
        <v>136</v>
      </c>
      <c r="C3" s="3">
        <v>11</v>
      </c>
      <c r="D3" t="s">
        <v>137</v>
      </c>
    </row>
    <row r="4" spans="1:4">
      <c r="A4" t="s">
        <v>138</v>
      </c>
      <c r="B4" t="s">
        <v>136</v>
      </c>
      <c r="C4" s="3">
        <v>33</v>
      </c>
      <c r="D4" t="s">
        <v>139</v>
      </c>
    </row>
    <row r="5" spans="1:4">
      <c r="A5" t="s">
        <v>140</v>
      </c>
      <c r="B5" t="s">
        <v>141</v>
      </c>
      <c r="C5" s="3">
        <v>184</v>
      </c>
      <c r="D5" t="s">
        <v>137</v>
      </c>
    </row>
    <row r="6" spans="1:4">
      <c r="A6" t="s">
        <v>142</v>
      </c>
      <c r="B6" t="s">
        <v>136</v>
      </c>
      <c r="C6" s="3">
        <v>4</v>
      </c>
      <c r="D6" t="s">
        <v>139</v>
      </c>
    </row>
    <row r="7" spans="1:4">
      <c r="A7" t="s">
        <v>143</v>
      </c>
      <c r="B7" t="s">
        <v>136</v>
      </c>
      <c r="C7" s="3">
        <v>10</v>
      </c>
      <c r="D7" t="s">
        <v>139</v>
      </c>
    </row>
    <row r="8" spans="1:4">
      <c r="A8" t="s">
        <v>144</v>
      </c>
      <c r="B8" t="s">
        <v>145</v>
      </c>
      <c r="C8" s="3">
        <v>1</v>
      </c>
      <c r="D8" t="s">
        <v>139</v>
      </c>
    </row>
    <row r="9" spans="1:4">
      <c r="A9" t="s">
        <v>146</v>
      </c>
      <c r="B9" t="s">
        <v>145</v>
      </c>
      <c r="C9" s="3">
        <v>1</v>
      </c>
      <c r="D9" t="s">
        <v>139</v>
      </c>
    </row>
    <row r="10" spans="1:4">
      <c r="A10" t="s">
        <v>147</v>
      </c>
      <c r="B10" t="s">
        <v>145</v>
      </c>
      <c r="C10" s="3">
        <v>2</v>
      </c>
      <c r="D10" t="s">
        <v>139</v>
      </c>
    </row>
    <row r="11" spans="1:4">
      <c r="A11" t="s">
        <v>148</v>
      </c>
      <c r="B11" t="s">
        <v>145</v>
      </c>
      <c r="C11" s="3">
        <v>7</v>
      </c>
      <c r="D11" t="s">
        <v>139</v>
      </c>
    </row>
    <row r="12" spans="1:4">
      <c r="A12" t="s">
        <v>149</v>
      </c>
      <c r="B12" t="s">
        <v>145</v>
      </c>
      <c r="C12" s="3">
        <v>14</v>
      </c>
      <c r="D12" t="s">
        <v>139</v>
      </c>
    </row>
    <row r="13" spans="1:4">
      <c r="A13" t="s">
        <v>150</v>
      </c>
      <c r="B13" t="s">
        <v>151</v>
      </c>
      <c r="C13" s="3">
        <v>5</v>
      </c>
      <c r="D13" t="s">
        <v>137</v>
      </c>
    </row>
    <row r="14" spans="1:4">
      <c r="A14" s="1" t="s">
        <v>37</v>
      </c>
      <c r="B14" s="1"/>
      <c r="C14" s="1">
        <f>SUM(C3:C13)</f>
        <v>272</v>
      </c>
      <c r="D14" s="1"/>
    </row>
    <row r="16" spans="1:4">
      <c r="A16" t="s">
        <v>165</v>
      </c>
    </row>
    <row r="18" spans="1:2">
      <c r="A18" t="s">
        <v>166</v>
      </c>
      <c r="B18" s="23">
        <f>ROUND(C14*'KSA air traffic'!C57,1)</f>
        <v>264</v>
      </c>
    </row>
    <row r="19" spans="1:2">
      <c r="A19" t="s">
        <v>167</v>
      </c>
      <c r="B19" s="23">
        <f>ROUND(C14*'KSA air traffic'!C58,1)</f>
        <v>8</v>
      </c>
    </row>
    <row r="21" spans="1:2">
      <c r="A21" s="10" t="s">
        <v>202</v>
      </c>
    </row>
    <row r="22" spans="1:2">
      <c r="A22" t="s">
        <v>199</v>
      </c>
    </row>
    <row r="23" spans="1:2">
      <c r="A23" t="s">
        <v>200</v>
      </c>
    </row>
    <row r="24" spans="1:2">
      <c r="A24" t="s">
        <v>201</v>
      </c>
    </row>
    <row r="25" spans="1:2">
      <c r="A25" t="s">
        <v>203</v>
      </c>
    </row>
    <row r="26" spans="1:2">
      <c r="A26" t="s">
        <v>204</v>
      </c>
    </row>
    <row r="27" spans="1:2">
      <c r="A27" t="s">
        <v>205</v>
      </c>
    </row>
    <row r="28" spans="1:2">
      <c r="A28" t="s">
        <v>206</v>
      </c>
    </row>
    <row r="30" spans="1:2">
      <c r="A30" t="s">
        <v>207</v>
      </c>
      <c r="B30" s="23">
        <f>SUM(B18:B19)</f>
        <v>272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R58"/>
  <sheetViews>
    <sheetView workbookViewId="0">
      <selection sqref="A1:D1"/>
    </sheetView>
  </sheetViews>
  <sheetFormatPr defaultColWidth="9.140625" defaultRowHeight="15"/>
  <cols>
    <col min="1" max="1" width="9.140625" style="8"/>
    <col min="2" max="2" width="32.42578125" style="8" customWidth="1"/>
    <col min="3" max="18" width="19" style="8" customWidth="1"/>
    <col min="19" max="16384" width="9.140625" style="8"/>
  </cols>
  <sheetData>
    <row r="1" spans="1:18" ht="14.45" customHeight="1">
      <c r="A1" s="39" t="s">
        <v>38</v>
      </c>
      <c r="B1" s="39"/>
      <c r="C1" s="39"/>
      <c r="D1" s="39"/>
    </row>
    <row r="3" spans="1:18" s="14" customFormat="1" ht="45">
      <c r="A3" s="14" t="s">
        <v>39</v>
      </c>
      <c r="B3" s="14" t="s">
        <v>40</v>
      </c>
      <c r="C3" s="18" t="s">
        <v>41</v>
      </c>
      <c r="D3" s="18" t="s">
        <v>42</v>
      </c>
      <c r="E3" s="18" t="s">
        <v>43</v>
      </c>
      <c r="F3" s="18" t="s">
        <v>44</v>
      </c>
      <c r="G3" s="18" t="s">
        <v>45</v>
      </c>
      <c r="H3" s="18" t="s">
        <v>46</v>
      </c>
      <c r="I3" s="18" t="s">
        <v>47</v>
      </c>
      <c r="J3" s="18" t="s">
        <v>48</v>
      </c>
      <c r="K3" s="16" t="s">
        <v>49</v>
      </c>
      <c r="L3" s="16" t="s">
        <v>50</v>
      </c>
      <c r="M3" s="16" t="s">
        <v>51</v>
      </c>
      <c r="N3" s="16" t="s">
        <v>52</v>
      </c>
      <c r="O3" s="16" t="s">
        <v>53</v>
      </c>
      <c r="P3" s="16" t="s">
        <v>54</v>
      </c>
      <c r="Q3" s="16" t="s">
        <v>55</v>
      </c>
      <c r="R3" s="16" t="s">
        <v>56</v>
      </c>
    </row>
    <row r="4" spans="1:18" hidden="1">
      <c r="A4" s="8">
        <v>2008</v>
      </c>
      <c r="B4" s="8" t="s">
        <v>57</v>
      </c>
      <c r="C4" s="8">
        <v>39741</v>
      </c>
      <c r="D4" s="8">
        <v>4834954</v>
      </c>
      <c r="E4" s="8">
        <v>73199</v>
      </c>
      <c r="F4" s="8">
        <v>664</v>
      </c>
      <c r="G4" s="8">
        <v>42339</v>
      </c>
      <c r="H4" s="8">
        <v>5151013</v>
      </c>
      <c r="I4" s="8">
        <v>63856</v>
      </c>
      <c r="J4" s="8">
        <v>1304</v>
      </c>
      <c r="K4" s="8">
        <v>15223</v>
      </c>
      <c r="L4" s="8">
        <v>2464085</v>
      </c>
      <c r="M4" s="8">
        <v>52827</v>
      </c>
      <c r="N4" s="8">
        <v>570</v>
      </c>
      <c r="O4" s="8">
        <v>17560</v>
      </c>
      <c r="P4" s="8">
        <v>2842399</v>
      </c>
      <c r="Q4" s="8">
        <v>19208</v>
      </c>
      <c r="R4" s="8">
        <v>118</v>
      </c>
    </row>
    <row r="5" spans="1:18" hidden="1">
      <c r="A5" s="8">
        <v>2008</v>
      </c>
      <c r="B5" s="8" t="s">
        <v>58</v>
      </c>
      <c r="C5" s="8">
        <v>41355</v>
      </c>
      <c r="D5" s="8">
        <v>4577733</v>
      </c>
      <c r="E5" s="8">
        <v>103711</v>
      </c>
      <c r="F5" s="8">
        <v>641</v>
      </c>
      <c r="G5" s="8">
        <v>39646</v>
      </c>
      <c r="H5" s="8">
        <v>4388641</v>
      </c>
      <c r="I5" s="8">
        <v>70806</v>
      </c>
      <c r="J5" s="8">
        <v>1020</v>
      </c>
      <c r="K5" s="8">
        <v>8644</v>
      </c>
      <c r="L5" s="8">
        <v>1327742</v>
      </c>
      <c r="M5" s="8">
        <v>35739</v>
      </c>
      <c r="N5" s="8">
        <v>749</v>
      </c>
      <c r="O5" s="8">
        <v>7627</v>
      </c>
      <c r="P5" s="8">
        <v>1171436</v>
      </c>
      <c r="Q5" s="8">
        <v>7434</v>
      </c>
      <c r="R5" s="8">
        <v>58</v>
      </c>
    </row>
    <row r="6" spans="1:18" hidden="1">
      <c r="A6" s="8">
        <v>2008</v>
      </c>
      <c r="B6" s="8" t="s">
        <v>59</v>
      </c>
      <c r="C6" s="8">
        <v>13503</v>
      </c>
      <c r="D6" s="8">
        <v>1252113</v>
      </c>
      <c r="E6" s="8">
        <v>30431</v>
      </c>
      <c r="F6" s="8">
        <v>276</v>
      </c>
      <c r="G6" s="8">
        <v>13337</v>
      </c>
      <c r="H6" s="8">
        <v>1236633</v>
      </c>
      <c r="I6" s="8">
        <v>15834</v>
      </c>
      <c r="J6" s="8">
        <v>325</v>
      </c>
      <c r="K6" s="8">
        <v>7475</v>
      </c>
      <c r="L6" s="8">
        <v>746342</v>
      </c>
      <c r="M6" s="8">
        <v>43872</v>
      </c>
      <c r="N6" s="8">
        <v>420</v>
      </c>
      <c r="O6" s="8">
        <v>6497</v>
      </c>
      <c r="P6" s="8">
        <v>648612</v>
      </c>
      <c r="Q6" s="8">
        <v>5646</v>
      </c>
      <c r="R6" s="8">
        <v>16</v>
      </c>
    </row>
    <row r="7" spans="1:18" hidden="1">
      <c r="A7" s="8">
        <v>2008</v>
      </c>
      <c r="B7" s="8" t="s">
        <v>60</v>
      </c>
      <c r="C7" s="8">
        <v>14290</v>
      </c>
      <c r="D7" s="8">
        <v>1169955</v>
      </c>
      <c r="E7" s="8">
        <v>2321</v>
      </c>
      <c r="F7" s="8">
        <v>54</v>
      </c>
      <c r="G7" s="8">
        <v>10510</v>
      </c>
      <c r="H7" s="8">
        <v>860523</v>
      </c>
      <c r="I7" s="8">
        <v>1816</v>
      </c>
      <c r="J7" s="8">
        <v>37</v>
      </c>
      <c r="K7" s="8">
        <v>2461</v>
      </c>
      <c r="L7" s="8">
        <v>307975</v>
      </c>
      <c r="M7" s="8">
        <v>207</v>
      </c>
      <c r="N7" s="8">
        <v>0</v>
      </c>
      <c r="O7" s="8">
        <v>871</v>
      </c>
      <c r="P7" s="8">
        <v>109031</v>
      </c>
      <c r="Q7" s="8">
        <v>0</v>
      </c>
      <c r="R7" s="8">
        <v>0</v>
      </c>
    </row>
    <row r="8" spans="1:18" hidden="1">
      <c r="A8" s="8">
        <v>2008</v>
      </c>
      <c r="B8" s="8" t="s">
        <v>61</v>
      </c>
      <c r="C8" s="8">
        <v>36353</v>
      </c>
      <c r="D8" s="8">
        <v>2806209</v>
      </c>
      <c r="E8" s="8">
        <v>9590</v>
      </c>
      <c r="F8" s="8">
        <v>280</v>
      </c>
      <c r="G8" s="8">
        <v>36214</v>
      </c>
      <c r="H8" s="8">
        <v>2836265</v>
      </c>
      <c r="I8" s="8">
        <v>4983</v>
      </c>
      <c r="J8" s="8">
        <v>238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spans="1:18" hidden="1">
      <c r="A9" s="8">
        <v>2009</v>
      </c>
      <c r="B9" s="8" t="s">
        <v>57</v>
      </c>
      <c r="C9" s="8">
        <v>41686</v>
      </c>
      <c r="D9" s="8">
        <v>5001652</v>
      </c>
      <c r="E9" s="8">
        <v>76906</v>
      </c>
      <c r="F9" s="8">
        <v>675</v>
      </c>
      <c r="G9" s="8">
        <v>41291</v>
      </c>
      <c r="H9" s="8">
        <v>5376101</v>
      </c>
      <c r="I9" s="8">
        <v>60600</v>
      </c>
      <c r="J9" s="8">
        <v>1312</v>
      </c>
      <c r="K9" s="8">
        <v>18453</v>
      </c>
      <c r="L9" s="8">
        <v>2587966</v>
      </c>
      <c r="M9" s="8">
        <v>60364</v>
      </c>
      <c r="N9" s="8">
        <v>485</v>
      </c>
      <c r="O9" s="8">
        <v>18340</v>
      </c>
      <c r="P9" s="8">
        <v>2956050</v>
      </c>
      <c r="Q9" s="8">
        <v>17639</v>
      </c>
      <c r="R9" s="8">
        <v>15</v>
      </c>
    </row>
    <row r="10" spans="1:18" hidden="1">
      <c r="A10" s="8">
        <v>2009</v>
      </c>
      <c r="B10" s="8" t="s">
        <v>58</v>
      </c>
      <c r="C10" s="8">
        <v>42648</v>
      </c>
      <c r="D10" s="8">
        <v>4946350</v>
      </c>
      <c r="E10" s="8">
        <v>91446</v>
      </c>
      <c r="F10" s="8">
        <v>581</v>
      </c>
      <c r="G10" s="8">
        <v>42270</v>
      </c>
      <c r="H10" s="8">
        <v>4748686</v>
      </c>
      <c r="I10" s="8">
        <v>59981</v>
      </c>
      <c r="J10" s="8">
        <v>1023</v>
      </c>
      <c r="K10" s="8">
        <v>10755</v>
      </c>
      <c r="L10" s="8">
        <v>1575261</v>
      </c>
      <c r="M10" s="8">
        <v>43623</v>
      </c>
      <c r="N10" s="8">
        <v>700</v>
      </c>
      <c r="O10" s="8">
        <v>10734</v>
      </c>
      <c r="P10" s="8">
        <v>1365442</v>
      </c>
      <c r="Q10" s="8">
        <v>8670</v>
      </c>
      <c r="R10" s="8">
        <v>87</v>
      </c>
    </row>
    <row r="11" spans="1:18" hidden="1">
      <c r="A11" s="8">
        <v>2009</v>
      </c>
      <c r="B11" s="8" t="s">
        <v>59</v>
      </c>
      <c r="C11" s="8">
        <v>12947</v>
      </c>
      <c r="D11" s="8">
        <v>1281349</v>
      </c>
      <c r="E11" s="8">
        <v>22887</v>
      </c>
      <c r="F11" s="8">
        <v>204</v>
      </c>
      <c r="G11" s="8">
        <v>12896</v>
      </c>
      <c r="H11" s="8">
        <v>1273062</v>
      </c>
      <c r="I11" s="8">
        <v>13071</v>
      </c>
      <c r="J11" s="8">
        <v>367</v>
      </c>
      <c r="K11" s="8">
        <v>7616</v>
      </c>
      <c r="L11" s="8">
        <v>834020</v>
      </c>
      <c r="M11" s="8">
        <v>39996</v>
      </c>
      <c r="N11" s="8">
        <v>466</v>
      </c>
      <c r="O11" s="8">
        <v>7620</v>
      </c>
      <c r="P11" s="8">
        <v>761167</v>
      </c>
      <c r="Q11" s="8">
        <v>5934</v>
      </c>
      <c r="R11" s="8">
        <v>19</v>
      </c>
    </row>
    <row r="12" spans="1:18" hidden="1">
      <c r="A12" s="8">
        <v>2009</v>
      </c>
      <c r="B12" s="8" t="s">
        <v>60</v>
      </c>
      <c r="C12" s="8">
        <v>12296</v>
      </c>
      <c r="D12" s="8">
        <v>1276220</v>
      </c>
      <c r="E12" s="8">
        <v>2278</v>
      </c>
      <c r="F12" s="8">
        <v>36</v>
      </c>
      <c r="G12" s="8">
        <v>12660</v>
      </c>
      <c r="H12" s="8">
        <v>894815</v>
      </c>
      <c r="I12" s="8">
        <v>1918</v>
      </c>
      <c r="J12" s="8">
        <v>56</v>
      </c>
      <c r="K12" s="8">
        <v>2339</v>
      </c>
      <c r="L12" s="8">
        <v>387200</v>
      </c>
      <c r="M12" s="8">
        <v>4922</v>
      </c>
      <c r="N12" s="8">
        <v>8</v>
      </c>
      <c r="O12" s="8">
        <v>2221</v>
      </c>
      <c r="P12" s="8">
        <v>145624</v>
      </c>
      <c r="Q12" s="8">
        <v>1574</v>
      </c>
      <c r="R12" s="8">
        <v>0</v>
      </c>
    </row>
    <row r="13" spans="1:18" hidden="1">
      <c r="A13" s="8">
        <v>2009</v>
      </c>
      <c r="B13" s="8" t="s">
        <v>61</v>
      </c>
      <c r="C13" s="8">
        <v>37585</v>
      </c>
      <c r="D13" s="8">
        <v>2940380</v>
      </c>
      <c r="E13" s="8">
        <v>9809</v>
      </c>
      <c r="F13" s="8">
        <v>298</v>
      </c>
      <c r="G13" s="8">
        <v>37454</v>
      </c>
      <c r="H13" s="8">
        <v>2987002</v>
      </c>
      <c r="I13" s="8">
        <v>4449</v>
      </c>
      <c r="J13" s="8">
        <v>246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18" hidden="1">
      <c r="A14" s="8">
        <v>2010</v>
      </c>
      <c r="B14" s="8" t="s">
        <v>57</v>
      </c>
      <c r="C14" s="8">
        <v>43692</v>
      </c>
      <c r="D14" s="8">
        <v>5494906</v>
      </c>
      <c r="E14" s="8">
        <v>86354</v>
      </c>
      <c r="F14" s="8">
        <v>684</v>
      </c>
      <c r="G14" s="8">
        <v>43165</v>
      </c>
      <c r="H14" s="8">
        <v>5653295</v>
      </c>
      <c r="I14" s="8">
        <v>64983</v>
      </c>
      <c r="J14" s="8">
        <v>1329</v>
      </c>
      <c r="K14" s="8">
        <v>21479</v>
      </c>
      <c r="L14" s="8">
        <v>3167377</v>
      </c>
      <c r="M14" s="8">
        <v>59654</v>
      </c>
      <c r="N14" s="8">
        <v>364</v>
      </c>
      <c r="O14" s="8">
        <v>21347</v>
      </c>
      <c r="P14" s="8">
        <v>3508923</v>
      </c>
      <c r="Q14" s="8">
        <v>17196</v>
      </c>
      <c r="R14" s="8">
        <v>46</v>
      </c>
    </row>
    <row r="15" spans="1:18" hidden="1">
      <c r="A15" s="8">
        <v>2010</v>
      </c>
      <c r="B15" s="8" t="s">
        <v>58</v>
      </c>
      <c r="C15" s="8">
        <v>43257</v>
      </c>
      <c r="D15" s="8">
        <v>5167553</v>
      </c>
      <c r="E15" s="8">
        <v>102003</v>
      </c>
      <c r="F15" s="8">
        <v>542</v>
      </c>
      <c r="G15" s="8">
        <v>42691</v>
      </c>
      <c r="H15" s="8">
        <v>4970211</v>
      </c>
      <c r="I15" s="8">
        <v>69687</v>
      </c>
      <c r="J15" s="8">
        <v>1146</v>
      </c>
      <c r="K15" s="8">
        <v>11814</v>
      </c>
      <c r="L15" s="8">
        <v>1789321</v>
      </c>
      <c r="M15" s="8">
        <v>44352</v>
      </c>
      <c r="N15" s="8">
        <v>659</v>
      </c>
      <c r="O15" s="8">
        <v>11810</v>
      </c>
      <c r="P15" s="8">
        <v>1639279</v>
      </c>
      <c r="Q15" s="8">
        <v>10971</v>
      </c>
      <c r="R15" s="8">
        <v>144</v>
      </c>
    </row>
    <row r="16" spans="1:18" hidden="1">
      <c r="A16" s="8">
        <v>2010</v>
      </c>
      <c r="B16" s="8" t="s">
        <v>59</v>
      </c>
      <c r="C16" s="8">
        <v>13309</v>
      </c>
      <c r="D16" s="8">
        <v>1344789</v>
      </c>
      <c r="E16" s="8">
        <v>24551</v>
      </c>
      <c r="F16" s="8">
        <v>203</v>
      </c>
      <c r="G16" s="8">
        <v>13263</v>
      </c>
      <c r="H16" s="8">
        <v>1321032</v>
      </c>
      <c r="I16" s="8">
        <v>13600</v>
      </c>
      <c r="J16" s="8">
        <v>426</v>
      </c>
      <c r="K16" s="8">
        <v>9470</v>
      </c>
      <c r="L16" s="8">
        <v>965715</v>
      </c>
      <c r="M16" s="8">
        <v>37069</v>
      </c>
      <c r="N16" s="8">
        <v>435</v>
      </c>
      <c r="O16" s="8">
        <v>9470</v>
      </c>
      <c r="P16" s="8">
        <v>937179</v>
      </c>
      <c r="Q16" s="8">
        <v>6555</v>
      </c>
      <c r="R16" s="8">
        <v>22</v>
      </c>
    </row>
    <row r="17" spans="1:18" hidden="1">
      <c r="A17" s="8">
        <v>2010</v>
      </c>
      <c r="B17" s="8" t="s">
        <v>60</v>
      </c>
      <c r="C17" s="8">
        <v>11485</v>
      </c>
      <c r="D17" s="8">
        <v>1118550</v>
      </c>
      <c r="E17" s="8">
        <v>1800</v>
      </c>
      <c r="F17" s="8">
        <v>34</v>
      </c>
      <c r="G17" s="8">
        <v>11456</v>
      </c>
      <c r="H17" s="8">
        <v>875686</v>
      </c>
      <c r="I17" s="8">
        <v>1646</v>
      </c>
      <c r="J17" s="8">
        <v>26</v>
      </c>
      <c r="K17" s="8">
        <v>2393</v>
      </c>
      <c r="L17" s="8">
        <v>392186</v>
      </c>
      <c r="M17" s="8">
        <v>242</v>
      </c>
      <c r="N17" s="8">
        <v>0</v>
      </c>
      <c r="O17" s="8">
        <v>2314</v>
      </c>
      <c r="P17" s="8">
        <v>197162</v>
      </c>
      <c r="Q17" s="8">
        <v>47</v>
      </c>
      <c r="R17" s="8">
        <v>0</v>
      </c>
    </row>
    <row r="18" spans="1:18" hidden="1">
      <c r="A18" s="8">
        <v>2010</v>
      </c>
      <c r="B18" s="8" t="s">
        <v>61</v>
      </c>
      <c r="C18" s="8">
        <v>35691</v>
      </c>
      <c r="D18" s="8">
        <v>2965179</v>
      </c>
      <c r="E18" s="8">
        <v>9268</v>
      </c>
      <c r="F18" s="8">
        <v>284</v>
      </c>
      <c r="G18" s="8">
        <v>35581</v>
      </c>
      <c r="H18" s="8">
        <v>3047800</v>
      </c>
      <c r="I18" s="8">
        <v>4117</v>
      </c>
      <c r="J18" s="8">
        <v>238</v>
      </c>
      <c r="K18" s="8">
        <v>720</v>
      </c>
      <c r="L18" s="8">
        <v>96678</v>
      </c>
      <c r="M18" s="8">
        <v>0</v>
      </c>
      <c r="N18" s="8">
        <v>0</v>
      </c>
      <c r="O18" s="8">
        <v>723</v>
      </c>
      <c r="P18" s="8">
        <v>87838</v>
      </c>
      <c r="Q18" s="8">
        <v>0</v>
      </c>
      <c r="R18" s="8">
        <v>0</v>
      </c>
    </row>
    <row r="19" spans="1:18" hidden="1">
      <c r="A19" s="8">
        <v>2011</v>
      </c>
      <c r="B19" s="8" t="s">
        <v>57</v>
      </c>
      <c r="C19" s="8">
        <v>46179</v>
      </c>
      <c r="D19" s="8">
        <v>6052650</v>
      </c>
      <c r="E19" s="8">
        <v>108781.06099999999</v>
      </c>
      <c r="F19" s="8">
        <v>913</v>
      </c>
      <c r="G19" s="8">
        <v>45858</v>
      </c>
      <c r="H19" s="8">
        <v>6220020</v>
      </c>
      <c r="I19" s="8">
        <v>72730</v>
      </c>
      <c r="J19" s="8">
        <v>1685</v>
      </c>
      <c r="K19" s="8">
        <v>24850</v>
      </c>
      <c r="L19" s="8">
        <v>4232685</v>
      </c>
      <c r="M19" s="8">
        <v>64564</v>
      </c>
      <c r="N19" s="8">
        <v>256</v>
      </c>
      <c r="O19" s="8">
        <v>24836</v>
      </c>
      <c r="P19" s="8">
        <v>4387235</v>
      </c>
      <c r="Q19" s="8">
        <v>16673</v>
      </c>
      <c r="R19" s="8">
        <v>28</v>
      </c>
    </row>
    <row r="20" spans="1:18" hidden="1">
      <c r="A20" s="8">
        <v>2011</v>
      </c>
      <c r="B20" s="8" t="s">
        <v>58</v>
      </c>
      <c r="C20" s="8">
        <v>45369</v>
      </c>
      <c r="D20" s="8">
        <v>5607243</v>
      </c>
      <c r="E20" s="8">
        <v>118704</v>
      </c>
      <c r="F20" s="8">
        <v>534</v>
      </c>
      <c r="G20" s="8">
        <v>44711</v>
      </c>
      <c r="H20" s="8">
        <v>5387495</v>
      </c>
      <c r="I20" s="8">
        <v>83229</v>
      </c>
      <c r="J20" s="8">
        <v>1061</v>
      </c>
      <c r="K20" s="8">
        <v>12936</v>
      </c>
      <c r="L20" s="8">
        <v>1951686</v>
      </c>
      <c r="M20" s="8">
        <v>48345</v>
      </c>
      <c r="N20" s="8">
        <v>695</v>
      </c>
      <c r="O20" s="8">
        <v>13062</v>
      </c>
      <c r="P20" s="8">
        <v>1889881</v>
      </c>
      <c r="Q20" s="8">
        <v>11194</v>
      </c>
      <c r="R20" s="8">
        <v>124</v>
      </c>
    </row>
    <row r="21" spans="1:18" hidden="1">
      <c r="A21" s="8">
        <v>2011</v>
      </c>
      <c r="B21" s="8" t="s">
        <v>59</v>
      </c>
      <c r="C21" s="8">
        <v>13904</v>
      </c>
      <c r="D21" s="8">
        <v>1427874</v>
      </c>
      <c r="E21" s="8">
        <v>21915</v>
      </c>
      <c r="F21" s="8">
        <v>241</v>
      </c>
      <c r="G21" s="8">
        <v>13867</v>
      </c>
      <c r="H21" s="8">
        <v>1405191</v>
      </c>
      <c r="I21" s="8">
        <v>14172</v>
      </c>
      <c r="J21" s="8">
        <v>351</v>
      </c>
      <c r="K21" s="8">
        <v>11583</v>
      </c>
      <c r="L21" s="8">
        <v>1237395</v>
      </c>
      <c r="M21" s="8">
        <v>38551</v>
      </c>
      <c r="N21" s="8">
        <v>529</v>
      </c>
      <c r="O21" s="8">
        <v>11582</v>
      </c>
      <c r="P21" s="8">
        <v>1195873</v>
      </c>
      <c r="Q21" s="8">
        <v>6456</v>
      </c>
      <c r="R21" s="8">
        <v>39</v>
      </c>
    </row>
    <row r="22" spans="1:18" hidden="1">
      <c r="A22" s="8">
        <v>2011</v>
      </c>
      <c r="B22" s="8" t="s">
        <v>60</v>
      </c>
      <c r="C22" s="8">
        <v>11660</v>
      </c>
      <c r="D22" s="8">
        <v>1189551</v>
      </c>
      <c r="E22" s="8">
        <v>1755</v>
      </c>
      <c r="F22" s="8">
        <v>32</v>
      </c>
      <c r="G22" s="8">
        <v>11495</v>
      </c>
      <c r="H22" s="8">
        <v>898898</v>
      </c>
      <c r="I22" s="8">
        <v>1556</v>
      </c>
      <c r="J22" s="8">
        <v>23</v>
      </c>
      <c r="K22" s="8">
        <v>3189</v>
      </c>
      <c r="L22" s="8">
        <v>428005</v>
      </c>
      <c r="M22" s="8">
        <v>506</v>
      </c>
      <c r="N22" s="8">
        <v>0</v>
      </c>
      <c r="O22" s="8">
        <v>3078</v>
      </c>
      <c r="P22" s="8">
        <v>375783</v>
      </c>
      <c r="Q22" s="8">
        <v>317</v>
      </c>
      <c r="R22" s="8">
        <v>0</v>
      </c>
    </row>
    <row r="23" spans="1:18" hidden="1">
      <c r="A23" s="8">
        <v>2011</v>
      </c>
      <c r="B23" s="8" t="s">
        <v>61</v>
      </c>
      <c r="C23" s="8">
        <v>36181</v>
      </c>
      <c r="D23" s="8">
        <v>3365207</v>
      </c>
      <c r="E23" s="8">
        <v>9335.8886000000002</v>
      </c>
      <c r="F23" s="8">
        <v>297.80299999999994</v>
      </c>
      <c r="G23" s="8">
        <v>36109</v>
      </c>
      <c r="H23" s="8">
        <v>3478250</v>
      </c>
      <c r="I23" s="8">
        <v>4706.5679999999984</v>
      </c>
      <c r="J23" s="8">
        <v>239.18600000000001</v>
      </c>
      <c r="K23" s="8">
        <v>2517</v>
      </c>
      <c r="L23" s="8">
        <v>270939</v>
      </c>
      <c r="M23" s="8">
        <v>3.8340000000000001</v>
      </c>
      <c r="N23" s="8">
        <v>0</v>
      </c>
      <c r="O23" s="8">
        <v>2524</v>
      </c>
      <c r="P23" s="8">
        <v>251638</v>
      </c>
      <c r="Q23" s="8">
        <v>7</v>
      </c>
      <c r="R23" s="8">
        <v>0</v>
      </c>
    </row>
    <row r="24" spans="1:18" hidden="1">
      <c r="A24" s="8">
        <v>2012</v>
      </c>
      <c r="B24" s="8" t="s">
        <v>57</v>
      </c>
      <c r="C24" s="8">
        <v>48530</v>
      </c>
      <c r="D24" s="8">
        <v>6033799</v>
      </c>
      <c r="E24" s="8">
        <v>120096</v>
      </c>
      <c r="F24" s="8">
        <v>1224</v>
      </c>
      <c r="G24" s="8">
        <v>48051</v>
      </c>
      <c r="H24" s="8">
        <v>6982120</v>
      </c>
      <c r="I24" s="8">
        <v>86183</v>
      </c>
      <c r="J24" s="8">
        <v>2091</v>
      </c>
      <c r="K24" s="8">
        <v>29303</v>
      </c>
      <c r="L24" s="8">
        <v>3492324</v>
      </c>
      <c r="M24" s="8">
        <v>4375</v>
      </c>
      <c r="N24" s="8">
        <v>28</v>
      </c>
      <c r="O24" s="8">
        <v>28501</v>
      </c>
      <c r="P24" s="8">
        <v>4965802</v>
      </c>
      <c r="Q24" s="8">
        <v>1416</v>
      </c>
      <c r="R24" s="8">
        <v>18</v>
      </c>
    </row>
    <row r="25" spans="1:18" hidden="1">
      <c r="A25" s="8">
        <v>2012</v>
      </c>
      <c r="B25" s="8" t="s">
        <v>58</v>
      </c>
      <c r="C25" s="8">
        <v>54027</v>
      </c>
      <c r="D25" s="8">
        <v>6394410</v>
      </c>
      <c r="E25" s="8">
        <v>207589</v>
      </c>
      <c r="F25" s="8">
        <v>787</v>
      </c>
      <c r="G25" s="8">
        <v>50335</v>
      </c>
      <c r="H25" s="8">
        <v>6141369</v>
      </c>
      <c r="I25" s="8">
        <v>172573</v>
      </c>
      <c r="J25" s="8">
        <v>1387</v>
      </c>
      <c r="K25" s="8">
        <v>16323</v>
      </c>
      <c r="L25" s="8">
        <v>2361467</v>
      </c>
      <c r="M25" s="8">
        <v>80724</v>
      </c>
      <c r="N25" s="8">
        <v>671</v>
      </c>
      <c r="O25" s="8">
        <v>15941</v>
      </c>
      <c r="P25" s="8">
        <v>2111218</v>
      </c>
      <c r="Q25" s="8">
        <v>13760</v>
      </c>
      <c r="R25" s="8">
        <v>82</v>
      </c>
    </row>
    <row r="26" spans="1:18" hidden="1">
      <c r="A26" s="8">
        <v>2012</v>
      </c>
      <c r="B26" s="8" t="s">
        <v>59</v>
      </c>
      <c r="C26" s="8">
        <v>14398</v>
      </c>
      <c r="D26" s="8">
        <v>1594768</v>
      </c>
      <c r="E26" s="8">
        <v>25715</v>
      </c>
      <c r="F26" s="8">
        <v>267</v>
      </c>
      <c r="G26" s="8">
        <v>14291</v>
      </c>
      <c r="H26" s="8">
        <v>1562897</v>
      </c>
      <c r="I26" s="8">
        <v>16394</v>
      </c>
      <c r="J26" s="8">
        <v>551</v>
      </c>
      <c r="K26" s="8">
        <v>13567</v>
      </c>
      <c r="L26" s="8">
        <v>1534249</v>
      </c>
      <c r="M26" s="8">
        <v>51314</v>
      </c>
      <c r="N26" s="8">
        <v>594</v>
      </c>
      <c r="O26" s="8">
        <v>13569</v>
      </c>
      <c r="P26" s="8">
        <v>1443616</v>
      </c>
      <c r="Q26" s="8">
        <v>7965</v>
      </c>
      <c r="R26" s="8">
        <v>26</v>
      </c>
    </row>
    <row r="27" spans="1:18" hidden="1">
      <c r="A27" s="8">
        <v>2012</v>
      </c>
      <c r="B27" s="8" t="s">
        <v>60</v>
      </c>
      <c r="C27" s="8">
        <v>13825</v>
      </c>
      <c r="D27" s="8">
        <v>1837359</v>
      </c>
      <c r="E27" s="8">
        <v>2100</v>
      </c>
      <c r="F27" s="8">
        <v>36</v>
      </c>
      <c r="G27" s="8">
        <v>12816</v>
      </c>
      <c r="H27" s="8">
        <v>1053852</v>
      </c>
      <c r="I27" s="8">
        <v>2160</v>
      </c>
      <c r="J27" s="8">
        <v>22</v>
      </c>
      <c r="K27" s="8">
        <v>4141</v>
      </c>
      <c r="L27" s="8">
        <v>581965</v>
      </c>
      <c r="M27" s="8">
        <v>763</v>
      </c>
      <c r="N27" s="8">
        <v>1</v>
      </c>
      <c r="O27" s="8">
        <v>4092</v>
      </c>
      <c r="P27" s="8">
        <v>538721</v>
      </c>
      <c r="Q27" s="8">
        <v>1169</v>
      </c>
      <c r="R27" s="8">
        <v>0</v>
      </c>
    </row>
    <row r="28" spans="1:18" hidden="1">
      <c r="A28" s="8">
        <v>2012</v>
      </c>
      <c r="B28" s="8" t="s">
        <v>61</v>
      </c>
      <c r="C28" s="8">
        <v>37871</v>
      </c>
      <c r="D28" s="8">
        <v>3983183</v>
      </c>
      <c r="E28" s="8">
        <v>9186</v>
      </c>
      <c r="F28" s="8">
        <v>331</v>
      </c>
      <c r="G28" s="8">
        <v>37802</v>
      </c>
      <c r="H28" s="8">
        <v>4074822</v>
      </c>
      <c r="I28" s="8">
        <v>4567</v>
      </c>
      <c r="J28" s="8">
        <v>294</v>
      </c>
      <c r="K28" s="8">
        <v>4732</v>
      </c>
      <c r="L28" s="8">
        <v>566624</v>
      </c>
      <c r="M28" s="8">
        <v>0</v>
      </c>
      <c r="N28" s="8">
        <v>0</v>
      </c>
      <c r="O28" s="8">
        <v>4732</v>
      </c>
      <c r="P28" s="8">
        <v>526755</v>
      </c>
      <c r="Q28" s="8">
        <v>0</v>
      </c>
      <c r="R28" s="8">
        <v>0</v>
      </c>
    </row>
    <row r="29" spans="1:18" hidden="1">
      <c r="A29" s="8">
        <v>2013</v>
      </c>
      <c r="B29" s="8" t="s">
        <v>57</v>
      </c>
      <c r="C29" s="8">
        <v>48465</v>
      </c>
      <c r="D29" s="8">
        <v>6559951</v>
      </c>
      <c r="E29" s="8">
        <v>114681</v>
      </c>
      <c r="F29" s="8">
        <v>1574</v>
      </c>
      <c r="G29" s="8">
        <v>47665</v>
      </c>
      <c r="H29" s="8">
        <v>7090906</v>
      </c>
      <c r="I29" s="8">
        <v>87439</v>
      </c>
      <c r="J29" s="8">
        <v>2685</v>
      </c>
      <c r="K29" s="8">
        <v>27494</v>
      </c>
      <c r="L29" s="8">
        <v>3760509</v>
      </c>
      <c r="M29" s="8">
        <v>7358</v>
      </c>
      <c r="N29" s="8">
        <v>73</v>
      </c>
      <c r="O29" s="8">
        <v>27253</v>
      </c>
      <c r="P29" s="8">
        <v>4775627</v>
      </c>
      <c r="Q29" s="8">
        <v>1633</v>
      </c>
      <c r="R29" s="8">
        <v>85</v>
      </c>
    </row>
    <row r="30" spans="1:18" hidden="1">
      <c r="A30" s="8">
        <v>2013</v>
      </c>
      <c r="B30" s="8" t="s">
        <v>58</v>
      </c>
      <c r="C30" s="8">
        <v>55581</v>
      </c>
      <c r="D30" s="8">
        <v>6801956</v>
      </c>
      <c r="E30" s="8">
        <v>189290</v>
      </c>
      <c r="F30" s="8">
        <v>1150</v>
      </c>
      <c r="G30" s="8">
        <v>52338</v>
      </c>
      <c r="H30" s="8">
        <v>6640140</v>
      </c>
      <c r="I30" s="8">
        <v>149510</v>
      </c>
      <c r="J30" s="8">
        <v>2197</v>
      </c>
      <c r="K30" s="8">
        <v>18410</v>
      </c>
      <c r="L30" s="8">
        <v>2603378</v>
      </c>
      <c r="M30" s="8">
        <v>78981</v>
      </c>
      <c r="N30" s="8">
        <v>757</v>
      </c>
      <c r="O30" s="8">
        <v>18086</v>
      </c>
      <c r="P30" s="8">
        <v>2490620</v>
      </c>
      <c r="Q30" s="8">
        <v>17131</v>
      </c>
      <c r="R30" s="8">
        <v>198</v>
      </c>
    </row>
    <row r="31" spans="1:18" hidden="1">
      <c r="A31" s="8">
        <v>2013</v>
      </c>
      <c r="B31" s="8" t="s">
        <v>59</v>
      </c>
      <c r="C31" s="8">
        <v>15989</v>
      </c>
      <c r="D31" s="8">
        <v>1771091</v>
      </c>
      <c r="E31" s="8">
        <v>30725</v>
      </c>
      <c r="F31" s="8">
        <v>326</v>
      </c>
      <c r="G31" s="8">
        <v>15758</v>
      </c>
      <c r="H31" s="8">
        <v>1744696</v>
      </c>
      <c r="I31" s="8">
        <v>23198</v>
      </c>
      <c r="J31" s="8">
        <v>781</v>
      </c>
      <c r="K31" s="8">
        <v>14623</v>
      </c>
      <c r="L31" s="8">
        <v>1776601</v>
      </c>
      <c r="M31" s="8">
        <v>53575</v>
      </c>
      <c r="N31" s="8">
        <v>653</v>
      </c>
      <c r="O31" s="8">
        <v>14624</v>
      </c>
      <c r="P31" s="8">
        <v>1708399</v>
      </c>
      <c r="Q31" s="8">
        <v>9009</v>
      </c>
      <c r="R31" s="8">
        <v>75</v>
      </c>
    </row>
    <row r="32" spans="1:18" hidden="1">
      <c r="A32" s="8">
        <v>2013</v>
      </c>
      <c r="B32" s="8" t="s">
        <v>60</v>
      </c>
      <c r="C32" s="8">
        <v>14295</v>
      </c>
      <c r="D32" s="8">
        <v>1889426</v>
      </c>
      <c r="E32" s="8">
        <v>2241</v>
      </c>
      <c r="F32" s="8">
        <v>36</v>
      </c>
      <c r="G32" s="8">
        <v>13833</v>
      </c>
      <c r="H32" s="8">
        <v>1122045</v>
      </c>
      <c r="I32" s="8">
        <v>2378</v>
      </c>
      <c r="J32" s="8">
        <v>19</v>
      </c>
      <c r="K32" s="8">
        <v>5121</v>
      </c>
      <c r="L32" s="8">
        <v>757488</v>
      </c>
      <c r="M32" s="8">
        <v>952</v>
      </c>
      <c r="N32" s="8">
        <v>0</v>
      </c>
      <c r="O32" s="8">
        <v>5082</v>
      </c>
      <c r="P32" s="8">
        <v>647822</v>
      </c>
      <c r="Q32" s="8">
        <v>2195</v>
      </c>
      <c r="R32" s="8">
        <v>0</v>
      </c>
    </row>
    <row r="33" spans="1:18" hidden="1">
      <c r="A33" s="8">
        <v>2013</v>
      </c>
      <c r="B33" s="8" t="s">
        <v>61</v>
      </c>
      <c r="C33" s="8">
        <v>40378</v>
      </c>
      <c r="D33" s="8">
        <v>4310471</v>
      </c>
      <c r="E33" s="8">
        <v>8454</v>
      </c>
      <c r="F33" s="8">
        <v>393</v>
      </c>
      <c r="G33" s="8">
        <v>40251</v>
      </c>
      <c r="H33" s="8">
        <v>4405356</v>
      </c>
      <c r="I33" s="8">
        <v>4105</v>
      </c>
      <c r="J33" s="8">
        <v>331</v>
      </c>
      <c r="K33" s="8">
        <v>6977</v>
      </c>
      <c r="L33" s="8">
        <v>773344</v>
      </c>
      <c r="M33" s="8">
        <v>0</v>
      </c>
      <c r="N33" s="8">
        <v>0</v>
      </c>
      <c r="O33" s="8">
        <v>6978</v>
      </c>
      <c r="P33" s="8">
        <v>796626</v>
      </c>
      <c r="Q33" s="8">
        <v>0</v>
      </c>
      <c r="R33" s="8">
        <v>0</v>
      </c>
    </row>
    <row r="34" spans="1:18" hidden="1">
      <c r="A34" s="8">
        <v>2014</v>
      </c>
      <c r="B34" s="8" t="s">
        <v>57</v>
      </c>
      <c r="C34" s="8">
        <v>52494</v>
      </c>
      <c r="D34" s="8">
        <v>7385966</v>
      </c>
      <c r="E34" s="8">
        <v>107636</v>
      </c>
      <c r="F34" s="8">
        <v>916</v>
      </c>
      <c r="G34" s="8">
        <v>51962</v>
      </c>
      <c r="H34" s="8">
        <v>8062788</v>
      </c>
      <c r="I34" s="8">
        <v>87423</v>
      </c>
      <c r="J34" s="8">
        <v>1953</v>
      </c>
      <c r="K34" s="8">
        <v>31581</v>
      </c>
      <c r="L34" s="8">
        <v>5291105</v>
      </c>
      <c r="M34" s="8">
        <v>6157</v>
      </c>
      <c r="N34" s="8">
        <v>173</v>
      </c>
      <c r="O34" s="8">
        <v>31511</v>
      </c>
      <c r="P34" s="8">
        <v>5753494</v>
      </c>
      <c r="Q34" s="8">
        <v>1178</v>
      </c>
      <c r="R34" s="8">
        <v>167</v>
      </c>
    </row>
    <row r="35" spans="1:18" hidden="1">
      <c r="A35" s="8">
        <v>2014</v>
      </c>
      <c r="B35" s="8" t="s">
        <v>58</v>
      </c>
      <c r="C35" s="8">
        <v>57577</v>
      </c>
      <c r="D35" s="8">
        <v>7472902</v>
      </c>
      <c r="E35" s="8">
        <v>159068</v>
      </c>
      <c r="F35" s="8">
        <v>1367</v>
      </c>
      <c r="G35" s="8">
        <v>57157</v>
      </c>
      <c r="H35" s="8">
        <v>7360300</v>
      </c>
      <c r="I35" s="8">
        <v>116498</v>
      </c>
      <c r="J35" s="8">
        <v>3938</v>
      </c>
      <c r="K35" s="8">
        <v>16471</v>
      </c>
      <c r="L35" s="8">
        <v>2690975</v>
      </c>
      <c r="M35" s="8">
        <v>74053</v>
      </c>
      <c r="N35" s="8">
        <v>1208</v>
      </c>
      <c r="O35" s="8">
        <v>16471</v>
      </c>
      <c r="P35" s="8">
        <v>2508347</v>
      </c>
      <c r="Q35" s="8">
        <v>14318</v>
      </c>
      <c r="R35" s="8">
        <v>267</v>
      </c>
    </row>
    <row r="36" spans="1:18" hidden="1">
      <c r="A36" s="8">
        <v>2014</v>
      </c>
      <c r="B36" s="8" t="s">
        <v>59</v>
      </c>
      <c r="C36" s="8">
        <v>18070</v>
      </c>
      <c r="D36" s="8">
        <v>2005030</v>
      </c>
      <c r="E36" s="8">
        <v>31005</v>
      </c>
      <c r="F36" s="8">
        <v>407</v>
      </c>
      <c r="G36" s="8">
        <v>18079</v>
      </c>
      <c r="H36" s="8">
        <v>2007470</v>
      </c>
      <c r="I36" s="8">
        <v>19610</v>
      </c>
      <c r="J36" s="8">
        <v>775</v>
      </c>
      <c r="K36" s="8">
        <v>15409</v>
      </c>
      <c r="L36" s="8">
        <v>1999653</v>
      </c>
      <c r="M36" s="8">
        <v>48815</v>
      </c>
      <c r="N36" s="8">
        <v>654</v>
      </c>
      <c r="O36" s="8">
        <v>15408</v>
      </c>
      <c r="P36" s="8">
        <v>1887480</v>
      </c>
      <c r="Q36" s="8">
        <v>8530</v>
      </c>
      <c r="R36" s="8">
        <v>203</v>
      </c>
    </row>
    <row r="37" spans="1:18" hidden="1">
      <c r="A37" s="8">
        <v>2014</v>
      </c>
      <c r="B37" s="8" t="s">
        <v>60</v>
      </c>
      <c r="C37" s="8">
        <v>17140</v>
      </c>
      <c r="D37" s="8">
        <v>2485242</v>
      </c>
      <c r="E37" s="8">
        <v>1959</v>
      </c>
      <c r="F37" s="8">
        <v>44</v>
      </c>
      <c r="G37" s="8">
        <v>16874</v>
      </c>
      <c r="H37" s="8">
        <v>1369941</v>
      </c>
      <c r="I37" s="8">
        <v>1926</v>
      </c>
      <c r="J37" s="8">
        <v>29</v>
      </c>
      <c r="K37" s="8">
        <v>6503</v>
      </c>
      <c r="L37" s="8">
        <v>972573</v>
      </c>
      <c r="M37" s="8">
        <v>677</v>
      </c>
      <c r="N37" s="8">
        <v>0</v>
      </c>
      <c r="O37" s="8">
        <v>6503</v>
      </c>
      <c r="P37" s="8">
        <v>826052</v>
      </c>
      <c r="Q37" s="8">
        <v>2465</v>
      </c>
      <c r="R37" s="8">
        <v>0</v>
      </c>
    </row>
    <row r="38" spans="1:18" hidden="1">
      <c r="A38" s="8">
        <v>2014</v>
      </c>
      <c r="B38" s="8" t="s">
        <v>61</v>
      </c>
      <c r="C38" s="8">
        <v>43928</v>
      </c>
      <c r="D38" s="8">
        <v>4780567</v>
      </c>
      <c r="E38" s="8">
        <v>8061</v>
      </c>
      <c r="F38" s="8">
        <v>440</v>
      </c>
      <c r="G38" s="8">
        <v>43807</v>
      </c>
      <c r="H38" s="8">
        <v>4884957</v>
      </c>
      <c r="I38" s="8">
        <v>3811</v>
      </c>
      <c r="J38" s="8">
        <v>358</v>
      </c>
      <c r="K38" s="8">
        <v>8146</v>
      </c>
      <c r="L38" s="8">
        <v>1002261</v>
      </c>
      <c r="M38" s="8">
        <v>0</v>
      </c>
      <c r="N38" s="8">
        <v>0</v>
      </c>
      <c r="O38" s="8">
        <v>8146</v>
      </c>
      <c r="P38" s="8">
        <v>952895</v>
      </c>
      <c r="Q38" s="8">
        <v>0</v>
      </c>
      <c r="R38" s="8">
        <v>0</v>
      </c>
    </row>
    <row r="39" spans="1:18" hidden="1">
      <c r="A39" s="8">
        <v>2015</v>
      </c>
      <c r="B39" s="8" t="s">
        <v>57</v>
      </c>
      <c r="C39" s="8">
        <v>62003</v>
      </c>
      <c r="D39" s="8">
        <v>8791332</v>
      </c>
      <c r="E39" s="8">
        <v>107233</v>
      </c>
      <c r="F39" s="8">
        <v>1732</v>
      </c>
      <c r="G39" s="8">
        <v>62647</v>
      </c>
      <c r="H39" s="8">
        <v>9118229</v>
      </c>
      <c r="I39" s="8">
        <v>63663</v>
      </c>
      <c r="J39" s="8">
        <v>3010</v>
      </c>
      <c r="K39" s="8">
        <v>32756</v>
      </c>
      <c r="L39" s="8">
        <v>5444815</v>
      </c>
      <c r="M39" s="8">
        <v>54155</v>
      </c>
      <c r="N39" s="8">
        <v>772</v>
      </c>
      <c r="O39" s="8">
        <v>32922</v>
      </c>
      <c r="P39" s="8">
        <v>5548003</v>
      </c>
      <c r="Q39" s="8">
        <v>14885</v>
      </c>
      <c r="R39" s="8">
        <v>468</v>
      </c>
    </row>
    <row r="40" spans="1:18" hidden="1">
      <c r="A40" s="8">
        <v>2015</v>
      </c>
      <c r="B40" s="8" t="s">
        <v>58</v>
      </c>
      <c r="C40" s="8">
        <v>63486</v>
      </c>
      <c r="D40" s="8">
        <v>8622739</v>
      </c>
      <c r="E40" s="8">
        <v>145025</v>
      </c>
      <c r="F40" s="8">
        <v>1919</v>
      </c>
      <c r="G40" s="8">
        <v>63532</v>
      </c>
      <c r="H40" s="8">
        <v>8451631</v>
      </c>
      <c r="I40" s="8">
        <v>70795</v>
      </c>
      <c r="J40" s="8">
        <v>4088</v>
      </c>
      <c r="K40" s="8">
        <v>15833</v>
      </c>
      <c r="L40" s="8">
        <v>2805759</v>
      </c>
      <c r="M40" s="8">
        <v>83148</v>
      </c>
      <c r="N40" s="8">
        <v>983</v>
      </c>
      <c r="O40" s="8">
        <v>15705</v>
      </c>
      <c r="P40" s="8">
        <v>2615162</v>
      </c>
      <c r="Q40" s="8">
        <v>16733</v>
      </c>
      <c r="R40" s="8">
        <v>295</v>
      </c>
    </row>
    <row r="41" spans="1:18" hidden="1">
      <c r="A41" s="8">
        <v>2015</v>
      </c>
      <c r="B41" s="8" t="s">
        <v>59</v>
      </c>
      <c r="C41" s="8">
        <v>19584</v>
      </c>
      <c r="D41" s="8">
        <v>2296625</v>
      </c>
      <c r="E41" s="8">
        <v>15715</v>
      </c>
      <c r="F41" s="8">
        <v>257</v>
      </c>
      <c r="G41" s="8">
        <v>19609</v>
      </c>
      <c r="H41" s="8">
        <v>2339889</v>
      </c>
      <c r="I41" s="8">
        <v>7921</v>
      </c>
      <c r="J41" s="8">
        <v>1195</v>
      </c>
      <c r="K41" s="8">
        <v>16488</v>
      </c>
      <c r="L41" s="8">
        <v>2279966</v>
      </c>
      <c r="M41" s="8">
        <v>58434</v>
      </c>
      <c r="N41" s="8">
        <v>742</v>
      </c>
      <c r="O41" s="8">
        <v>16487</v>
      </c>
      <c r="P41" s="8">
        <v>2128908</v>
      </c>
      <c r="Q41" s="8">
        <v>9933</v>
      </c>
      <c r="R41" s="8">
        <v>155</v>
      </c>
    </row>
    <row r="42" spans="1:18" hidden="1">
      <c r="A42" s="8">
        <v>2015</v>
      </c>
      <c r="B42" s="8" t="s">
        <v>60</v>
      </c>
      <c r="C42" s="8">
        <v>15371</v>
      </c>
      <c r="D42" s="8">
        <v>1949939</v>
      </c>
      <c r="E42" s="8">
        <v>2431</v>
      </c>
      <c r="F42" s="8">
        <v>41</v>
      </c>
      <c r="G42" s="8">
        <v>15520</v>
      </c>
      <c r="H42" s="8">
        <v>1513980</v>
      </c>
      <c r="I42" s="8">
        <v>3109</v>
      </c>
      <c r="J42" s="8">
        <v>54</v>
      </c>
      <c r="K42" s="8">
        <v>7211</v>
      </c>
      <c r="L42" s="8">
        <v>1072441</v>
      </c>
      <c r="M42" s="8">
        <v>1352</v>
      </c>
      <c r="N42" s="8">
        <v>23</v>
      </c>
      <c r="O42" s="8">
        <v>7178</v>
      </c>
      <c r="P42" s="8">
        <v>962259</v>
      </c>
      <c r="Q42" s="8">
        <v>3454</v>
      </c>
      <c r="R42" s="8">
        <v>266</v>
      </c>
    </row>
    <row r="43" spans="1:18" hidden="1">
      <c r="A43" s="8">
        <v>2015</v>
      </c>
      <c r="B43" s="8" t="s">
        <v>61</v>
      </c>
      <c r="C43" s="8">
        <v>46252</v>
      </c>
      <c r="D43" s="8">
        <v>5123286</v>
      </c>
      <c r="E43" s="8">
        <v>7269</v>
      </c>
      <c r="F43" s="8">
        <v>392</v>
      </c>
      <c r="G43" s="8">
        <v>46237</v>
      </c>
      <c r="H43" s="8">
        <v>5179143</v>
      </c>
      <c r="I43" s="8">
        <v>4000</v>
      </c>
      <c r="J43" s="8">
        <v>307</v>
      </c>
      <c r="K43" s="8">
        <v>12209</v>
      </c>
      <c r="L43" s="8">
        <v>1408134</v>
      </c>
      <c r="M43" s="8">
        <v>0</v>
      </c>
      <c r="N43" s="8">
        <v>0</v>
      </c>
      <c r="O43" s="8">
        <v>12209</v>
      </c>
      <c r="P43" s="8">
        <v>1338915</v>
      </c>
      <c r="Q43" s="8">
        <v>0</v>
      </c>
      <c r="R43" s="8">
        <v>0</v>
      </c>
    </row>
    <row r="44" spans="1:18">
      <c r="A44" s="8">
        <v>2016</v>
      </c>
      <c r="B44" s="8" t="s">
        <v>57</v>
      </c>
      <c r="C44" s="15">
        <v>67377</v>
      </c>
      <c r="D44" s="15">
        <v>9170970</v>
      </c>
      <c r="E44" s="15">
        <v>173971.05190000002</v>
      </c>
      <c r="F44" s="15">
        <v>1554.4879999999998</v>
      </c>
      <c r="G44" s="15">
        <v>67265</v>
      </c>
      <c r="H44" s="15">
        <v>9626598</v>
      </c>
      <c r="I44" s="15">
        <v>136872.18</v>
      </c>
      <c r="J44" s="15">
        <v>3295.4737999999998</v>
      </c>
      <c r="K44" s="15">
        <v>37561</v>
      </c>
      <c r="L44" s="15">
        <v>5902532</v>
      </c>
      <c r="M44" s="15">
        <v>76234.055999999997</v>
      </c>
      <c r="N44" s="15">
        <v>961.80600000000004</v>
      </c>
      <c r="O44" s="15">
        <v>37564</v>
      </c>
      <c r="P44" s="15">
        <v>6310649</v>
      </c>
      <c r="Q44" s="15">
        <v>20564.144</v>
      </c>
      <c r="R44" s="15">
        <v>768.91300000000001</v>
      </c>
    </row>
    <row r="45" spans="1:18">
      <c r="A45" s="8">
        <v>2016</v>
      </c>
      <c r="B45" s="8" t="s">
        <v>58</v>
      </c>
      <c r="C45" s="15">
        <v>67493</v>
      </c>
      <c r="D45" s="15">
        <v>8883334</v>
      </c>
      <c r="E45" s="15">
        <v>169020.05530000001</v>
      </c>
      <c r="F45" s="15">
        <v>1835.3388</v>
      </c>
      <c r="G45" s="15">
        <v>67516</v>
      </c>
      <c r="H45" s="15">
        <v>8764082</v>
      </c>
      <c r="I45" s="15">
        <v>59523.862800000003</v>
      </c>
      <c r="J45" s="15">
        <v>2160.752</v>
      </c>
      <c r="K45" s="15">
        <v>19037</v>
      </c>
      <c r="L45" s="15">
        <v>3021090</v>
      </c>
      <c r="M45" s="15">
        <v>90575.616999999998</v>
      </c>
      <c r="N45" s="15">
        <v>8572.1919999999991</v>
      </c>
      <c r="O45" s="15">
        <v>19044</v>
      </c>
      <c r="P45" s="15">
        <v>2916977</v>
      </c>
      <c r="Q45" s="15">
        <v>20281.491999999998</v>
      </c>
      <c r="R45" s="15">
        <v>2218.375</v>
      </c>
    </row>
    <row r="46" spans="1:18">
      <c r="A46" s="8">
        <v>2016</v>
      </c>
      <c r="B46" s="8" t="s">
        <v>59</v>
      </c>
      <c r="C46" s="15">
        <v>20504</v>
      </c>
      <c r="D46" s="15">
        <v>2349644</v>
      </c>
      <c r="E46" s="15">
        <v>40197.315299999995</v>
      </c>
      <c r="F46" s="15">
        <v>378.3</v>
      </c>
      <c r="G46" s="15">
        <v>20512</v>
      </c>
      <c r="H46" s="15">
        <v>2348392</v>
      </c>
      <c r="I46" s="15">
        <v>24033.580800000003</v>
      </c>
      <c r="J46" s="15">
        <v>995.0793000000001</v>
      </c>
      <c r="K46" s="15">
        <v>17971</v>
      </c>
      <c r="L46" s="15">
        <v>2327584</v>
      </c>
      <c r="M46" s="15">
        <v>53645.048999999999</v>
      </c>
      <c r="N46" s="15">
        <v>905.63900000000001</v>
      </c>
      <c r="O46" s="15">
        <v>17977</v>
      </c>
      <c r="P46" s="15">
        <v>2271558</v>
      </c>
      <c r="Q46" s="15">
        <v>16450.986000000001</v>
      </c>
      <c r="R46" s="15">
        <v>952.64300000000003</v>
      </c>
    </row>
    <row r="47" spans="1:18">
      <c r="A47" s="8">
        <v>2016</v>
      </c>
      <c r="B47" s="8" t="s">
        <v>60</v>
      </c>
      <c r="C47" s="15">
        <v>14800</v>
      </c>
      <c r="D47" s="15">
        <v>1853938</v>
      </c>
      <c r="E47" s="15">
        <v>2470.2707999999998</v>
      </c>
      <c r="F47" s="15">
        <v>16.96</v>
      </c>
      <c r="G47" s="15">
        <v>14806</v>
      </c>
      <c r="H47" s="15">
        <v>1535878</v>
      </c>
      <c r="I47" s="15">
        <v>2683.25</v>
      </c>
      <c r="J47" s="15">
        <v>104.31699999999999</v>
      </c>
      <c r="K47" s="15">
        <v>11397</v>
      </c>
      <c r="L47" s="15">
        <v>1743859</v>
      </c>
      <c r="M47" s="15">
        <v>1514.2327</v>
      </c>
      <c r="N47" s="15">
        <v>0.14860000000000001</v>
      </c>
      <c r="O47" s="15">
        <v>11400</v>
      </c>
      <c r="P47" s="15">
        <v>1426113</v>
      </c>
      <c r="Q47" s="15">
        <v>4456.7442999999994</v>
      </c>
      <c r="R47" s="15">
        <v>393.96069999999997</v>
      </c>
    </row>
    <row r="48" spans="1:18">
      <c r="A48" s="8">
        <v>2016</v>
      </c>
      <c r="B48" s="8" t="s">
        <v>61</v>
      </c>
      <c r="C48" s="15">
        <v>49308</v>
      </c>
      <c r="D48" s="15">
        <v>5177715</v>
      </c>
      <c r="E48" s="15">
        <v>5684.0410000000002</v>
      </c>
      <c r="F48" s="15">
        <v>337.74</v>
      </c>
      <c r="G48" s="15">
        <v>49327</v>
      </c>
      <c r="H48" s="15">
        <v>5193060</v>
      </c>
      <c r="I48" s="15">
        <v>3378.415</v>
      </c>
      <c r="J48" s="15">
        <v>274.18400000000003</v>
      </c>
      <c r="K48" s="15">
        <v>16349</v>
      </c>
      <c r="L48" s="15">
        <v>1742800</v>
      </c>
      <c r="M48" s="15">
        <v>0</v>
      </c>
      <c r="N48" s="15">
        <v>0</v>
      </c>
      <c r="O48" s="15">
        <v>16383</v>
      </c>
      <c r="P48" s="15">
        <v>1743190</v>
      </c>
      <c r="Q48" s="15">
        <v>0</v>
      </c>
      <c r="R48" s="15">
        <v>0</v>
      </c>
    </row>
    <row r="49" spans="2:18">
      <c r="B49" s="8" t="s">
        <v>160</v>
      </c>
      <c r="C49" s="15">
        <f>SUM(C44:C48)</f>
        <v>219482</v>
      </c>
      <c r="D49" s="15">
        <f t="shared" ref="D49:J49" si="0">SUM(D44:D48)</f>
        <v>27435601</v>
      </c>
      <c r="E49" s="15">
        <f t="shared" si="0"/>
        <v>391342.73430000007</v>
      </c>
      <c r="F49" s="15">
        <f t="shared" si="0"/>
        <v>4122.8267999999998</v>
      </c>
      <c r="G49" s="15">
        <f t="shared" si="0"/>
        <v>219426</v>
      </c>
      <c r="H49" s="15">
        <f t="shared" si="0"/>
        <v>27468010</v>
      </c>
      <c r="I49" s="15">
        <f t="shared" si="0"/>
        <v>226491.2886</v>
      </c>
      <c r="J49" s="15">
        <f t="shared" si="0"/>
        <v>6829.8061000000007</v>
      </c>
      <c r="K49" s="15">
        <f t="shared" ref="K49" si="1">SUM(K44:K48)</f>
        <v>102315</v>
      </c>
      <c r="L49" s="15">
        <f t="shared" ref="L49" si="2">SUM(L44:L48)</f>
        <v>14737865</v>
      </c>
      <c r="M49" s="15">
        <f t="shared" ref="M49" si="3">SUM(M44:M48)</f>
        <v>221968.9547</v>
      </c>
      <c r="N49" s="15">
        <f t="shared" ref="N49" si="4">SUM(N44:N48)</f>
        <v>10439.785599999999</v>
      </c>
      <c r="O49" s="15">
        <f t="shared" ref="O49" si="5">SUM(O44:O48)</f>
        <v>102368</v>
      </c>
      <c r="P49" s="15">
        <f t="shared" ref="P49" si="6">SUM(P44:P48)</f>
        <v>14668487</v>
      </c>
      <c r="Q49" s="15">
        <f t="shared" ref="Q49" si="7">SUM(Q44:Q48)</f>
        <v>61753.366300000002</v>
      </c>
      <c r="R49" s="15">
        <f t="shared" ref="R49" si="8">SUM(R44:R48)</f>
        <v>4333.8917000000001</v>
      </c>
    </row>
    <row r="50" spans="2:18">
      <c r="B50" s="8" t="s">
        <v>161</v>
      </c>
      <c r="C50" s="19"/>
      <c r="D50" s="15">
        <f>D49/$C$53</f>
        <v>246280.08078994614</v>
      </c>
      <c r="E50" s="15">
        <f>E49/$C$54</f>
        <v>9317.684150000001</v>
      </c>
      <c r="F50" s="15">
        <f>F49/$C$54</f>
        <v>98.162542857142853</v>
      </c>
      <c r="G50" s="15"/>
      <c r="H50" s="15">
        <f>H49/$C$53</f>
        <v>246571.0053859964</v>
      </c>
      <c r="I50" s="15">
        <f>I49/$C$54</f>
        <v>5392.6497285714286</v>
      </c>
      <c r="J50" s="15">
        <f>J49/$C$54</f>
        <v>162.61443095238096</v>
      </c>
    </row>
    <row r="52" spans="2:18">
      <c r="B52" s="21" t="s">
        <v>157</v>
      </c>
      <c r="C52" s="17"/>
    </row>
    <row r="53" spans="2:18">
      <c r="B53" s="8" t="s">
        <v>158</v>
      </c>
      <c r="C53" s="8">
        <v>111.4</v>
      </c>
    </row>
    <row r="54" spans="2:18">
      <c r="B54" s="8" t="s">
        <v>159</v>
      </c>
      <c r="C54" s="8">
        <v>42</v>
      </c>
    </row>
    <row r="56" spans="2:18">
      <c r="B56" s="22" t="s">
        <v>162</v>
      </c>
      <c r="C56" s="17"/>
    </row>
    <row r="57" spans="2:18">
      <c r="B57" s="8" t="s">
        <v>163</v>
      </c>
      <c r="C57" s="20">
        <f>SUM(D50,H50)/SUM(D50:F50,H50:J50)</f>
        <v>0.97051899082003712</v>
      </c>
    </row>
    <row r="58" spans="2:18">
      <c r="B58" s="8" t="s">
        <v>164</v>
      </c>
      <c r="C58" s="20">
        <f>SUM(E50:F50,I50:J50)/SUM(D50:F50,H50:J50)</f>
        <v>2.9481009179962939E-2</v>
      </c>
    </row>
  </sheetData>
  <autoFilter ref="A3:R48">
    <filterColumn colId="0">
      <filters>
        <filter val="2016"/>
      </filters>
    </filterColumn>
  </autoFilter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3"/>
  <sheetViews>
    <sheetView topLeftCell="A10" workbookViewId="0">
      <selection activeCell="A23" sqref="A23"/>
    </sheetView>
  </sheetViews>
  <sheetFormatPr defaultRowHeight="15"/>
  <cols>
    <col min="1" max="1" width="25.42578125" customWidth="1"/>
  </cols>
  <sheetData>
    <row r="1" spans="1:4">
      <c r="A1" s="2" t="s">
        <v>173</v>
      </c>
      <c r="B1" s="4"/>
    </row>
    <row r="2" spans="1:4">
      <c r="A2" t="s">
        <v>171</v>
      </c>
    </row>
    <row r="3" spans="1:4">
      <c r="A3" t="s">
        <v>174</v>
      </c>
    </row>
    <row r="5" spans="1:4">
      <c r="D5" s="1" t="s">
        <v>184</v>
      </c>
    </row>
    <row r="6" spans="1:4">
      <c r="A6" t="s">
        <v>172</v>
      </c>
      <c r="B6">
        <v>102</v>
      </c>
      <c r="D6" s="9" t="s">
        <v>186</v>
      </c>
    </row>
    <row r="8" spans="1:4">
      <c r="A8" t="s">
        <v>176</v>
      </c>
      <c r="B8">
        <v>75</v>
      </c>
      <c r="D8" s="9"/>
    </row>
    <row r="9" spans="1:4">
      <c r="A9" t="s">
        <v>177</v>
      </c>
      <c r="B9">
        <v>2596</v>
      </c>
      <c r="D9" s="9"/>
    </row>
    <row r="11" spans="1:4">
      <c r="A11" t="s">
        <v>175</v>
      </c>
      <c r="B11">
        <v>6</v>
      </c>
      <c r="D11" s="9" t="s">
        <v>187</v>
      </c>
    </row>
    <row r="13" spans="1:4">
      <c r="A13" t="s">
        <v>178</v>
      </c>
      <c r="B13">
        <f>B11</f>
        <v>6</v>
      </c>
    </row>
    <row r="14" spans="1:4">
      <c r="A14" t="s">
        <v>179</v>
      </c>
      <c r="B14">
        <f>B6-B13</f>
        <v>96</v>
      </c>
    </row>
    <row r="16" spans="1:4">
      <c r="A16" s="2" t="s">
        <v>180</v>
      </c>
      <c r="B16" s="4"/>
    </row>
    <row r="17" spans="1:4" s="25" customFormat="1">
      <c r="A17" s="24" t="s">
        <v>188</v>
      </c>
    </row>
    <row r="19" spans="1:4">
      <c r="A19" t="s">
        <v>181</v>
      </c>
      <c r="B19">
        <v>35</v>
      </c>
      <c r="D19" s="9" t="s">
        <v>185</v>
      </c>
    </row>
    <row r="21" spans="1:4">
      <c r="A21" s="2" t="s">
        <v>183</v>
      </c>
      <c r="B21" s="2"/>
    </row>
    <row r="22" spans="1:4">
      <c r="A22" t="s">
        <v>235</v>
      </c>
      <c r="B22" s="13">
        <f>B13+B19</f>
        <v>41</v>
      </c>
    </row>
    <row r="23" spans="1:4">
      <c r="A23" t="s">
        <v>182</v>
      </c>
      <c r="B23" s="13">
        <f>B14</f>
        <v>96</v>
      </c>
    </row>
  </sheetData>
  <hyperlinks>
    <hyperlink ref="D19" r:id="rId1"/>
    <hyperlink ref="D6" r:id="rId2"/>
    <hyperlink ref="D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KSA road</vt:lpstr>
      <vt:lpstr>Data from AVL</vt:lpstr>
      <vt:lpstr>ICCT Data</vt:lpstr>
      <vt:lpstr>IMF Diesel Truck Share</vt:lpstr>
      <vt:lpstr>KSA ships</vt:lpstr>
      <vt:lpstr>KSA aircraft</vt:lpstr>
      <vt:lpstr>KSA air traffic</vt:lpstr>
      <vt:lpstr>KSA rail</vt:lpstr>
      <vt:lpstr>SYVbT-passenger</vt:lpstr>
      <vt:lpstr>SYVbT-freight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2017-06-22T21:46:10Z</dcterms:created>
  <dcterms:modified xsi:type="dcterms:W3CDTF">2019-09-13T20:57:12Z</dcterms:modified>
</cp:coreProperties>
</file>