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Request\bldgs\SoBRCBbG\"/>
    </mc:Choice>
  </mc:AlternateContent>
  <xr:revisionPtr revIDLastSave="0" documentId="13_ncr:1_{4BBDC283-D537-4389-9EC5-4B5D5E6B503F}" xr6:coauthVersionLast="47" xr6:coauthVersionMax="47" xr10:uidLastSave="{00000000-0000-0000-0000-000000000000}"/>
  <bookViews>
    <workbookView xWindow="2280" yWindow="2280" windowWidth="31220" windowHeight="15460" activeTab="1" xr2:uid="{B7370FBA-4486-4F99-AF7A-4FA274821588}"/>
  </bookViews>
  <sheets>
    <sheet name="About" sheetId="1" r:id="rId1"/>
    <sheet name="Green Remodeling" sheetId="3" r:id="rId2"/>
    <sheet name="SoBRCBb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G9" i="3"/>
  <c r="G8" i="3"/>
  <c r="G7" i="3"/>
  <c r="G6" i="3"/>
  <c r="G5" i="3"/>
  <c r="G4" i="3"/>
  <c r="G3" i="3"/>
  <c r="I4" i="3"/>
  <c r="I8" i="3"/>
  <c r="I10" i="3"/>
</calcChain>
</file>

<file path=xl/sharedStrings.xml><?xml version="1.0" encoding="utf-8"?>
<sst xmlns="http://schemas.openxmlformats.org/spreadsheetml/2006/main" count="32" uniqueCount="32">
  <si>
    <t>Source:</t>
  </si>
  <si>
    <t>Notes</t>
  </si>
  <si>
    <t>This variable specifies the share of the cost for retrofitting existing buildings</t>
  </si>
  <si>
    <t>under the EPS's accelerated building retrofitting policy that will be borne</t>
  </si>
  <si>
    <t>government already pays 100% of the retrofit cost.</t>
  </si>
  <si>
    <t>by the government.  It does not apply to government-owned buildings, where</t>
  </si>
  <si>
    <t>Unit: dimensionless (share of cost)</t>
  </si>
  <si>
    <t>urban residential</t>
  </si>
  <si>
    <t>rural residential</t>
  </si>
  <si>
    <t>commercial</t>
  </si>
  <si>
    <t>Government Cost Share</t>
  </si>
  <si>
    <t>SoBRCBbG Share of Building Retrofit Costs Borne by Government</t>
    <phoneticPr fontId="4" type="noConversion"/>
  </si>
  <si>
    <t>https://www.greenremodeling.or.kr/support/sup1000.asp</t>
  </si>
  <si>
    <t>LH</t>
    <phoneticPr fontId="4" type="noConversion"/>
  </si>
  <si>
    <t>공동 avg</t>
    <phoneticPr fontId="4" type="noConversion"/>
  </si>
  <si>
    <t>단독 avg</t>
    <phoneticPr fontId="4" type="noConversion"/>
  </si>
  <si>
    <t>residential average :</t>
    <phoneticPr fontId="4" type="noConversion"/>
  </si>
  <si>
    <t xml:space="preserve"> * 그린리모델링 사업의 상환 방식은 원금균등 상환임</t>
    <phoneticPr fontId="4" type="noConversion"/>
  </si>
  <si>
    <t xml:space="preserve"> </t>
    <phoneticPr fontId="4" type="noConversion"/>
  </si>
  <si>
    <t xml:space="preserve"> ** 100만원 대출 시 3% 이자 지원금 비율로 계산함 (네이버 이자 계산기의 대출이자계산 기능을 이용함)</t>
    <phoneticPr fontId="4" type="noConversion"/>
  </si>
  <si>
    <t>Green remodelling projects</t>
    <phoneticPr fontId="4" type="noConversion"/>
  </si>
  <si>
    <t>Private buildings</t>
    <phoneticPr fontId="4" type="noConversion"/>
  </si>
  <si>
    <t>South Korea has a building retrofit cost support mechanism called "Green Remodelling Projects".</t>
    <phoneticPr fontId="4" type="noConversion"/>
  </si>
  <si>
    <t xml:space="preserve">This project 3% of loan interest. </t>
    <phoneticPr fontId="4" type="noConversion"/>
  </si>
  <si>
    <t xml:space="preserve">Since the real support costs can vary by the loan period, we used the averaged value. </t>
    <phoneticPr fontId="4" type="noConversion"/>
  </si>
  <si>
    <t>Loan month (month)</t>
    <phoneticPr fontId="4" type="noConversion"/>
  </si>
  <si>
    <t>Commercial</t>
    <phoneticPr fontId="4" type="noConversion"/>
  </si>
  <si>
    <t>Residential</t>
    <phoneticPr fontId="4" type="noConversion"/>
  </si>
  <si>
    <t>House</t>
    <phoneticPr fontId="4" type="noConversion"/>
  </si>
  <si>
    <t>Complex</t>
    <phoneticPr fontId="4" type="noConversion"/>
  </si>
  <si>
    <t>Loan support (%)</t>
    <phoneticPr fontId="4" type="noConversion"/>
  </si>
  <si>
    <t>Share of govt. support of the total repayment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</si>
</sst>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6" fillId="0" borderId="0" xfId="0" applyFont="1" applyAlignment="1"/>
    <xf numFmtId="0" fontId="0" fillId="5" borderId="0" xfId="0" applyFill="1" applyAlignment="1">
      <alignment horizontal="left"/>
    </xf>
    <xf numFmtId="10" fontId="0" fillId="3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0828-2E37-43FF-9A71-F4460C03E7FB}">
  <dimension ref="A1:B16"/>
  <sheetViews>
    <sheetView workbookViewId="0">
      <selection activeCell="A18" sqref="A18:A21"/>
    </sheetView>
  </sheetViews>
  <sheetFormatPr defaultRowHeight="17" x14ac:dyDescent="0.45"/>
  <sheetData>
    <row r="1" spans="1:2" x14ac:dyDescent="0.45">
      <c r="A1" s="1" t="s">
        <v>11</v>
      </c>
    </row>
    <row r="3" spans="1:2" x14ac:dyDescent="0.45">
      <c r="A3" s="1" t="s">
        <v>0</v>
      </c>
      <c r="B3" s="13" t="s">
        <v>20</v>
      </c>
    </row>
    <row r="4" spans="1:2" x14ac:dyDescent="0.45">
      <c r="B4" t="s">
        <v>13</v>
      </c>
    </row>
    <row r="5" spans="1:2" x14ac:dyDescent="0.45">
      <c r="B5" t="s">
        <v>21</v>
      </c>
    </row>
    <row r="6" spans="1:2" x14ac:dyDescent="0.45">
      <c r="B6" s="2" t="s">
        <v>12</v>
      </c>
    </row>
    <row r="8" spans="1:2" x14ac:dyDescent="0.45">
      <c r="A8" s="1" t="s">
        <v>1</v>
      </c>
    </row>
    <row r="9" spans="1:2" x14ac:dyDescent="0.45">
      <c r="A9" t="s">
        <v>2</v>
      </c>
    </row>
    <row r="10" spans="1:2" x14ac:dyDescent="0.45">
      <c r="A10" t="s">
        <v>3</v>
      </c>
    </row>
    <row r="11" spans="1:2" x14ac:dyDescent="0.45">
      <c r="A11" t="s">
        <v>5</v>
      </c>
    </row>
    <row r="12" spans="1:2" x14ac:dyDescent="0.45">
      <c r="A12" t="s">
        <v>4</v>
      </c>
    </row>
    <row r="14" spans="1:2" x14ac:dyDescent="0.45">
      <c r="A14" t="s">
        <v>22</v>
      </c>
    </row>
    <row r="15" spans="1:2" x14ac:dyDescent="0.45">
      <c r="A15" t="s">
        <v>23</v>
      </c>
    </row>
    <row r="16" spans="1:2" x14ac:dyDescent="0.45">
      <c r="A16" t="s">
        <v>24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1020-6E33-4FBF-8306-93C4662876BD}">
  <dimension ref="A2:S135"/>
  <sheetViews>
    <sheetView tabSelected="1" workbookViewId="0">
      <selection activeCell="K8" sqref="K8"/>
    </sheetView>
  </sheetViews>
  <sheetFormatPr defaultRowHeight="17" x14ac:dyDescent="0.45"/>
  <cols>
    <col min="1" max="1" width="12.58203125" customWidth="1"/>
    <col min="3" max="3" width="14" customWidth="1"/>
    <col min="5" max="5" width="12.58203125" customWidth="1"/>
    <col min="7" max="7" width="14" customWidth="1"/>
    <col min="9" max="9" width="12.58203125" customWidth="1"/>
    <col min="11" max="11" width="14" customWidth="1"/>
    <col min="13" max="13" width="12.58203125" customWidth="1"/>
    <col min="15" max="15" width="14" customWidth="1"/>
    <col min="17" max="17" width="12.58203125" customWidth="1"/>
    <col min="19" max="19" width="14" customWidth="1"/>
  </cols>
  <sheetData>
    <row r="2" spans="1:19" ht="51" x14ac:dyDescent="0.45">
      <c r="D2" s="5" t="s">
        <v>25</v>
      </c>
      <c r="E2" s="5" t="s">
        <v>30</v>
      </c>
      <c r="G2" s="5" t="s">
        <v>31</v>
      </c>
    </row>
    <row r="3" spans="1:19" x14ac:dyDescent="0.45">
      <c r="B3" s="18" t="s">
        <v>26</v>
      </c>
      <c r="C3" s="18"/>
      <c r="D3" s="4">
        <v>120</v>
      </c>
      <c r="E3">
        <v>3</v>
      </c>
      <c r="G3" s="14">
        <f>151250/1151250</f>
        <v>0.13137893593919653</v>
      </c>
    </row>
    <row r="4" spans="1:19" x14ac:dyDescent="0.45">
      <c r="B4" s="19" t="s">
        <v>27</v>
      </c>
      <c r="C4" s="19" t="s">
        <v>29</v>
      </c>
      <c r="D4" s="4">
        <v>60</v>
      </c>
      <c r="E4">
        <v>3</v>
      </c>
      <c r="G4" s="15">
        <f>76250/1076250</f>
        <v>7.0847851335656215E-2</v>
      </c>
      <c r="H4" s="19" t="s">
        <v>14</v>
      </c>
      <c r="I4" s="20">
        <f>AVERAGE(G4:G7)</f>
        <v>4.0336634339671149E-2</v>
      </c>
    </row>
    <row r="5" spans="1:19" x14ac:dyDescent="0.45">
      <c r="B5" s="19"/>
      <c r="C5" s="19"/>
      <c r="D5" s="4">
        <v>36</v>
      </c>
      <c r="E5">
        <v>3</v>
      </c>
      <c r="G5" s="15">
        <f>46250/1046250</f>
        <v>4.4205495818399047E-2</v>
      </c>
      <c r="H5" s="19"/>
      <c r="I5" s="20"/>
    </row>
    <row r="6" spans="1:19" x14ac:dyDescent="0.45">
      <c r="B6" s="19"/>
      <c r="C6" s="19"/>
      <c r="D6" s="4">
        <v>24</v>
      </c>
      <c r="E6">
        <v>3</v>
      </c>
      <c r="G6" s="15">
        <f>31250/1031250</f>
        <v>3.0303030303030304E-2</v>
      </c>
      <c r="H6" s="19"/>
      <c r="I6" s="20"/>
    </row>
    <row r="7" spans="1:19" x14ac:dyDescent="0.45">
      <c r="B7" s="19"/>
      <c r="C7" s="19"/>
      <c r="D7" s="4">
        <v>12</v>
      </c>
      <c r="E7">
        <v>3</v>
      </c>
      <c r="G7" s="15">
        <f>16250/1016250</f>
        <v>1.5990159901599015E-2</v>
      </c>
      <c r="H7" s="19"/>
      <c r="I7" s="20"/>
    </row>
    <row r="8" spans="1:19" x14ac:dyDescent="0.45">
      <c r="B8" s="19"/>
      <c r="C8" s="19" t="s">
        <v>28</v>
      </c>
      <c r="D8" s="4">
        <v>60</v>
      </c>
      <c r="E8">
        <v>3</v>
      </c>
      <c r="G8" s="15">
        <f>76250/1076250</f>
        <v>7.0847851335656215E-2</v>
      </c>
      <c r="H8" s="19" t="s">
        <v>15</v>
      </c>
      <c r="I8" s="20">
        <f>AVERAGE(G8:G9)</f>
        <v>5.7526673577027634E-2</v>
      </c>
    </row>
    <row r="9" spans="1:19" x14ac:dyDescent="0.45">
      <c r="B9" s="19"/>
      <c r="C9" s="19"/>
      <c r="D9" s="4">
        <v>36</v>
      </c>
      <c r="E9">
        <v>3</v>
      </c>
      <c r="G9" s="15">
        <f>46250/1046250</f>
        <v>4.4205495818399047E-2</v>
      </c>
      <c r="H9" s="19"/>
      <c r="I9" s="20"/>
    </row>
    <row r="10" spans="1:19" x14ac:dyDescent="0.45">
      <c r="G10" s="21" t="s">
        <v>16</v>
      </c>
      <c r="H10" s="21"/>
      <c r="I10" s="16">
        <f>AVERAGE(I4:I9)</f>
        <v>4.8931653958349391E-2</v>
      </c>
    </row>
    <row r="11" spans="1:19" x14ac:dyDescent="0.45">
      <c r="B11" s="11" t="s">
        <v>17</v>
      </c>
    </row>
    <row r="12" spans="1:19" x14ac:dyDescent="0.45">
      <c r="B12" s="12" t="s">
        <v>19</v>
      </c>
      <c r="C12" s="6"/>
      <c r="F12" s="6"/>
      <c r="G12" s="6"/>
      <c r="J12" s="6"/>
      <c r="K12" s="6"/>
      <c r="N12" s="6"/>
      <c r="O12" s="6"/>
      <c r="R12" s="6"/>
      <c r="S12" s="6"/>
    </row>
    <row r="13" spans="1:19" x14ac:dyDescent="0.45">
      <c r="A13" s="7"/>
      <c r="B13" s="7"/>
      <c r="C13" s="8"/>
      <c r="D13" s="9"/>
      <c r="E13" s="7"/>
      <c r="F13" s="7"/>
      <c r="G13" s="8"/>
      <c r="H13" s="9"/>
      <c r="I13" s="7"/>
      <c r="J13" s="7"/>
      <c r="K13" s="8"/>
      <c r="L13" s="9"/>
      <c r="M13" s="7"/>
      <c r="N13" s="7"/>
      <c r="O13" s="8"/>
      <c r="P13" s="9"/>
      <c r="Q13" s="7"/>
      <c r="R13" s="7"/>
      <c r="S13" s="8"/>
    </row>
    <row r="14" spans="1:19" x14ac:dyDescent="0.4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x14ac:dyDescent="0.4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x14ac:dyDescent="0.4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4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4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4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4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4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45">
      <c r="A22" s="10"/>
      <c r="B22" s="10"/>
      <c r="C22" s="10"/>
      <c r="D22" s="10"/>
      <c r="E22" s="10"/>
      <c r="F22" s="10"/>
      <c r="G22" s="10"/>
      <c r="H22" s="10" t="s">
        <v>18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4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4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4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x14ac:dyDescent="0.4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x14ac:dyDescent="0.4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x14ac:dyDescent="0.4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4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x14ac:dyDescent="0.4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x14ac:dyDescent="0.4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x14ac:dyDescent="0.4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x14ac:dyDescent="0.4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x14ac:dyDescent="0.4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x14ac:dyDescent="0.4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4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x14ac:dyDescent="0.4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x14ac:dyDescent="0.4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x14ac:dyDescent="0.4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x14ac:dyDescent="0.4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x14ac:dyDescent="0.4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x14ac:dyDescent="0.4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x14ac:dyDescent="0.4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x14ac:dyDescent="0.4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x14ac:dyDescent="0.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x14ac:dyDescent="0.4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1:19" x14ac:dyDescent="0.4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x14ac:dyDescent="0.4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1:19" x14ac:dyDescent="0.4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1:19" x14ac:dyDescent="0.4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x14ac:dyDescent="0.4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1:19" x14ac:dyDescent="0.4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1:19" x14ac:dyDescent="0.4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19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19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1:19" x14ac:dyDescent="0.4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1:19" x14ac:dyDescent="0.4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1:19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1:19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1:19" x14ac:dyDescent="0.4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1:19" x14ac:dyDescent="0.4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1:19" x14ac:dyDescent="0.4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1:19" x14ac:dyDescent="0.4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1:19" x14ac:dyDescent="0.4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1:19" x14ac:dyDescent="0.4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1:19" x14ac:dyDescent="0.4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1:19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1:19" x14ac:dyDescent="0.4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1:19" x14ac:dyDescent="0.4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1:19" x14ac:dyDescent="0.4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1:19" x14ac:dyDescent="0.4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 x14ac:dyDescent="0.4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19" x14ac:dyDescent="0.4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19" x14ac:dyDescent="0.4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19" x14ac:dyDescent="0.4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19" x14ac:dyDescent="0.4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19" x14ac:dyDescent="0.4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19" x14ac:dyDescent="0.4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19" x14ac:dyDescent="0.4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 x14ac:dyDescent="0.4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 x14ac:dyDescent="0.4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1:19" x14ac:dyDescent="0.4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1:19" x14ac:dyDescent="0.4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1:19" x14ac:dyDescent="0.4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1:19" x14ac:dyDescent="0.4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1:19" x14ac:dyDescent="0.4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1:19" x14ac:dyDescent="0.4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1:19" x14ac:dyDescent="0.4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1:19" x14ac:dyDescent="0.4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1:19" x14ac:dyDescent="0.4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19" x14ac:dyDescent="0.4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1:19" x14ac:dyDescent="0.4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1:19" x14ac:dyDescent="0.4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1:19" x14ac:dyDescent="0.4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1:19" x14ac:dyDescent="0.4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1:19" x14ac:dyDescent="0.4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1:19" x14ac:dyDescent="0.4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1:19" x14ac:dyDescent="0.4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1:19" x14ac:dyDescent="0.4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1:19" x14ac:dyDescent="0.4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1:19" x14ac:dyDescent="0.4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1:19" x14ac:dyDescent="0.4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19" x14ac:dyDescent="0.4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1:19" x14ac:dyDescent="0.4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1:19" x14ac:dyDescent="0.4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1:19" x14ac:dyDescent="0.4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1:19" x14ac:dyDescent="0.4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1:19" x14ac:dyDescent="0.4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1:19" x14ac:dyDescent="0.4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1:19" x14ac:dyDescent="0.4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1:19" x14ac:dyDescent="0.4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1:19" x14ac:dyDescent="0.4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1:19" x14ac:dyDescent="0.4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1:19" x14ac:dyDescent="0.4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1:19" x14ac:dyDescent="0.4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1:19" x14ac:dyDescent="0.4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1:19" x14ac:dyDescent="0.4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1:19" x14ac:dyDescent="0.4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spans="1:19" x14ac:dyDescent="0.4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1:19" x14ac:dyDescent="0.4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1:19" x14ac:dyDescent="0.4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1:19" x14ac:dyDescent="0.4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1:19" x14ac:dyDescent="0.4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1:19" x14ac:dyDescent="0.4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spans="1:19" x14ac:dyDescent="0.4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1:19" x14ac:dyDescent="0.4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1:19" x14ac:dyDescent="0.4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1:19" x14ac:dyDescent="0.4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1:19" x14ac:dyDescent="0.4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1:19" x14ac:dyDescent="0.4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1:19" x14ac:dyDescent="0.4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1:19" x14ac:dyDescent="0.4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1:19" x14ac:dyDescent="0.4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1:19" x14ac:dyDescent="0.4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spans="1:19" x14ac:dyDescent="0.4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</sheetData>
  <mergeCells count="9">
    <mergeCell ref="G10:H10"/>
    <mergeCell ref="B4:B9"/>
    <mergeCell ref="C4:C7"/>
    <mergeCell ref="C8:C9"/>
    <mergeCell ref="B3:C3"/>
    <mergeCell ref="H4:H7"/>
    <mergeCell ref="H8:H9"/>
    <mergeCell ref="I4:I7"/>
    <mergeCell ref="I8:I9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2B00-B157-41C5-B107-14ECB7FAB6F3}">
  <sheetPr>
    <tabColor theme="4" tint="-0.249977111117893"/>
  </sheetPr>
  <dimension ref="A1:B4"/>
  <sheetViews>
    <sheetView workbookViewId="0">
      <selection activeCell="D8" sqref="D8"/>
    </sheetView>
  </sheetViews>
  <sheetFormatPr defaultRowHeight="17" x14ac:dyDescent="0.45"/>
  <cols>
    <col min="1" max="1" width="39.25" customWidth="1"/>
  </cols>
  <sheetData>
    <row r="1" spans="1:2" x14ac:dyDescent="0.45">
      <c r="A1" s="3" t="s">
        <v>6</v>
      </c>
      <c r="B1" t="s">
        <v>10</v>
      </c>
    </row>
    <row r="2" spans="1:2" x14ac:dyDescent="0.45">
      <c r="A2" t="s">
        <v>7</v>
      </c>
      <c r="B2" s="17">
        <f>'Green Remodeling'!I10</f>
        <v>4.8931653958349391E-2</v>
      </c>
    </row>
    <row r="3" spans="1:2" x14ac:dyDescent="0.45">
      <c r="A3" t="s">
        <v>8</v>
      </c>
      <c r="B3" s="17">
        <f>'Green Remodeling'!I10</f>
        <v>4.8931653958349391E-2</v>
      </c>
    </row>
    <row r="4" spans="1:2" x14ac:dyDescent="0.45">
      <c r="A4" t="s">
        <v>9</v>
      </c>
      <c r="B4" s="17">
        <f>'Green Remodeling'!G3</f>
        <v>0.13137893593919653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About</vt:lpstr>
      <vt:lpstr>Green Remodeling</vt:lpstr>
      <vt:lpstr>SoBRCBbG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2020-10-30T02:44:53Z</dcterms:created>
  <dcterms:modified xsi:type="dcterms:W3CDTF">2021-11-15T02:08:58Z</dcterms:modified>
</cp:coreProperties>
</file>