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indst\BPoIFUfE\"/>
    </mc:Choice>
  </mc:AlternateContent>
  <xr:revisionPtr revIDLastSave="0" documentId="13_ncr:1_{9FF87D21-3E65-4562-9C68-4D21903745E8}" xr6:coauthVersionLast="47" xr6:coauthVersionMax="47" xr10:uidLastSave="{00000000-0000-0000-0000-000000000000}"/>
  <bookViews>
    <workbookView xWindow="-120" yWindow="-120" windowWidth="29040" windowHeight="17640" firstSheet="14" activeTab="18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AEO T6 Industry Totals" sheetId="42" r:id="rId16"/>
    <sheet name="2019 KESIS Energy Balance" sheetId="43" r:id="rId17"/>
    <sheet name="BPoIFUfE-electricity" sheetId="15" r:id="rId18"/>
    <sheet name="BPoIFUfE-coal" sheetId="16" r:id="rId19"/>
    <sheet name="BPoIFUfE-natural-gas" sheetId="17" r:id="rId20"/>
    <sheet name="BPoIFUfE-biomass" sheetId="18" r:id="rId21"/>
    <sheet name="BPoIFUfE-petroleum-diesel" sheetId="19" r:id="rId22"/>
    <sheet name="BPoIFUfE-heat" sheetId="20" r:id="rId23"/>
    <sheet name="BPoIFUfE-crude-oil" sheetId="21" r:id="rId24"/>
    <sheet name="BPoIFUfE-heavy-or-residual-oil" sheetId="22" r:id="rId25"/>
    <sheet name="BPoIFUfE-LPG-propane-or-butane" sheetId="23" r:id="rId26"/>
    <sheet name="BPoIFUfE-hydrogen" sheetId="24" r:id="rId27"/>
  </sheets>
  <externalReferences>
    <externalReference r:id="rId28"/>
    <externalReference r:id="rId29"/>
  </externalReferences>
  <definedNames>
    <definedName name="gal_per_barrel">[1]About!$A$63</definedName>
    <definedName name="RoundFactor_Growth">2</definedName>
    <definedName name="RoundFactor_Value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C100" i="43"/>
  <c r="BG44" i="43"/>
  <c r="AA36" i="43"/>
  <c r="W30" i="43"/>
  <c r="O28" i="43"/>
  <c r="G26" i="43"/>
  <c r="BG23" i="43"/>
  <c r="BC21" i="43"/>
  <c r="AD20" i="43"/>
  <c r="BK18" i="43"/>
  <c r="BF17" i="43"/>
  <c r="BB16" i="43"/>
  <c r="BF15" i="43"/>
  <c r="Z15" i="43"/>
  <c r="BB14" i="43"/>
  <c r="V14" i="43"/>
  <c r="AX13" i="43"/>
  <c r="R13" i="43"/>
  <c r="AT12" i="43"/>
  <c r="N12" i="43"/>
  <c r="AP11" i="43"/>
  <c r="J11" i="43"/>
  <c r="AL10" i="43"/>
  <c r="F10" i="43"/>
  <c r="AH9" i="43"/>
  <c r="BJ8" i="43"/>
  <c r="AD8" i="43"/>
  <c r="BF7" i="43"/>
  <c r="Z7" i="43"/>
  <c r="BB6" i="43"/>
  <c r="V6" i="43"/>
  <c r="B1" i="43"/>
  <c r="AH70" i="43" s="1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B12" i="23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B12" i="17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  <c r="Y6" i="43" l="1"/>
  <c r="BE6" i="43"/>
  <c r="AC7" i="43"/>
  <c r="BI7" i="43"/>
  <c r="AG8" i="43"/>
  <c r="E9" i="43"/>
  <c r="AK9" i="43"/>
  <c r="I10" i="43"/>
  <c r="AO10" i="43"/>
  <c r="M11" i="43"/>
  <c r="AS11" i="43"/>
  <c r="Q12" i="43"/>
  <c r="AW12" i="43"/>
  <c r="U13" i="43"/>
  <c r="BA13" i="43"/>
  <c r="Y14" i="43"/>
  <c r="BE14" i="43"/>
  <c r="AC15" i="43"/>
  <c r="BI15" i="43"/>
  <c r="BG16" i="43"/>
  <c r="BK17" i="43"/>
  <c r="K19" i="43"/>
  <c r="AL20" i="43"/>
  <c r="BK21" i="43"/>
  <c r="K24" i="43"/>
  <c r="S26" i="43"/>
  <c r="AA28" i="43"/>
  <c r="AI30" i="43"/>
  <c r="BB37" i="43"/>
  <c r="Z46" i="43"/>
  <c r="AD6" i="43"/>
  <c r="BJ6" i="43"/>
  <c r="AH7" i="43"/>
  <c r="F8" i="43"/>
  <c r="AL8" i="43"/>
  <c r="J9" i="43"/>
  <c r="AP9" i="43"/>
  <c r="N10" i="43"/>
  <c r="AT10" i="43"/>
  <c r="R11" i="43"/>
  <c r="AX11" i="43"/>
  <c r="V12" i="43"/>
  <c r="BB12" i="43"/>
  <c r="Z13" i="43"/>
  <c r="BF13" i="43"/>
  <c r="AD14" i="43"/>
  <c r="BJ14" i="43"/>
  <c r="AH15" i="43"/>
  <c r="F16" i="43"/>
  <c r="J17" i="43"/>
  <c r="N18" i="43"/>
  <c r="Z19" i="43"/>
  <c r="AY20" i="43"/>
  <c r="W22" i="43"/>
  <c r="AE24" i="43"/>
  <c r="AM26" i="43"/>
  <c r="AU28" i="43"/>
  <c r="G31" i="43"/>
  <c r="AW38" i="43"/>
  <c r="BA47" i="43"/>
  <c r="AG6" i="43"/>
  <c r="E7" i="43"/>
  <c r="AK7" i="43"/>
  <c r="I8" i="43"/>
  <c r="AO8" i="43"/>
  <c r="M9" i="43"/>
  <c r="AS9" i="43"/>
  <c r="Q10" i="43"/>
  <c r="AW10" i="43"/>
  <c r="U11" i="43"/>
  <c r="BA11" i="43"/>
  <c r="Y12" i="43"/>
  <c r="BE12" i="43"/>
  <c r="AC13" i="43"/>
  <c r="BI13" i="43"/>
  <c r="AG14" i="43"/>
  <c r="E15" i="43"/>
  <c r="AK15" i="43"/>
  <c r="K16" i="43"/>
  <c r="O17" i="43"/>
  <c r="S18" i="43"/>
  <c r="AH19" i="43"/>
  <c r="BG20" i="43"/>
  <c r="AI22" i="43"/>
  <c r="AQ24" i="43"/>
  <c r="AY26" i="43"/>
  <c r="BG28" i="43"/>
  <c r="AM31" i="43"/>
  <c r="U39" i="43"/>
  <c r="O49" i="43"/>
  <c r="F6" i="43"/>
  <c r="AL6" i="43"/>
  <c r="J7" i="43"/>
  <c r="AP7" i="43"/>
  <c r="N8" i="43"/>
  <c r="AT8" i="43"/>
  <c r="R9" i="43"/>
  <c r="AX9" i="43"/>
  <c r="V10" i="43"/>
  <c r="BB10" i="43"/>
  <c r="Z11" i="43"/>
  <c r="BF11" i="43"/>
  <c r="AD12" i="43"/>
  <c r="BJ12" i="43"/>
  <c r="AH13" i="43"/>
  <c r="F14" i="43"/>
  <c r="AL14" i="43"/>
  <c r="J15" i="43"/>
  <c r="AP15" i="43"/>
  <c r="V16" i="43"/>
  <c r="Z17" i="43"/>
  <c r="AD18" i="43"/>
  <c r="AU19" i="43"/>
  <c r="K21" i="43"/>
  <c r="BC22" i="43"/>
  <c r="BK24" i="43"/>
  <c r="K27" i="43"/>
  <c r="S29" i="43"/>
  <c r="K32" i="43"/>
  <c r="AQ40" i="43"/>
  <c r="AL52" i="43"/>
  <c r="I6" i="43"/>
  <c r="AO6" i="43"/>
  <c r="M7" i="43"/>
  <c r="AS7" i="43"/>
  <c r="Q8" i="43"/>
  <c r="AW8" i="43"/>
  <c r="U9" i="43"/>
  <c r="BA9" i="43"/>
  <c r="Y10" i="43"/>
  <c r="BE10" i="43"/>
  <c r="AC11" i="43"/>
  <c r="BI11" i="43"/>
  <c r="AG12" i="43"/>
  <c r="E13" i="43"/>
  <c r="AK13" i="43"/>
  <c r="I14" i="43"/>
  <c r="AO14" i="43"/>
  <c r="M15" i="43"/>
  <c r="AS15" i="43"/>
  <c r="AA16" i="43"/>
  <c r="AE17" i="43"/>
  <c r="AI18" i="43"/>
  <c r="BC19" i="43"/>
  <c r="S21" i="43"/>
  <c r="G23" i="43"/>
  <c r="O25" i="43"/>
  <c r="W27" i="43"/>
  <c r="AE29" i="43"/>
  <c r="AQ32" i="43"/>
  <c r="AL41" i="43"/>
  <c r="W58" i="43"/>
  <c r="N6" i="43"/>
  <c r="AT6" i="43"/>
  <c r="R7" i="43"/>
  <c r="AX7" i="43"/>
  <c r="V8" i="43"/>
  <c r="BB8" i="43"/>
  <c r="Z9" i="43"/>
  <c r="BF9" i="43"/>
  <c r="AD10" i="43"/>
  <c r="BJ10" i="43"/>
  <c r="AH11" i="43"/>
  <c r="F12" i="43"/>
  <c r="AL12" i="43"/>
  <c r="J13" i="43"/>
  <c r="AP13" i="43"/>
  <c r="N14" i="43"/>
  <c r="AT14" i="43"/>
  <c r="R15" i="43"/>
  <c r="AX15" i="43"/>
  <c r="AL16" i="43"/>
  <c r="AP17" i="43"/>
  <c r="AT18" i="43"/>
  <c r="G20" i="43"/>
  <c r="AH21" i="43"/>
  <c r="AA23" i="43"/>
  <c r="AI25" i="43"/>
  <c r="AQ27" i="43"/>
  <c r="AY29" i="43"/>
  <c r="AL33" i="43"/>
  <c r="J42" i="43"/>
  <c r="AY63" i="43"/>
  <c r="Q6" i="43"/>
  <c r="AW6" i="43"/>
  <c r="U7" i="43"/>
  <c r="BA7" i="43"/>
  <c r="Y8" i="43"/>
  <c r="BE8" i="43"/>
  <c r="AC9" i="43"/>
  <c r="BI9" i="43"/>
  <c r="AG10" i="43"/>
  <c r="E11" i="43"/>
  <c r="AK11" i="43"/>
  <c r="I12" i="43"/>
  <c r="AO12" i="43"/>
  <c r="M13" i="43"/>
  <c r="AS13" i="43"/>
  <c r="Q14" i="43"/>
  <c r="AW14" i="43"/>
  <c r="U15" i="43"/>
  <c r="BA15" i="43"/>
  <c r="AQ16" i="43"/>
  <c r="AU17" i="43"/>
  <c r="AY18" i="43"/>
  <c r="O20" i="43"/>
  <c r="AP21" i="43"/>
  <c r="AM23" i="43"/>
  <c r="AU25" i="43"/>
  <c r="BC27" i="43"/>
  <c r="BK29" i="43"/>
  <c r="E35" i="43"/>
  <c r="AK43" i="43"/>
  <c r="BK93" i="43"/>
  <c r="BC93" i="43"/>
  <c r="AU93" i="43"/>
  <c r="AM93" i="43"/>
  <c r="AE93" i="43"/>
  <c r="W93" i="43"/>
  <c r="O93" i="43"/>
  <c r="G93" i="43"/>
  <c r="BG92" i="43"/>
  <c r="AY92" i="43"/>
  <c r="AQ92" i="43"/>
  <c r="AI92" i="43"/>
  <c r="AA92" i="43"/>
  <c r="S92" i="43"/>
  <c r="K92" i="43"/>
  <c r="BK91" i="43"/>
  <c r="BJ93" i="43"/>
  <c r="BB93" i="43"/>
  <c r="AT93" i="43"/>
  <c r="AL93" i="43"/>
  <c r="AD93" i="43"/>
  <c r="V93" i="43"/>
  <c r="N93" i="43"/>
  <c r="F93" i="43"/>
  <c r="BF92" i="43"/>
  <c r="AX92" i="43"/>
  <c r="AP92" i="43"/>
  <c r="AH92" i="43"/>
  <c r="Z92" i="43"/>
  <c r="R92" i="43"/>
  <c r="J92" i="43"/>
  <c r="BJ91" i="43"/>
  <c r="BB91" i="43"/>
  <c r="AT91" i="43"/>
  <c r="AL91" i="43"/>
  <c r="AD91" i="43"/>
  <c r="V91" i="43"/>
  <c r="N91" i="43"/>
  <c r="F91" i="43"/>
  <c r="BF90" i="43"/>
  <c r="AX90" i="43"/>
  <c r="AP90" i="43"/>
  <c r="AH90" i="43"/>
  <c r="Z90" i="43"/>
  <c r="R90" i="43"/>
  <c r="J90" i="43"/>
  <c r="BJ89" i="43"/>
  <c r="BB89" i="43"/>
  <c r="AT89" i="43"/>
  <c r="AL89" i="43"/>
  <c r="AD89" i="43"/>
  <c r="V89" i="43"/>
  <c r="N89" i="43"/>
  <c r="F89" i="43"/>
  <c r="BF88" i="43"/>
  <c r="AX88" i="43"/>
  <c r="AP88" i="43"/>
  <c r="AH88" i="43"/>
  <c r="Z88" i="43"/>
  <c r="R88" i="43"/>
  <c r="J88" i="43"/>
  <c r="BJ87" i="43"/>
  <c r="BB87" i="43"/>
  <c r="AT87" i="43"/>
  <c r="AL87" i="43"/>
  <c r="AD87" i="43"/>
  <c r="V87" i="43"/>
  <c r="N87" i="43"/>
  <c r="F87" i="43"/>
  <c r="BF86" i="43"/>
  <c r="AX86" i="43"/>
  <c r="AP86" i="43"/>
  <c r="AH86" i="43"/>
  <c r="Z86" i="43"/>
  <c r="R86" i="43"/>
  <c r="J86" i="43"/>
  <c r="BJ85" i="43"/>
  <c r="BB85" i="43"/>
  <c r="AT85" i="43"/>
  <c r="AL85" i="43"/>
  <c r="AD85" i="43"/>
  <c r="V85" i="43"/>
  <c r="N85" i="43"/>
  <c r="F85" i="43"/>
  <c r="BF84" i="43"/>
  <c r="AX84" i="43"/>
  <c r="AP84" i="43"/>
  <c r="AH84" i="43"/>
  <c r="Z84" i="43"/>
  <c r="R84" i="43"/>
  <c r="J84" i="43"/>
  <c r="BJ83" i="43"/>
  <c r="BB83" i="43"/>
  <c r="AT83" i="43"/>
  <c r="AL83" i="43"/>
  <c r="AD83" i="43"/>
  <c r="V83" i="43"/>
  <c r="N83" i="43"/>
  <c r="F83" i="43"/>
  <c r="BF82" i="43"/>
  <c r="BI93" i="43"/>
  <c r="BA93" i="43"/>
  <c r="AS93" i="43"/>
  <c r="AK93" i="43"/>
  <c r="AC93" i="43"/>
  <c r="U93" i="43"/>
  <c r="M93" i="43"/>
  <c r="E93" i="43"/>
  <c r="BE92" i="43"/>
  <c r="AW92" i="43"/>
  <c r="AO92" i="43"/>
  <c r="AG92" i="43"/>
  <c r="Y92" i="43"/>
  <c r="Q92" i="43"/>
  <c r="I92" i="43"/>
  <c r="BI91" i="43"/>
  <c r="BA91" i="43"/>
  <c r="AS91" i="43"/>
  <c r="AK91" i="43"/>
  <c r="AC91" i="43"/>
  <c r="U91" i="43"/>
  <c r="M91" i="43"/>
  <c r="E91" i="43"/>
  <c r="BE90" i="43"/>
  <c r="AW90" i="43"/>
  <c r="AO90" i="43"/>
  <c r="AG90" i="43"/>
  <c r="Y90" i="43"/>
  <c r="Q90" i="43"/>
  <c r="I90" i="43"/>
  <c r="BI89" i="43"/>
  <c r="BA89" i="43"/>
  <c r="AS89" i="43"/>
  <c r="AK89" i="43"/>
  <c r="AC89" i="43"/>
  <c r="U89" i="43"/>
  <c r="M89" i="43"/>
  <c r="E89" i="43"/>
  <c r="BE88" i="43"/>
  <c r="AW88" i="43"/>
  <c r="AO88" i="43"/>
  <c r="BG93" i="43"/>
  <c r="AY93" i="43"/>
  <c r="AQ93" i="43"/>
  <c r="AI93" i="43"/>
  <c r="AA93" i="43"/>
  <c r="S93" i="43"/>
  <c r="K93" i="43"/>
  <c r="BK92" i="43"/>
  <c r="BC92" i="43"/>
  <c r="AU92" i="43"/>
  <c r="AM92" i="43"/>
  <c r="AE92" i="43"/>
  <c r="W92" i="43"/>
  <c r="O92" i="43"/>
  <c r="G92" i="43"/>
  <c r="BG91" i="43"/>
  <c r="AY91" i="43"/>
  <c r="AQ91" i="43"/>
  <c r="AI91" i="43"/>
  <c r="AA91" i="43"/>
  <c r="S91" i="43"/>
  <c r="K91" i="43"/>
  <c r="BK90" i="43"/>
  <c r="BC90" i="43"/>
  <c r="AU90" i="43"/>
  <c r="AM90" i="43"/>
  <c r="AE90" i="43"/>
  <c r="W90" i="43"/>
  <c r="O90" i="43"/>
  <c r="G90" i="43"/>
  <c r="BG89" i="43"/>
  <c r="AY89" i="43"/>
  <c r="AQ89" i="43"/>
  <c r="AI89" i="43"/>
  <c r="AA89" i="43"/>
  <c r="S89" i="43"/>
  <c r="K89" i="43"/>
  <c r="BK88" i="43"/>
  <c r="BC88" i="43"/>
  <c r="AU88" i="43"/>
  <c r="AM88" i="43"/>
  <c r="AE88" i="43"/>
  <c r="W88" i="43"/>
  <c r="O88" i="43"/>
  <c r="G88" i="43"/>
  <c r="BG87" i="43"/>
  <c r="AY87" i="43"/>
  <c r="AQ87" i="43"/>
  <c r="AI87" i="43"/>
  <c r="AA87" i="43"/>
  <c r="S87" i="43"/>
  <c r="K87" i="43"/>
  <c r="BK86" i="43"/>
  <c r="BC86" i="43"/>
  <c r="AU86" i="43"/>
  <c r="AM86" i="43"/>
  <c r="AE86" i="43"/>
  <c r="W86" i="43"/>
  <c r="O86" i="43"/>
  <c r="G86" i="43"/>
  <c r="BG85" i="43"/>
  <c r="AY85" i="43"/>
  <c r="AQ85" i="43"/>
  <c r="AI85" i="43"/>
  <c r="AA85" i="43"/>
  <c r="S85" i="43"/>
  <c r="K85" i="43"/>
  <c r="BK84" i="43"/>
  <c r="BC84" i="43"/>
  <c r="AU84" i="43"/>
  <c r="AM84" i="43"/>
  <c r="AE84" i="43"/>
  <c r="W84" i="43"/>
  <c r="O84" i="43"/>
  <c r="G84" i="43"/>
  <c r="BG83" i="43"/>
  <c r="AY83" i="43"/>
  <c r="AQ83" i="43"/>
  <c r="AI83" i="43"/>
  <c r="AA83" i="43"/>
  <c r="S83" i="43"/>
  <c r="K83" i="43"/>
  <c r="BK82" i="43"/>
  <c r="BE93" i="43"/>
  <c r="AW93" i="43"/>
  <c r="AO93" i="43"/>
  <c r="AG93" i="43"/>
  <c r="Y93" i="43"/>
  <c r="Q93" i="43"/>
  <c r="I93" i="43"/>
  <c r="BI92" i="43"/>
  <c r="BA92" i="43"/>
  <c r="AS92" i="43"/>
  <c r="AK92" i="43"/>
  <c r="AC92" i="43"/>
  <c r="U92" i="43"/>
  <c r="M92" i="43"/>
  <c r="E92" i="43"/>
  <c r="BE91" i="43"/>
  <c r="AW91" i="43"/>
  <c r="AO91" i="43"/>
  <c r="AG91" i="43"/>
  <c r="Y91" i="43"/>
  <c r="Q91" i="43"/>
  <c r="I91" i="43"/>
  <c r="BI90" i="43"/>
  <c r="BA90" i="43"/>
  <c r="AS90" i="43"/>
  <c r="AK90" i="43"/>
  <c r="AC90" i="43"/>
  <c r="U90" i="43"/>
  <c r="M90" i="43"/>
  <c r="E90" i="43"/>
  <c r="BE89" i="43"/>
  <c r="AW89" i="43"/>
  <c r="AO89" i="43"/>
  <c r="AG89" i="43"/>
  <c r="Y89" i="43"/>
  <c r="Q89" i="43"/>
  <c r="I89" i="43"/>
  <c r="BI88" i="43"/>
  <c r="BA88" i="43"/>
  <c r="AS88" i="43"/>
  <c r="AK88" i="43"/>
  <c r="AC88" i="43"/>
  <c r="U88" i="43"/>
  <c r="M88" i="43"/>
  <c r="E88" i="43"/>
  <c r="BE87" i="43"/>
  <c r="AW87" i="43"/>
  <c r="AO87" i="43"/>
  <c r="AG87" i="43"/>
  <c r="Y87" i="43"/>
  <c r="Q87" i="43"/>
  <c r="I87" i="43"/>
  <c r="BI86" i="43"/>
  <c r="BA86" i="43"/>
  <c r="AS86" i="43"/>
  <c r="AK86" i="43"/>
  <c r="AC86" i="43"/>
  <c r="U86" i="43"/>
  <c r="M86" i="43"/>
  <c r="E86" i="43"/>
  <c r="BE85" i="43"/>
  <c r="AW85" i="43"/>
  <c r="AO85" i="43"/>
  <c r="AG85" i="43"/>
  <c r="Y85" i="43"/>
  <c r="Q85" i="43"/>
  <c r="I85" i="43"/>
  <c r="BI84" i="43"/>
  <c r="BA84" i="43"/>
  <c r="AS84" i="43"/>
  <c r="AK84" i="43"/>
  <c r="AC84" i="43"/>
  <c r="U84" i="43"/>
  <c r="M84" i="43"/>
  <c r="E84" i="43"/>
  <c r="BE83" i="43"/>
  <c r="AW83" i="43"/>
  <c r="AO83" i="43"/>
  <c r="AG83" i="43"/>
  <c r="Y83" i="43"/>
  <c r="Q83" i="43"/>
  <c r="I83" i="43"/>
  <c r="BI82" i="43"/>
  <c r="BF93" i="43"/>
  <c r="AJ93" i="43"/>
  <c r="P93" i="43"/>
  <c r="BB92" i="43"/>
  <c r="AF92" i="43"/>
  <c r="L92" i="43"/>
  <c r="AZ91" i="43"/>
  <c r="AJ91" i="43"/>
  <c r="T91" i="43"/>
  <c r="D91" i="43"/>
  <c r="AV90" i="43"/>
  <c r="AF90" i="43"/>
  <c r="P90" i="43"/>
  <c r="BH89" i="43"/>
  <c r="AR89" i="43"/>
  <c r="AB89" i="43"/>
  <c r="L89" i="43"/>
  <c r="BD88" i="43"/>
  <c r="AN88" i="43"/>
  <c r="AA88" i="43"/>
  <c r="N88" i="43"/>
  <c r="BI87" i="43"/>
  <c r="AV87" i="43"/>
  <c r="AJ87" i="43"/>
  <c r="W87" i="43"/>
  <c r="J87" i="43"/>
  <c r="BE86" i="43"/>
  <c r="AR86" i="43"/>
  <c r="AF86" i="43"/>
  <c r="S86" i="43"/>
  <c r="F86" i="43"/>
  <c r="BA85" i="43"/>
  <c r="AN85" i="43"/>
  <c r="AB85" i="43"/>
  <c r="O85" i="43"/>
  <c r="BJ84" i="43"/>
  <c r="AW84" i="43"/>
  <c r="AJ84" i="43"/>
  <c r="X84" i="43"/>
  <c r="K84" i="43"/>
  <c r="BF83" i="43"/>
  <c r="AS83" i="43"/>
  <c r="AF83" i="43"/>
  <c r="T83" i="43"/>
  <c r="G83" i="43"/>
  <c r="BC82" i="43"/>
  <c r="AU82" i="43"/>
  <c r="AM82" i="43"/>
  <c r="AE82" i="43"/>
  <c r="W82" i="43"/>
  <c r="O82" i="43"/>
  <c r="G82" i="43"/>
  <c r="BG81" i="43"/>
  <c r="AY81" i="43"/>
  <c r="AQ81" i="43"/>
  <c r="AI81" i="43"/>
  <c r="AA81" i="43"/>
  <c r="S81" i="43"/>
  <c r="K81" i="43"/>
  <c r="BK80" i="43"/>
  <c r="BC80" i="43"/>
  <c r="AU80" i="43"/>
  <c r="AM80" i="43"/>
  <c r="AE80" i="43"/>
  <c r="W80" i="43"/>
  <c r="O80" i="43"/>
  <c r="G80" i="43"/>
  <c r="BG79" i="43"/>
  <c r="AY79" i="43"/>
  <c r="AQ79" i="43"/>
  <c r="AI79" i="43"/>
  <c r="AA79" i="43"/>
  <c r="S79" i="43"/>
  <c r="K79" i="43"/>
  <c r="BK78" i="43"/>
  <c r="BC78" i="43"/>
  <c r="AU78" i="43"/>
  <c r="AM78" i="43"/>
  <c r="AE78" i="43"/>
  <c r="W78" i="43"/>
  <c r="O78" i="43"/>
  <c r="G78" i="43"/>
  <c r="BG77" i="43"/>
  <c r="AY77" i="43"/>
  <c r="AQ77" i="43"/>
  <c r="BD93" i="43"/>
  <c r="AH93" i="43"/>
  <c r="L93" i="43"/>
  <c r="AZ92" i="43"/>
  <c r="AD92" i="43"/>
  <c r="H92" i="43"/>
  <c r="AX91" i="43"/>
  <c r="AH91" i="43"/>
  <c r="R91" i="43"/>
  <c r="BJ90" i="43"/>
  <c r="AT90" i="43"/>
  <c r="AD90" i="43"/>
  <c r="N90" i="43"/>
  <c r="BF89" i="43"/>
  <c r="AP89" i="43"/>
  <c r="Z89" i="43"/>
  <c r="J89" i="43"/>
  <c r="BB88" i="43"/>
  <c r="AL88" i="43"/>
  <c r="Y88" i="43"/>
  <c r="L88" i="43"/>
  <c r="BH87" i="43"/>
  <c r="AU87" i="43"/>
  <c r="AH87" i="43"/>
  <c r="U87" i="43"/>
  <c r="H87" i="43"/>
  <c r="BD86" i="43"/>
  <c r="AQ86" i="43"/>
  <c r="AD86" i="43"/>
  <c r="Q86" i="43"/>
  <c r="D86" i="43"/>
  <c r="AZ85" i="43"/>
  <c r="AM85" i="43"/>
  <c r="Z85" i="43"/>
  <c r="M85" i="43"/>
  <c r="BH84" i="43"/>
  <c r="AV84" i="43"/>
  <c r="AI84" i="43"/>
  <c r="V84" i="43"/>
  <c r="I84" i="43"/>
  <c r="BD83" i="43"/>
  <c r="AR83" i="43"/>
  <c r="AE83" i="43"/>
  <c r="R83" i="43"/>
  <c r="E83" i="43"/>
  <c r="BB82" i="43"/>
  <c r="AT82" i="43"/>
  <c r="AL82" i="43"/>
  <c r="AD82" i="43"/>
  <c r="V82" i="43"/>
  <c r="N82" i="43"/>
  <c r="F82" i="43"/>
  <c r="BF81" i="43"/>
  <c r="AX81" i="43"/>
  <c r="AP81" i="43"/>
  <c r="AH81" i="43"/>
  <c r="Z81" i="43"/>
  <c r="R81" i="43"/>
  <c r="J81" i="43"/>
  <c r="BJ80" i="43"/>
  <c r="BB80" i="43"/>
  <c r="AT80" i="43"/>
  <c r="AL80" i="43"/>
  <c r="AD80" i="43"/>
  <c r="V80" i="43"/>
  <c r="N80" i="43"/>
  <c r="F80" i="43"/>
  <c r="BF79" i="43"/>
  <c r="AX79" i="43"/>
  <c r="AP79" i="43"/>
  <c r="AH79" i="43"/>
  <c r="Z79" i="43"/>
  <c r="R79" i="43"/>
  <c r="J79" i="43"/>
  <c r="BJ78" i="43"/>
  <c r="BB78" i="43"/>
  <c r="AT78" i="43"/>
  <c r="AL78" i="43"/>
  <c r="AD78" i="43"/>
  <c r="V78" i="43"/>
  <c r="N78" i="43"/>
  <c r="F78" i="43"/>
  <c r="BF77" i="43"/>
  <c r="AX77" i="43"/>
  <c r="AP77" i="43"/>
  <c r="AZ93" i="43"/>
  <c r="AF93" i="43"/>
  <c r="J93" i="43"/>
  <c r="AV92" i="43"/>
  <c r="AB92" i="43"/>
  <c r="F92" i="43"/>
  <c r="AV91" i="43"/>
  <c r="AF91" i="43"/>
  <c r="P91" i="43"/>
  <c r="BH90" i="43"/>
  <c r="AR90" i="43"/>
  <c r="AB90" i="43"/>
  <c r="L90" i="43"/>
  <c r="BD89" i="43"/>
  <c r="AN89" i="43"/>
  <c r="X89" i="43"/>
  <c r="H89" i="43"/>
  <c r="AZ88" i="43"/>
  <c r="AJ88" i="43"/>
  <c r="X88" i="43"/>
  <c r="K88" i="43"/>
  <c r="BF87" i="43"/>
  <c r="AS87" i="43"/>
  <c r="AF87" i="43"/>
  <c r="T87" i="43"/>
  <c r="G87" i="43"/>
  <c r="BB86" i="43"/>
  <c r="AO86" i="43"/>
  <c r="AB86" i="43"/>
  <c r="P86" i="43"/>
  <c r="BK85" i="43"/>
  <c r="AX85" i="43"/>
  <c r="AK85" i="43"/>
  <c r="X85" i="43"/>
  <c r="L85" i="43"/>
  <c r="BG84" i="43"/>
  <c r="AT84" i="43"/>
  <c r="AG84" i="43"/>
  <c r="T84" i="43"/>
  <c r="H84" i="43"/>
  <c r="BC83" i="43"/>
  <c r="AP83" i="43"/>
  <c r="AC83" i="43"/>
  <c r="P83" i="43"/>
  <c r="D83" i="43"/>
  <c r="BA82" i="43"/>
  <c r="AS82" i="43"/>
  <c r="AK82" i="43"/>
  <c r="AC82" i="43"/>
  <c r="U82" i="43"/>
  <c r="M82" i="43"/>
  <c r="E82" i="43"/>
  <c r="BE81" i="43"/>
  <c r="AW81" i="43"/>
  <c r="AO81" i="43"/>
  <c r="AG81" i="43"/>
  <c r="Y81" i="43"/>
  <c r="Q81" i="43"/>
  <c r="I81" i="43"/>
  <c r="BI80" i="43"/>
  <c r="BA80" i="43"/>
  <c r="AS80" i="43"/>
  <c r="AK80" i="43"/>
  <c r="AC80" i="43"/>
  <c r="U80" i="43"/>
  <c r="M80" i="43"/>
  <c r="E80" i="43"/>
  <c r="BE79" i="43"/>
  <c r="AW79" i="43"/>
  <c r="AO79" i="43"/>
  <c r="AG79" i="43"/>
  <c r="Y79" i="43"/>
  <c r="Q79" i="43"/>
  <c r="I79" i="43"/>
  <c r="BI78" i="43"/>
  <c r="BA78" i="43"/>
  <c r="AS78" i="43"/>
  <c r="AK78" i="43"/>
  <c r="AC78" i="43"/>
  <c r="U78" i="43"/>
  <c r="M78" i="43"/>
  <c r="E78" i="43"/>
  <c r="BE77" i="43"/>
  <c r="AW77" i="43"/>
  <c r="AX93" i="43"/>
  <c r="AB93" i="43"/>
  <c r="H93" i="43"/>
  <c r="AT92" i="43"/>
  <c r="X92" i="43"/>
  <c r="D92" i="43"/>
  <c r="AU91" i="43"/>
  <c r="AE91" i="43"/>
  <c r="O91" i="43"/>
  <c r="BG90" i="43"/>
  <c r="AQ90" i="43"/>
  <c r="AA90" i="43"/>
  <c r="K90" i="43"/>
  <c r="BC89" i="43"/>
  <c r="AM89" i="43"/>
  <c r="W89" i="43"/>
  <c r="G89" i="43"/>
  <c r="AY88" i="43"/>
  <c r="AI88" i="43"/>
  <c r="V88" i="43"/>
  <c r="I88" i="43"/>
  <c r="BD87" i="43"/>
  <c r="AR87" i="43"/>
  <c r="AE87" i="43"/>
  <c r="R87" i="43"/>
  <c r="E87" i="43"/>
  <c r="AZ86" i="43"/>
  <c r="AN86" i="43"/>
  <c r="AA86" i="43"/>
  <c r="N86" i="43"/>
  <c r="BI85" i="43"/>
  <c r="AV85" i="43"/>
  <c r="AJ85" i="43"/>
  <c r="W85" i="43"/>
  <c r="J85" i="43"/>
  <c r="BE84" i="43"/>
  <c r="AR84" i="43"/>
  <c r="AF84" i="43"/>
  <c r="S84" i="43"/>
  <c r="F84" i="43"/>
  <c r="BA83" i="43"/>
  <c r="AN83" i="43"/>
  <c r="AB83" i="43"/>
  <c r="O83" i="43"/>
  <c r="BJ82" i="43"/>
  <c r="AZ82" i="43"/>
  <c r="AR82" i="43"/>
  <c r="AJ82" i="43"/>
  <c r="AB82" i="43"/>
  <c r="T82" i="43"/>
  <c r="L82" i="43"/>
  <c r="D82" i="43"/>
  <c r="BD81" i="43"/>
  <c r="AV81" i="43"/>
  <c r="AN81" i="43"/>
  <c r="AF81" i="43"/>
  <c r="X81" i="43"/>
  <c r="P81" i="43"/>
  <c r="H81" i="43"/>
  <c r="BH80" i="43"/>
  <c r="AZ80" i="43"/>
  <c r="AR80" i="43"/>
  <c r="AJ80" i="43"/>
  <c r="AB80" i="43"/>
  <c r="T80" i="43"/>
  <c r="L80" i="43"/>
  <c r="D80" i="43"/>
  <c r="BD79" i="43"/>
  <c r="AV79" i="43"/>
  <c r="AN79" i="43"/>
  <c r="AF79" i="43"/>
  <c r="X79" i="43"/>
  <c r="P79" i="43"/>
  <c r="H79" i="43"/>
  <c r="BH78" i="43"/>
  <c r="AZ78" i="43"/>
  <c r="AR78" i="43"/>
  <c r="AJ78" i="43"/>
  <c r="AB78" i="43"/>
  <c r="T78" i="43"/>
  <c r="L78" i="43"/>
  <c r="D78" i="43"/>
  <c r="BD77" i="43"/>
  <c r="AV77" i="43"/>
  <c r="AV93" i="43"/>
  <c r="Z93" i="43"/>
  <c r="D93" i="43"/>
  <c r="AR92" i="43"/>
  <c r="V92" i="43"/>
  <c r="BH91" i="43"/>
  <c r="AR91" i="43"/>
  <c r="AB91" i="43"/>
  <c r="L91" i="43"/>
  <c r="BD90" i="43"/>
  <c r="AN90" i="43"/>
  <c r="X90" i="43"/>
  <c r="H90" i="43"/>
  <c r="AZ89" i="43"/>
  <c r="AJ89" i="43"/>
  <c r="T89" i="43"/>
  <c r="D89" i="43"/>
  <c r="AV88" i="43"/>
  <c r="AG88" i="43"/>
  <c r="T88" i="43"/>
  <c r="H88" i="43"/>
  <c r="BC87" i="43"/>
  <c r="AP87" i="43"/>
  <c r="AC87" i="43"/>
  <c r="P87" i="43"/>
  <c r="D87" i="43"/>
  <c r="AY86" i="43"/>
  <c r="AL86" i="43"/>
  <c r="Y86" i="43"/>
  <c r="L86" i="43"/>
  <c r="BH85" i="43"/>
  <c r="AU85" i="43"/>
  <c r="AH85" i="43"/>
  <c r="U85" i="43"/>
  <c r="H85" i="43"/>
  <c r="BD84" i="43"/>
  <c r="AQ84" i="43"/>
  <c r="AD84" i="43"/>
  <c r="Q84" i="43"/>
  <c r="D84" i="43"/>
  <c r="AZ83" i="43"/>
  <c r="AM83" i="43"/>
  <c r="Z83" i="43"/>
  <c r="M83" i="43"/>
  <c r="BH82" i="43"/>
  <c r="AY82" i="43"/>
  <c r="AQ82" i="43"/>
  <c r="AI82" i="43"/>
  <c r="AA82" i="43"/>
  <c r="S82" i="43"/>
  <c r="K82" i="43"/>
  <c r="BK81" i="43"/>
  <c r="BC81" i="43"/>
  <c r="AU81" i="43"/>
  <c r="AM81" i="43"/>
  <c r="AE81" i="43"/>
  <c r="W81" i="43"/>
  <c r="O81" i="43"/>
  <c r="G81" i="43"/>
  <c r="BG80" i="43"/>
  <c r="AY80" i="43"/>
  <c r="AQ80" i="43"/>
  <c r="AI80" i="43"/>
  <c r="AA80" i="43"/>
  <c r="S80" i="43"/>
  <c r="K80" i="43"/>
  <c r="BK79" i="43"/>
  <c r="BC79" i="43"/>
  <c r="AU79" i="43"/>
  <c r="AM79" i="43"/>
  <c r="AE79" i="43"/>
  <c r="W79" i="43"/>
  <c r="O79" i="43"/>
  <c r="G79" i="43"/>
  <c r="BG78" i="43"/>
  <c r="AY78" i="43"/>
  <c r="AQ78" i="43"/>
  <c r="AI78" i="43"/>
  <c r="AA78" i="43"/>
  <c r="S78" i="43"/>
  <c r="K78" i="43"/>
  <c r="BK77" i="43"/>
  <c r="BC77" i="43"/>
  <c r="AU77" i="43"/>
  <c r="AM77" i="43"/>
  <c r="AP93" i="43"/>
  <c r="T93" i="43"/>
  <c r="BH92" i="43"/>
  <c r="AL92" i="43"/>
  <c r="P92" i="43"/>
  <c r="BD91" i="43"/>
  <c r="AN91" i="43"/>
  <c r="X91" i="43"/>
  <c r="H91" i="43"/>
  <c r="AZ90" i="43"/>
  <c r="AJ90" i="43"/>
  <c r="T90" i="43"/>
  <c r="D90" i="43"/>
  <c r="AV89" i="43"/>
  <c r="AF89" i="43"/>
  <c r="P89" i="43"/>
  <c r="BH88" i="43"/>
  <c r="AR88" i="43"/>
  <c r="AD88" i="43"/>
  <c r="Q88" i="43"/>
  <c r="D88" i="43"/>
  <c r="AZ87" i="43"/>
  <c r="AM87" i="43"/>
  <c r="Z87" i="43"/>
  <c r="M87" i="43"/>
  <c r="BH86" i="43"/>
  <c r="AV86" i="43"/>
  <c r="AI86" i="43"/>
  <c r="V86" i="43"/>
  <c r="I86" i="43"/>
  <c r="BD85" i="43"/>
  <c r="AR85" i="43"/>
  <c r="AE85" i="43"/>
  <c r="R85" i="43"/>
  <c r="E85" i="43"/>
  <c r="AZ84" i="43"/>
  <c r="AN84" i="43"/>
  <c r="AA84" i="43"/>
  <c r="N84" i="43"/>
  <c r="BI83" i="43"/>
  <c r="AV83" i="43"/>
  <c r="AJ83" i="43"/>
  <c r="W83" i="43"/>
  <c r="J83" i="43"/>
  <c r="BE82" i="43"/>
  <c r="AW82" i="43"/>
  <c r="AO82" i="43"/>
  <c r="AG82" i="43"/>
  <c r="Y82" i="43"/>
  <c r="Q82" i="43"/>
  <c r="I82" i="43"/>
  <c r="BI81" i="43"/>
  <c r="BA81" i="43"/>
  <c r="AS81" i="43"/>
  <c r="AK81" i="43"/>
  <c r="AC81" i="43"/>
  <c r="U81" i="43"/>
  <c r="M81" i="43"/>
  <c r="E81" i="43"/>
  <c r="BE80" i="43"/>
  <c r="AW80" i="43"/>
  <c r="AO80" i="43"/>
  <c r="AG80" i="43"/>
  <c r="Y80" i="43"/>
  <c r="Q80" i="43"/>
  <c r="I80" i="43"/>
  <c r="BI79" i="43"/>
  <c r="BA79" i="43"/>
  <c r="AS79" i="43"/>
  <c r="AK79" i="43"/>
  <c r="AC79" i="43"/>
  <c r="U79" i="43"/>
  <c r="M79" i="43"/>
  <c r="E79" i="43"/>
  <c r="BE78" i="43"/>
  <c r="AW78" i="43"/>
  <c r="AO78" i="43"/>
  <c r="AG78" i="43"/>
  <c r="Y78" i="43"/>
  <c r="Q78" i="43"/>
  <c r="I78" i="43"/>
  <c r="BI77" i="43"/>
  <c r="BA77" i="43"/>
  <c r="AS77" i="43"/>
  <c r="BH93" i="43"/>
  <c r="BJ92" i="43"/>
  <c r="AP91" i="43"/>
  <c r="AL90" i="43"/>
  <c r="AH89" i="43"/>
  <c r="AF88" i="43"/>
  <c r="AN87" i="43"/>
  <c r="AW86" i="43"/>
  <c r="BF85" i="43"/>
  <c r="G85" i="43"/>
  <c r="P84" i="43"/>
  <c r="X83" i="43"/>
  <c r="AP82" i="43"/>
  <c r="J82" i="43"/>
  <c r="AL81" i="43"/>
  <c r="F81" i="43"/>
  <c r="AH80" i="43"/>
  <c r="BJ79" i="43"/>
  <c r="AD79" i="43"/>
  <c r="BF78" i="43"/>
  <c r="Z78" i="43"/>
  <c r="BB77" i="43"/>
  <c r="AJ77" i="43"/>
  <c r="AB77" i="43"/>
  <c r="T77" i="43"/>
  <c r="L77" i="43"/>
  <c r="D77" i="43"/>
  <c r="BD76" i="43"/>
  <c r="AV76" i="43"/>
  <c r="AN76" i="43"/>
  <c r="AF76" i="43"/>
  <c r="X76" i="43"/>
  <c r="P76" i="43"/>
  <c r="H76" i="43"/>
  <c r="BH75" i="43"/>
  <c r="AZ75" i="43"/>
  <c r="AR75" i="43"/>
  <c r="AJ75" i="43"/>
  <c r="AB75" i="43"/>
  <c r="T75" i="43"/>
  <c r="L75" i="43"/>
  <c r="D75" i="43"/>
  <c r="BD74" i="43"/>
  <c r="AV74" i="43"/>
  <c r="AN74" i="43"/>
  <c r="AF74" i="43"/>
  <c r="X74" i="43"/>
  <c r="P74" i="43"/>
  <c r="H74" i="43"/>
  <c r="BH73" i="43"/>
  <c r="AZ73" i="43"/>
  <c r="AR73" i="43"/>
  <c r="AJ73" i="43"/>
  <c r="AB73" i="43"/>
  <c r="T73" i="43"/>
  <c r="L73" i="43"/>
  <c r="D73" i="43"/>
  <c r="BD72" i="43"/>
  <c r="AV72" i="43"/>
  <c r="AN72" i="43"/>
  <c r="AF72" i="43"/>
  <c r="X72" i="43"/>
  <c r="P72" i="43"/>
  <c r="H72" i="43"/>
  <c r="BH71" i="43"/>
  <c r="AZ71" i="43"/>
  <c r="AR71" i="43"/>
  <c r="AJ71" i="43"/>
  <c r="AB71" i="43"/>
  <c r="T71" i="43"/>
  <c r="L71" i="43"/>
  <c r="D71" i="43"/>
  <c r="BD70" i="43"/>
  <c r="AV70" i="43"/>
  <c r="AN70" i="43"/>
  <c r="AF70" i="43"/>
  <c r="X70" i="43"/>
  <c r="P70" i="43"/>
  <c r="H70" i="43"/>
  <c r="BH69" i="43"/>
  <c r="AZ69" i="43"/>
  <c r="AR69" i="43"/>
  <c r="AJ69" i="43"/>
  <c r="AB69" i="43"/>
  <c r="T69" i="43"/>
  <c r="BD92" i="43"/>
  <c r="AM91" i="43"/>
  <c r="AI90" i="43"/>
  <c r="AE89" i="43"/>
  <c r="AB88" i="43"/>
  <c r="AK87" i="43"/>
  <c r="AT86" i="43"/>
  <c r="BC85" i="43"/>
  <c r="D85" i="43"/>
  <c r="L84" i="43"/>
  <c r="U83" i="43"/>
  <c r="AN82" i="43"/>
  <c r="H82" i="43"/>
  <c r="AJ81" i="43"/>
  <c r="D81" i="43"/>
  <c r="AF80" i="43"/>
  <c r="BH79" i="43"/>
  <c r="AB79" i="43"/>
  <c r="BD78" i="43"/>
  <c r="X78" i="43"/>
  <c r="AZ77" i="43"/>
  <c r="AI77" i="43"/>
  <c r="AA77" i="43"/>
  <c r="S77" i="43"/>
  <c r="K77" i="43"/>
  <c r="BK76" i="43"/>
  <c r="BC76" i="43"/>
  <c r="AU76" i="43"/>
  <c r="AM76" i="43"/>
  <c r="AE76" i="43"/>
  <c r="W76" i="43"/>
  <c r="O76" i="43"/>
  <c r="G76" i="43"/>
  <c r="BG75" i="43"/>
  <c r="AY75" i="43"/>
  <c r="AQ75" i="43"/>
  <c r="AI75" i="43"/>
  <c r="AA75" i="43"/>
  <c r="S75" i="43"/>
  <c r="K75" i="43"/>
  <c r="BK74" i="43"/>
  <c r="BC74" i="43"/>
  <c r="AU74" i="43"/>
  <c r="AM74" i="43"/>
  <c r="AE74" i="43"/>
  <c r="W74" i="43"/>
  <c r="O74" i="43"/>
  <c r="G74" i="43"/>
  <c r="BG73" i="43"/>
  <c r="AY73" i="43"/>
  <c r="AQ73" i="43"/>
  <c r="AI73" i="43"/>
  <c r="AA73" i="43"/>
  <c r="S73" i="43"/>
  <c r="K73" i="43"/>
  <c r="BK72" i="43"/>
  <c r="BC72" i="43"/>
  <c r="AU72" i="43"/>
  <c r="AM72" i="43"/>
  <c r="AE72" i="43"/>
  <c r="W72" i="43"/>
  <c r="O72" i="43"/>
  <c r="G72" i="43"/>
  <c r="BG71" i="43"/>
  <c r="AY71" i="43"/>
  <c r="AQ71" i="43"/>
  <c r="AI71" i="43"/>
  <c r="AA71" i="43"/>
  <c r="S71" i="43"/>
  <c r="K71" i="43"/>
  <c r="BK70" i="43"/>
  <c r="BC70" i="43"/>
  <c r="AU70" i="43"/>
  <c r="AM70" i="43"/>
  <c r="AE70" i="43"/>
  <c r="W70" i="43"/>
  <c r="O70" i="43"/>
  <c r="G70" i="43"/>
  <c r="BG69" i="43"/>
  <c r="AY69" i="43"/>
  <c r="AQ69" i="43"/>
  <c r="AI69" i="43"/>
  <c r="AA69" i="43"/>
  <c r="S69" i="43"/>
  <c r="K69" i="43"/>
  <c r="AN92" i="43"/>
  <c r="Z91" i="43"/>
  <c r="V90" i="43"/>
  <c r="R89" i="43"/>
  <c r="S88" i="43"/>
  <c r="AB87" i="43"/>
  <c r="AJ86" i="43"/>
  <c r="AS85" i="43"/>
  <c r="BB84" i="43"/>
  <c r="BK83" i="43"/>
  <c r="L83" i="43"/>
  <c r="AH82" i="43"/>
  <c r="BJ81" i="43"/>
  <c r="AD81" i="43"/>
  <c r="BF80" i="43"/>
  <c r="Z80" i="43"/>
  <c r="BB79" i="43"/>
  <c r="V79" i="43"/>
  <c r="AX78" i="43"/>
  <c r="R78" i="43"/>
  <c r="AT77" i="43"/>
  <c r="AH77" i="43"/>
  <c r="Z77" i="43"/>
  <c r="R77" i="43"/>
  <c r="J77" i="43"/>
  <c r="BJ76" i="43"/>
  <c r="BB76" i="43"/>
  <c r="AT76" i="43"/>
  <c r="AL76" i="43"/>
  <c r="AD76" i="43"/>
  <c r="V76" i="43"/>
  <c r="N76" i="43"/>
  <c r="F76" i="43"/>
  <c r="BF75" i="43"/>
  <c r="AX75" i="43"/>
  <c r="AP75" i="43"/>
  <c r="AH75" i="43"/>
  <c r="Z75" i="43"/>
  <c r="R75" i="43"/>
  <c r="J75" i="43"/>
  <c r="BJ74" i="43"/>
  <c r="BB74" i="43"/>
  <c r="AT74" i="43"/>
  <c r="AL74" i="43"/>
  <c r="AD74" i="43"/>
  <c r="V74" i="43"/>
  <c r="N74" i="43"/>
  <c r="F74" i="43"/>
  <c r="BF73" i="43"/>
  <c r="AX73" i="43"/>
  <c r="AJ92" i="43"/>
  <c r="W91" i="43"/>
  <c r="S90" i="43"/>
  <c r="O89" i="43"/>
  <c r="P88" i="43"/>
  <c r="X87" i="43"/>
  <c r="AG86" i="43"/>
  <c r="AP85" i="43"/>
  <c r="AY84" i="43"/>
  <c r="BH83" i="43"/>
  <c r="H83" i="43"/>
  <c r="AF82" i="43"/>
  <c r="BH81" i="43"/>
  <c r="AB81" i="43"/>
  <c r="BD80" i="43"/>
  <c r="X80" i="43"/>
  <c r="AZ79" i="43"/>
  <c r="T79" i="43"/>
  <c r="AV78" i="43"/>
  <c r="P78" i="43"/>
  <c r="AR77" i="43"/>
  <c r="AG77" i="43"/>
  <c r="Y77" i="43"/>
  <c r="Q77" i="43"/>
  <c r="I77" i="43"/>
  <c r="BI76" i="43"/>
  <c r="BA76" i="43"/>
  <c r="AS76" i="43"/>
  <c r="AK76" i="43"/>
  <c r="AC76" i="43"/>
  <c r="U76" i="43"/>
  <c r="M76" i="43"/>
  <c r="E76" i="43"/>
  <c r="BE75" i="43"/>
  <c r="AW75" i="43"/>
  <c r="AO75" i="43"/>
  <c r="AG75" i="43"/>
  <c r="Y75" i="43"/>
  <c r="Q75" i="43"/>
  <c r="I75" i="43"/>
  <c r="BI74" i="43"/>
  <c r="BA74" i="43"/>
  <c r="AS74" i="43"/>
  <c r="AK74" i="43"/>
  <c r="AC74" i="43"/>
  <c r="U74" i="43"/>
  <c r="M74" i="43"/>
  <c r="E74" i="43"/>
  <c r="BE73" i="43"/>
  <c r="AW73" i="43"/>
  <c r="AO73" i="43"/>
  <c r="AG73" i="43"/>
  <c r="Y73" i="43"/>
  <c r="Q73" i="43"/>
  <c r="I73" i="43"/>
  <c r="BI72" i="43"/>
  <c r="BA72" i="43"/>
  <c r="AS72" i="43"/>
  <c r="AK72" i="43"/>
  <c r="AC72" i="43"/>
  <c r="U72" i="43"/>
  <c r="M72" i="43"/>
  <c r="E72" i="43"/>
  <c r="BE71" i="43"/>
  <c r="AW71" i="43"/>
  <c r="AO71" i="43"/>
  <c r="AG71" i="43"/>
  <c r="Y71" i="43"/>
  <c r="Q71" i="43"/>
  <c r="I71" i="43"/>
  <c r="BI70" i="43"/>
  <c r="BA70" i="43"/>
  <c r="AS70" i="43"/>
  <c r="AK70" i="43"/>
  <c r="AC70" i="43"/>
  <c r="U70" i="43"/>
  <c r="M70" i="43"/>
  <c r="E70" i="43"/>
  <c r="BE69" i="43"/>
  <c r="AW69" i="43"/>
  <c r="AO69" i="43"/>
  <c r="AG69" i="43"/>
  <c r="Y69" i="43"/>
  <c r="Q69" i="43"/>
  <c r="AR93" i="43"/>
  <c r="T92" i="43"/>
  <c r="J91" i="43"/>
  <c r="F90" i="43"/>
  <c r="BJ88" i="43"/>
  <c r="F88" i="43"/>
  <c r="O87" i="43"/>
  <c r="X86" i="43"/>
  <c r="AF85" i="43"/>
  <c r="AO84" i="43"/>
  <c r="AX83" i="43"/>
  <c r="BG82" i="43"/>
  <c r="Z82" i="43"/>
  <c r="BB81" i="43"/>
  <c r="V81" i="43"/>
  <c r="AX80" i="43"/>
  <c r="R80" i="43"/>
  <c r="AT79" i="43"/>
  <c r="N79" i="43"/>
  <c r="AP78" i="43"/>
  <c r="J78" i="43"/>
  <c r="AO77" i="43"/>
  <c r="AF77" i="43"/>
  <c r="X77" i="43"/>
  <c r="P77" i="43"/>
  <c r="H77" i="43"/>
  <c r="BH76" i="43"/>
  <c r="AZ76" i="43"/>
  <c r="AR76" i="43"/>
  <c r="AJ76" i="43"/>
  <c r="AB76" i="43"/>
  <c r="T76" i="43"/>
  <c r="L76" i="43"/>
  <c r="D76" i="43"/>
  <c r="BD75" i="43"/>
  <c r="AV75" i="43"/>
  <c r="AN75" i="43"/>
  <c r="AF75" i="43"/>
  <c r="X75" i="43"/>
  <c r="P75" i="43"/>
  <c r="H75" i="43"/>
  <c r="BH74" i="43"/>
  <c r="AZ74" i="43"/>
  <c r="AR74" i="43"/>
  <c r="AJ74" i="43"/>
  <c r="AB74" i="43"/>
  <c r="T74" i="43"/>
  <c r="L74" i="43"/>
  <c r="D74" i="43"/>
  <c r="BD73" i="43"/>
  <c r="AV73" i="43"/>
  <c r="AN73" i="43"/>
  <c r="AF73" i="43"/>
  <c r="X73" i="43"/>
  <c r="P73" i="43"/>
  <c r="H73" i="43"/>
  <c r="BH72" i="43"/>
  <c r="AZ72" i="43"/>
  <c r="AR72" i="43"/>
  <c r="AJ72" i="43"/>
  <c r="AB72" i="43"/>
  <c r="T72" i="43"/>
  <c r="L72" i="43"/>
  <c r="D72" i="43"/>
  <c r="BD71" i="43"/>
  <c r="AV71" i="43"/>
  <c r="AN71" i="43"/>
  <c r="AF71" i="43"/>
  <c r="X71" i="43"/>
  <c r="P71" i="43"/>
  <c r="H71" i="43"/>
  <c r="BH70" i="43"/>
  <c r="AZ70" i="43"/>
  <c r="AR70" i="43"/>
  <c r="AJ70" i="43"/>
  <c r="AB70" i="43"/>
  <c r="T70" i="43"/>
  <c r="L70" i="43"/>
  <c r="D70" i="43"/>
  <c r="BD69" i="43"/>
  <c r="AV69" i="43"/>
  <c r="AN69" i="43"/>
  <c r="AF69" i="43"/>
  <c r="X69" i="43"/>
  <c r="P69" i="43"/>
  <c r="H69" i="43"/>
  <c r="AN93" i="43"/>
  <c r="N92" i="43"/>
  <c r="G91" i="43"/>
  <c r="BK89" i="43"/>
  <c r="BG88" i="43"/>
  <c r="BK87" i="43"/>
  <c r="L87" i="43"/>
  <c r="T86" i="43"/>
  <c r="AC85" i="43"/>
  <c r="AL84" i="43"/>
  <c r="AU83" i="43"/>
  <c r="BD82" i="43"/>
  <c r="X82" i="43"/>
  <c r="AZ81" i="43"/>
  <c r="T81" i="43"/>
  <c r="AV80" i="43"/>
  <c r="P80" i="43"/>
  <c r="AR79" i="43"/>
  <c r="L79" i="43"/>
  <c r="AN78" i="43"/>
  <c r="H78" i="43"/>
  <c r="AN77" i="43"/>
  <c r="AE77" i="43"/>
  <c r="W77" i="43"/>
  <c r="O77" i="43"/>
  <c r="G77" i="43"/>
  <c r="BG76" i="43"/>
  <c r="AY76" i="43"/>
  <c r="AQ76" i="43"/>
  <c r="AI76" i="43"/>
  <c r="AA76" i="43"/>
  <c r="S76" i="43"/>
  <c r="K76" i="43"/>
  <c r="BK75" i="43"/>
  <c r="BC75" i="43"/>
  <c r="AU75" i="43"/>
  <c r="AM75" i="43"/>
  <c r="AE75" i="43"/>
  <c r="W75" i="43"/>
  <c r="O75" i="43"/>
  <c r="G75" i="43"/>
  <c r="BG74" i="43"/>
  <c r="AY74" i="43"/>
  <c r="AQ74" i="43"/>
  <c r="AI74" i="43"/>
  <c r="AA74" i="43"/>
  <c r="S74" i="43"/>
  <c r="K74" i="43"/>
  <c r="BK73" i="43"/>
  <c r="BC73" i="43"/>
  <c r="AU73" i="43"/>
  <c r="AM73" i="43"/>
  <c r="AE73" i="43"/>
  <c r="W73" i="43"/>
  <c r="O73" i="43"/>
  <c r="G73" i="43"/>
  <c r="BG72" i="43"/>
  <c r="AY72" i="43"/>
  <c r="AQ72" i="43"/>
  <c r="AI72" i="43"/>
  <c r="AA72" i="43"/>
  <c r="S72" i="43"/>
  <c r="K72" i="43"/>
  <c r="BK71" i="43"/>
  <c r="BC71" i="43"/>
  <c r="AU71" i="43"/>
  <c r="AM71" i="43"/>
  <c r="AE71" i="43"/>
  <c r="W71" i="43"/>
  <c r="O71" i="43"/>
  <c r="G71" i="43"/>
  <c r="BG70" i="43"/>
  <c r="AY70" i="43"/>
  <c r="AQ70" i="43"/>
  <c r="AI70" i="43"/>
  <c r="AA70" i="43"/>
  <c r="S70" i="43"/>
  <c r="K70" i="43"/>
  <c r="BK69" i="43"/>
  <c r="BC69" i="43"/>
  <c r="AU69" i="43"/>
  <c r="AM69" i="43"/>
  <c r="AE69" i="43"/>
  <c r="W69" i="43"/>
  <c r="O69" i="43"/>
  <c r="AY90" i="43"/>
  <c r="BG86" i="43"/>
  <c r="AH83" i="43"/>
  <c r="L81" i="43"/>
  <c r="D79" i="43"/>
  <c r="AC77" i="43"/>
  <c r="BE76" i="43"/>
  <c r="Y76" i="43"/>
  <c r="BA75" i="43"/>
  <c r="U75" i="43"/>
  <c r="AW74" i="43"/>
  <c r="Q74" i="43"/>
  <c r="AS73" i="43"/>
  <c r="V73" i="43"/>
  <c r="BJ72" i="43"/>
  <c r="AO72" i="43"/>
  <c r="R72" i="43"/>
  <c r="BF71" i="43"/>
  <c r="AK71" i="43"/>
  <c r="N71" i="43"/>
  <c r="BB70" i="43"/>
  <c r="AG70" i="43"/>
  <c r="J70" i="43"/>
  <c r="AX69" i="43"/>
  <c r="AC69" i="43"/>
  <c r="J69" i="43"/>
  <c r="BI68" i="43"/>
  <c r="BA68" i="43"/>
  <c r="AS68" i="43"/>
  <c r="AK68" i="43"/>
  <c r="AC68" i="43"/>
  <c r="U68" i="43"/>
  <c r="M68" i="43"/>
  <c r="E68" i="43"/>
  <c r="BE67" i="43"/>
  <c r="AW67" i="43"/>
  <c r="AO67" i="43"/>
  <c r="AG67" i="43"/>
  <c r="Y67" i="43"/>
  <c r="Q67" i="43"/>
  <c r="I67" i="43"/>
  <c r="BI66" i="43"/>
  <c r="BA66" i="43"/>
  <c r="AS66" i="43"/>
  <c r="AK66" i="43"/>
  <c r="AC66" i="43"/>
  <c r="U66" i="43"/>
  <c r="M66" i="43"/>
  <c r="E66" i="43"/>
  <c r="BE65" i="43"/>
  <c r="AW65" i="43"/>
  <c r="AO65" i="43"/>
  <c r="AG65" i="43"/>
  <c r="Y65" i="43"/>
  <c r="Q65" i="43"/>
  <c r="I65" i="43"/>
  <c r="BI64" i="43"/>
  <c r="BA64" i="43"/>
  <c r="AS64" i="43"/>
  <c r="AK64" i="43"/>
  <c r="AC64" i="43"/>
  <c r="U64" i="43"/>
  <c r="M64" i="43"/>
  <c r="E64" i="43"/>
  <c r="BE63" i="43"/>
  <c r="AW63" i="43"/>
  <c r="AO63" i="43"/>
  <c r="AG63" i="43"/>
  <c r="Y63" i="43"/>
  <c r="Q63" i="43"/>
  <c r="I63" i="43"/>
  <c r="BI62" i="43"/>
  <c r="BA62" i="43"/>
  <c r="AS62" i="43"/>
  <c r="AK62" i="43"/>
  <c r="AC62" i="43"/>
  <c r="U62" i="43"/>
  <c r="M62" i="43"/>
  <c r="E62" i="43"/>
  <c r="BE61" i="43"/>
  <c r="AW61" i="43"/>
  <c r="AO61" i="43"/>
  <c r="AG61" i="43"/>
  <c r="Y61" i="43"/>
  <c r="Q61" i="43"/>
  <c r="I61" i="43"/>
  <c r="BI60" i="43"/>
  <c r="BA60" i="43"/>
  <c r="AS60" i="43"/>
  <c r="AK60" i="43"/>
  <c r="AC60" i="43"/>
  <c r="U60" i="43"/>
  <c r="M60" i="43"/>
  <c r="E60" i="43"/>
  <c r="BE59" i="43"/>
  <c r="AW59" i="43"/>
  <c r="AO59" i="43"/>
  <c r="AG59" i="43"/>
  <c r="Y59" i="43"/>
  <c r="Q59" i="43"/>
  <c r="I59" i="43"/>
  <c r="BI58" i="43"/>
  <c r="BA58" i="43"/>
  <c r="AS58" i="43"/>
  <c r="AK58" i="43"/>
  <c r="AC58" i="43"/>
  <c r="U58" i="43"/>
  <c r="M58" i="43"/>
  <c r="E58" i="43"/>
  <c r="BE57" i="43"/>
  <c r="AW57" i="43"/>
  <c r="AO57" i="43"/>
  <c r="AG57" i="43"/>
  <c r="Y57" i="43"/>
  <c r="Q57" i="43"/>
  <c r="I57" i="43"/>
  <c r="BI56" i="43"/>
  <c r="BA56" i="43"/>
  <c r="AS56" i="43"/>
  <c r="AK56" i="43"/>
  <c r="AC56" i="43"/>
  <c r="U56" i="43"/>
  <c r="M56" i="43"/>
  <c r="E56" i="43"/>
  <c r="BE55" i="43"/>
  <c r="AW55" i="43"/>
  <c r="AO55" i="43"/>
  <c r="AG55" i="43"/>
  <c r="Y55" i="43"/>
  <c r="Q55" i="43"/>
  <c r="I55" i="43"/>
  <c r="BI54" i="43"/>
  <c r="BA54" i="43"/>
  <c r="AS54" i="43"/>
  <c r="AK54" i="43"/>
  <c r="AC54" i="43"/>
  <c r="U54" i="43"/>
  <c r="M54" i="43"/>
  <c r="E54" i="43"/>
  <c r="BE53" i="43"/>
  <c r="AW53" i="43"/>
  <c r="AO53" i="43"/>
  <c r="AG53" i="43"/>
  <c r="Y53" i="43"/>
  <c r="Q53" i="43"/>
  <c r="I53" i="43"/>
  <c r="BI52" i="43"/>
  <c r="BA52" i="43"/>
  <c r="AS52" i="43"/>
  <c r="AK52" i="43"/>
  <c r="AC52" i="43"/>
  <c r="U52" i="43"/>
  <c r="M52" i="43"/>
  <c r="E52" i="43"/>
  <c r="BE51" i="43"/>
  <c r="AW51" i="43"/>
  <c r="AO51" i="43"/>
  <c r="AG51" i="43"/>
  <c r="Y51" i="43"/>
  <c r="Q51" i="43"/>
  <c r="I51" i="43"/>
  <c r="BI50" i="43"/>
  <c r="BA50" i="43"/>
  <c r="AS50" i="43"/>
  <c r="AK50" i="43"/>
  <c r="AC50" i="43"/>
  <c r="U50" i="43"/>
  <c r="M50" i="43"/>
  <c r="E50" i="43"/>
  <c r="BE49" i="43"/>
  <c r="AX89" i="43"/>
  <c r="K86" i="43"/>
  <c r="AX82" i="43"/>
  <c r="AP80" i="43"/>
  <c r="AH78" i="43"/>
  <c r="V77" i="43"/>
  <c r="AX76" i="43"/>
  <c r="R76" i="43"/>
  <c r="AT75" i="43"/>
  <c r="N75" i="43"/>
  <c r="AP74" i="43"/>
  <c r="J74" i="43"/>
  <c r="AP73" i="43"/>
  <c r="U73" i="43"/>
  <c r="BF72" i="43"/>
  <c r="AL72" i="43"/>
  <c r="Q72" i="43"/>
  <c r="BB71" i="43"/>
  <c r="AH71" i="43"/>
  <c r="M71" i="43"/>
  <c r="AX70" i="43"/>
  <c r="AD70" i="43"/>
  <c r="I70" i="43"/>
  <c r="AT69" i="43"/>
  <c r="Z69" i="43"/>
  <c r="I69" i="43"/>
  <c r="BH68" i="43"/>
  <c r="AZ68" i="43"/>
  <c r="AR68" i="43"/>
  <c r="AJ68" i="43"/>
  <c r="AB68" i="43"/>
  <c r="T68" i="43"/>
  <c r="L68" i="43"/>
  <c r="D68" i="43"/>
  <c r="BD67" i="43"/>
  <c r="AV67" i="43"/>
  <c r="AN67" i="43"/>
  <c r="AF67" i="43"/>
  <c r="X67" i="43"/>
  <c r="P67" i="43"/>
  <c r="H67" i="43"/>
  <c r="BH66" i="43"/>
  <c r="AZ66" i="43"/>
  <c r="AR66" i="43"/>
  <c r="AJ66" i="43"/>
  <c r="AB66" i="43"/>
  <c r="T66" i="43"/>
  <c r="L66" i="43"/>
  <c r="D66" i="43"/>
  <c r="BD65" i="43"/>
  <c r="AV65" i="43"/>
  <c r="AN65" i="43"/>
  <c r="AF65" i="43"/>
  <c r="X65" i="43"/>
  <c r="P65" i="43"/>
  <c r="H65" i="43"/>
  <c r="BH64" i="43"/>
  <c r="AZ64" i="43"/>
  <c r="AR64" i="43"/>
  <c r="AJ64" i="43"/>
  <c r="AB64" i="43"/>
  <c r="T64" i="43"/>
  <c r="L64" i="43"/>
  <c r="D64" i="43"/>
  <c r="BD63" i="43"/>
  <c r="AV63" i="43"/>
  <c r="AN63" i="43"/>
  <c r="AF63" i="43"/>
  <c r="X63" i="43"/>
  <c r="P63" i="43"/>
  <c r="H63" i="43"/>
  <c r="BH62" i="43"/>
  <c r="AZ62" i="43"/>
  <c r="AR62" i="43"/>
  <c r="AJ62" i="43"/>
  <c r="AB62" i="43"/>
  <c r="T62" i="43"/>
  <c r="L62" i="43"/>
  <c r="D62" i="43"/>
  <c r="BD61" i="43"/>
  <c r="AV61" i="43"/>
  <c r="AN61" i="43"/>
  <c r="AF61" i="43"/>
  <c r="X61" i="43"/>
  <c r="P61" i="43"/>
  <c r="H61" i="43"/>
  <c r="BH60" i="43"/>
  <c r="AZ60" i="43"/>
  <c r="AR60" i="43"/>
  <c r="AJ60" i="43"/>
  <c r="AB60" i="43"/>
  <c r="T60" i="43"/>
  <c r="L60" i="43"/>
  <c r="D60" i="43"/>
  <c r="BD59" i="43"/>
  <c r="AV59" i="43"/>
  <c r="AN59" i="43"/>
  <c r="AF59" i="43"/>
  <c r="X59" i="43"/>
  <c r="P59" i="43"/>
  <c r="H59" i="43"/>
  <c r="BH58" i="43"/>
  <c r="AZ58" i="43"/>
  <c r="AR58" i="43"/>
  <c r="AJ58" i="43"/>
  <c r="AB58" i="43"/>
  <c r="T58" i="43"/>
  <c r="L58" i="43"/>
  <c r="D58" i="43"/>
  <c r="BD57" i="43"/>
  <c r="AV57" i="43"/>
  <c r="AN57" i="43"/>
  <c r="AF57" i="43"/>
  <c r="X57" i="43"/>
  <c r="P57" i="43"/>
  <c r="H57" i="43"/>
  <c r="BH56" i="43"/>
  <c r="AZ56" i="43"/>
  <c r="AR56" i="43"/>
  <c r="AJ56" i="43"/>
  <c r="AB56" i="43"/>
  <c r="T56" i="43"/>
  <c r="L56" i="43"/>
  <c r="D56" i="43"/>
  <c r="BD55" i="43"/>
  <c r="AV55" i="43"/>
  <c r="AN55" i="43"/>
  <c r="AF55" i="43"/>
  <c r="X55" i="43"/>
  <c r="P55" i="43"/>
  <c r="H55" i="43"/>
  <c r="BH54" i="43"/>
  <c r="AZ54" i="43"/>
  <c r="AR54" i="43"/>
  <c r="AJ54" i="43"/>
  <c r="AB54" i="43"/>
  <c r="T54" i="43"/>
  <c r="L54" i="43"/>
  <c r="D54" i="43"/>
  <c r="BD53" i="43"/>
  <c r="AV53" i="43"/>
  <c r="AN53" i="43"/>
  <c r="AF53" i="43"/>
  <c r="X53" i="43"/>
  <c r="P53" i="43"/>
  <c r="H53" i="43"/>
  <c r="BH52" i="43"/>
  <c r="AZ52" i="43"/>
  <c r="AR52" i="43"/>
  <c r="AJ52" i="43"/>
  <c r="AB52" i="43"/>
  <c r="T52" i="43"/>
  <c r="L52" i="43"/>
  <c r="D52" i="43"/>
  <c r="BD51" i="43"/>
  <c r="AV51" i="43"/>
  <c r="AN51" i="43"/>
  <c r="AF51" i="43"/>
  <c r="X51" i="43"/>
  <c r="P51" i="43"/>
  <c r="H51" i="43"/>
  <c r="BH50" i="43"/>
  <c r="AZ50" i="43"/>
  <c r="AR50" i="43"/>
  <c r="AJ50" i="43"/>
  <c r="AB50" i="43"/>
  <c r="T50" i="43"/>
  <c r="L50" i="43"/>
  <c r="D50" i="43"/>
  <c r="BD49" i="43"/>
  <c r="AU89" i="43"/>
  <c r="H86" i="43"/>
  <c r="AV82" i="43"/>
  <c r="AN80" i="43"/>
  <c r="AF78" i="43"/>
  <c r="U77" i="43"/>
  <c r="AW76" i="43"/>
  <c r="Q76" i="43"/>
  <c r="AS75" i="43"/>
  <c r="M75" i="43"/>
  <c r="AO74" i="43"/>
  <c r="I74" i="43"/>
  <c r="AL73" i="43"/>
  <c r="R73" i="43"/>
  <c r="BE72" i="43"/>
  <c r="AH72" i="43"/>
  <c r="N72" i="43"/>
  <c r="BA71" i="43"/>
  <c r="AD71" i="43"/>
  <c r="J71" i="43"/>
  <c r="AW70" i="43"/>
  <c r="Z70" i="43"/>
  <c r="F70" i="43"/>
  <c r="AS69" i="43"/>
  <c r="V69" i="43"/>
  <c r="G69" i="43"/>
  <c r="BG68" i="43"/>
  <c r="AY68" i="43"/>
  <c r="AQ68" i="43"/>
  <c r="AI68" i="43"/>
  <c r="AA68" i="43"/>
  <c r="S68" i="43"/>
  <c r="K68" i="43"/>
  <c r="BK67" i="43"/>
  <c r="BC67" i="43"/>
  <c r="AU67" i="43"/>
  <c r="AM67" i="43"/>
  <c r="AE67" i="43"/>
  <c r="W67" i="43"/>
  <c r="O67" i="43"/>
  <c r="G67" i="43"/>
  <c r="BG66" i="43"/>
  <c r="AY66" i="43"/>
  <c r="AQ66" i="43"/>
  <c r="AI66" i="43"/>
  <c r="AA66" i="43"/>
  <c r="S66" i="43"/>
  <c r="K66" i="43"/>
  <c r="BK65" i="43"/>
  <c r="BC65" i="43"/>
  <c r="AU65" i="43"/>
  <c r="AM65" i="43"/>
  <c r="AE65" i="43"/>
  <c r="W65" i="43"/>
  <c r="O65" i="43"/>
  <c r="G65" i="43"/>
  <c r="BG64" i="43"/>
  <c r="AY64" i="43"/>
  <c r="AQ64" i="43"/>
  <c r="AI64" i="43"/>
  <c r="AA64" i="43"/>
  <c r="S64" i="43"/>
  <c r="K64" i="43"/>
  <c r="BK63" i="43"/>
  <c r="BC63" i="43"/>
  <c r="AU63" i="43"/>
  <c r="AM63" i="43"/>
  <c r="AE63" i="43"/>
  <c r="W63" i="43"/>
  <c r="O63" i="43"/>
  <c r="G63" i="43"/>
  <c r="BG62" i="43"/>
  <c r="AY62" i="43"/>
  <c r="AQ62" i="43"/>
  <c r="AI62" i="43"/>
  <c r="AA62" i="43"/>
  <c r="S62" i="43"/>
  <c r="K62" i="43"/>
  <c r="BK61" i="43"/>
  <c r="BC61" i="43"/>
  <c r="AU61" i="43"/>
  <c r="AM61" i="43"/>
  <c r="AE61" i="43"/>
  <c r="W61" i="43"/>
  <c r="O61" i="43"/>
  <c r="G61" i="43"/>
  <c r="BG60" i="43"/>
  <c r="AY60" i="43"/>
  <c r="AQ60" i="43"/>
  <c r="AI60" i="43"/>
  <c r="AA60" i="43"/>
  <c r="S60" i="43"/>
  <c r="K60" i="43"/>
  <c r="BK59" i="43"/>
  <c r="BC59" i="43"/>
  <c r="AU59" i="43"/>
  <c r="AM59" i="43"/>
  <c r="AE59" i="43"/>
  <c r="W59" i="43"/>
  <c r="O59" i="43"/>
  <c r="G59" i="43"/>
  <c r="BG58" i="43"/>
  <c r="AY58" i="43"/>
  <c r="AQ58" i="43"/>
  <c r="AI58" i="43"/>
  <c r="AA58" i="43"/>
  <c r="S58" i="43"/>
  <c r="K58" i="43"/>
  <c r="BK57" i="43"/>
  <c r="BC57" i="43"/>
  <c r="AU57" i="43"/>
  <c r="AM57" i="43"/>
  <c r="AE57" i="43"/>
  <c r="W57" i="43"/>
  <c r="O57" i="43"/>
  <c r="G57" i="43"/>
  <c r="BG56" i="43"/>
  <c r="AY56" i="43"/>
  <c r="AQ56" i="43"/>
  <c r="AI56" i="43"/>
  <c r="AA56" i="43"/>
  <c r="S56" i="43"/>
  <c r="K56" i="43"/>
  <c r="BK55" i="43"/>
  <c r="BC55" i="43"/>
  <c r="AU55" i="43"/>
  <c r="AM55" i="43"/>
  <c r="AE55" i="43"/>
  <c r="W55" i="43"/>
  <c r="O55" i="43"/>
  <c r="G55" i="43"/>
  <c r="BG54" i="43"/>
  <c r="AY54" i="43"/>
  <c r="AQ54" i="43"/>
  <c r="AI54" i="43"/>
  <c r="AA54" i="43"/>
  <c r="S54" i="43"/>
  <c r="K54" i="43"/>
  <c r="BK53" i="43"/>
  <c r="BC53" i="43"/>
  <c r="AU53" i="43"/>
  <c r="AM53" i="43"/>
  <c r="AE53" i="43"/>
  <c r="W53" i="43"/>
  <c r="O53" i="43"/>
  <c r="G53" i="43"/>
  <c r="BG52" i="43"/>
  <c r="AY52" i="43"/>
  <c r="AQ52" i="43"/>
  <c r="AI52" i="43"/>
  <c r="AA52" i="43"/>
  <c r="S52" i="43"/>
  <c r="K52" i="43"/>
  <c r="BK51" i="43"/>
  <c r="BC51" i="43"/>
  <c r="AU51" i="43"/>
  <c r="AM51" i="43"/>
  <c r="AE51" i="43"/>
  <c r="W51" i="43"/>
  <c r="O51" i="43"/>
  <c r="G51" i="43"/>
  <c r="BG50" i="43"/>
  <c r="AY50" i="43"/>
  <c r="AQ50" i="43"/>
  <c r="AI50" i="43"/>
  <c r="AA50" i="43"/>
  <c r="S50" i="43"/>
  <c r="K50" i="43"/>
  <c r="BK49" i="43"/>
  <c r="BC49" i="43"/>
  <c r="X93" i="43"/>
  <c r="AT88" i="43"/>
  <c r="T85" i="43"/>
  <c r="R82" i="43"/>
  <c r="J80" i="43"/>
  <c r="BJ77" i="43"/>
  <c r="N77" i="43"/>
  <c r="AP76" i="43"/>
  <c r="J76" i="43"/>
  <c r="AL75" i="43"/>
  <c r="F75" i="43"/>
  <c r="AH74" i="43"/>
  <c r="BJ73" i="43"/>
  <c r="AK73" i="43"/>
  <c r="N73" i="43"/>
  <c r="BB72" i="43"/>
  <c r="AG72" i="43"/>
  <c r="J72" i="43"/>
  <c r="AX71" i="43"/>
  <c r="AC71" i="43"/>
  <c r="F71" i="43"/>
  <c r="AT70" i="43"/>
  <c r="Y70" i="43"/>
  <c r="BJ69" i="43"/>
  <c r="AP69" i="43"/>
  <c r="U69" i="43"/>
  <c r="F69" i="43"/>
  <c r="BF68" i="43"/>
  <c r="AX68" i="43"/>
  <c r="AP68" i="43"/>
  <c r="AH68" i="43"/>
  <c r="Z68" i="43"/>
  <c r="R68" i="43"/>
  <c r="J68" i="43"/>
  <c r="BJ67" i="43"/>
  <c r="BB67" i="43"/>
  <c r="AT67" i="43"/>
  <c r="AL67" i="43"/>
  <c r="AD67" i="43"/>
  <c r="V67" i="43"/>
  <c r="N67" i="43"/>
  <c r="F67" i="43"/>
  <c r="BF66" i="43"/>
  <c r="AX66" i="43"/>
  <c r="AP66" i="43"/>
  <c r="AH66" i="43"/>
  <c r="Z66" i="43"/>
  <c r="R66" i="43"/>
  <c r="J66" i="43"/>
  <c r="BJ65" i="43"/>
  <c r="BB65" i="43"/>
  <c r="AT65" i="43"/>
  <c r="AL65" i="43"/>
  <c r="AD65" i="43"/>
  <c r="V65" i="43"/>
  <c r="N65" i="43"/>
  <c r="F65" i="43"/>
  <c r="BF64" i="43"/>
  <c r="AX64" i="43"/>
  <c r="AP64" i="43"/>
  <c r="AH64" i="43"/>
  <c r="Z64" i="43"/>
  <c r="R64" i="43"/>
  <c r="J64" i="43"/>
  <c r="BJ63" i="43"/>
  <c r="BB63" i="43"/>
  <c r="AT63" i="43"/>
  <c r="AL63" i="43"/>
  <c r="AD63" i="43"/>
  <c r="V63" i="43"/>
  <c r="N63" i="43"/>
  <c r="F63" i="43"/>
  <c r="BF62" i="43"/>
  <c r="AX62" i="43"/>
  <c r="AP62" i="43"/>
  <c r="AH62" i="43"/>
  <c r="Z62" i="43"/>
  <c r="R62" i="43"/>
  <c r="J62" i="43"/>
  <c r="BJ61" i="43"/>
  <c r="BB61" i="43"/>
  <c r="AT61" i="43"/>
  <c r="AL61" i="43"/>
  <c r="AD61" i="43"/>
  <c r="V61" i="43"/>
  <c r="N61" i="43"/>
  <c r="F61" i="43"/>
  <c r="BF60" i="43"/>
  <c r="AX60" i="43"/>
  <c r="AP60" i="43"/>
  <c r="AH60" i="43"/>
  <c r="Z60" i="43"/>
  <c r="R60" i="43"/>
  <c r="J60" i="43"/>
  <c r="BJ59" i="43"/>
  <c r="BB59" i="43"/>
  <c r="AT59" i="43"/>
  <c r="AL59" i="43"/>
  <c r="AD59" i="43"/>
  <c r="V59" i="43"/>
  <c r="N59" i="43"/>
  <c r="F59" i="43"/>
  <c r="BF58" i="43"/>
  <c r="AX58" i="43"/>
  <c r="AP58" i="43"/>
  <c r="AH58" i="43"/>
  <c r="Z58" i="43"/>
  <c r="R58" i="43"/>
  <c r="J58" i="43"/>
  <c r="BJ57" i="43"/>
  <c r="BB57" i="43"/>
  <c r="AT57" i="43"/>
  <c r="AL57" i="43"/>
  <c r="AD57" i="43"/>
  <c r="V57" i="43"/>
  <c r="N57" i="43"/>
  <c r="F57" i="43"/>
  <c r="BF56" i="43"/>
  <c r="AX56" i="43"/>
  <c r="AP56" i="43"/>
  <c r="AH56" i="43"/>
  <c r="Z56" i="43"/>
  <c r="R56" i="43"/>
  <c r="J56" i="43"/>
  <c r="BJ55" i="43"/>
  <c r="BB55" i="43"/>
  <c r="AT55" i="43"/>
  <c r="AL55" i="43"/>
  <c r="AD55" i="43"/>
  <c r="V55" i="43"/>
  <c r="N55" i="43"/>
  <c r="F55" i="43"/>
  <c r="BF54" i="43"/>
  <c r="AX54" i="43"/>
  <c r="AP54" i="43"/>
  <c r="AH54" i="43"/>
  <c r="Z54" i="43"/>
  <c r="R54" i="43"/>
  <c r="J54" i="43"/>
  <c r="BJ53" i="43"/>
  <c r="BB53" i="43"/>
  <c r="AT53" i="43"/>
  <c r="AL53" i="43"/>
  <c r="AD53" i="43"/>
  <c r="V53" i="43"/>
  <c r="N53" i="43"/>
  <c r="F53" i="43"/>
  <c r="BF52" i="43"/>
  <c r="AX52" i="43"/>
  <c r="AP52" i="43"/>
  <c r="AH52" i="43"/>
  <c r="Z52" i="43"/>
  <c r="R52" i="43"/>
  <c r="J52" i="43"/>
  <c r="BJ51" i="43"/>
  <c r="BB51" i="43"/>
  <c r="AT51" i="43"/>
  <c r="AL51" i="43"/>
  <c r="AD51" i="43"/>
  <c r="V51" i="43"/>
  <c r="N51" i="43"/>
  <c r="F51" i="43"/>
  <c r="BF50" i="43"/>
  <c r="R93" i="43"/>
  <c r="AQ88" i="43"/>
  <c r="P85" i="43"/>
  <c r="P82" i="43"/>
  <c r="H80" i="43"/>
  <c r="BH77" i="43"/>
  <c r="M77" i="43"/>
  <c r="AO76" i="43"/>
  <c r="I76" i="43"/>
  <c r="AK75" i="43"/>
  <c r="E75" i="43"/>
  <c r="AG74" i="43"/>
  <c r="BI73" i="43"/>
  <c r="AH73" i="43"/>
  <c r="M73" i="43"/>
  <c r="AX72" i="43"/>
  <c r="AD72" i="43"/>
  <c r="I72" i="43"/>
  <c r="AT71" i="43"/>
  <c r="Z71" i="43"/>
  <c r="E71" i="43"/>
  <c r="AP70" i="43"/>
  <c r="V70" i="43"/>
  <c r="BI69" i="43"/>
  <c r="AL69" i="43"/>
  <c r="R69" i="43"/>
  <c r="E69" i="43"/>
  <c r="BE68" i="43"/>
  <c r="AW68" i="43"/>
  <c r="AO68" i="43"/>
  <c r="AG68" i="43"/>
  <c r="Y68" i="43"/>
  <c r="Q68" i="43"/>
  <c r="I68" i="43"/>
  <c r="BI67" i="43"/>
  <c r="BA67" i="43"/>
  <c r="AS67" i="43"/>
  <c r="AK67" i="43"/>
  <c r="AC67" i="43"/>
  <c r="U67" i="43"/>
  <c r="M67" i="43"/>
  <c r="E67" i="43"/>
  <c r="BE66" i="43"/>
  <c r="AW66" i="43"/>
  <c r="AO66" i="43"/>
  <c r="AG66" i="43"/>
  <c r="Y66" i="43"/>
  <c r="Q66" i="43"/>
  <c r="I66" i="43"/>
  <c r="BI65" i="43"/>
  <c r="BA65" i="43"/>
  <c r="AS65" i="43"/>
  <c r="AK65" i="43"/>
  <c r="AC65" i="43"/>
  <c r="U65" i="43"/>
  <c r="M65" i="43"/>
  <c r="E65" i="43"/>
  <c r="BE64" i="43"/>
  <c r="AW64" i="43"/>
  <c r="AO64" i="43"/>
  <c r="AG64" i="43"/>
  <c r="Y64" i="43"/>
  <c r="Q64" i="43"/>
  <c r="I64" i="43"/>
  <c r="BI63" i="43"/>
  <c r="BA63" i="43"/>
  <c r="AS63" i="43"/>
  <c r="AK63" i="43"/>
  <c r="AC63" i="43"/>
  <c r="U63" i="43"/>
  <c r="M63" i="43"/>
  <c r="E63" i="43"/>
  <c r="BE62" i="43"/>
  <c r="AW62" i="43"/>
  <c r="AO62" i="43"/>
  <c r="AG62" i="43"/>
  <c r="Y62" i="43"/>
  <c r="Q62" i="43"/>
  <c r="I62" i="43"/>
  <c r="BI61" i="43"/>
  <c r="BA61" i="43"/>
  <c r="AS61" i="43"/>
  <c r="AK61" i="43"/>
  <c r="AC61" i="43"/>
  <c r="U61" i="43"/>
  <c r="M61" i="43"/>
  <c r="E61" i="43"/>
  <c r="C98" i="43" s="1"/>
  <c r="BE60" i="43"/>
  <c r="AW60" i="43"/>
  <c r="AO60" i="43"/>
  <c r="AG60" i="43"/>
  <c r="Y60" i="43"/>
  <c r="Q60" i="43"/>
  <c r="I60" i="43"/>
  <c r="BI59" i="43"/>
  <c r="BA59" i="43"/>
  <c r="AS59" i="43"/>
  <c r="AK59" i="43"/>
  <c r="AC59" i="43"/>
  <c r="U59" i="43"/>
  <c r="M59" i="43"/>
  <c r="E59" i="43"/>
  <c r="BE58" i="43"/>
  <c r="AW58" i="43"/>
  <c r="AO58" i="43"/>
  <c r="AG58" i="43"/>
  <c r="Y58" i="43"/>
  <c r="Q58" i="43"/>
  <c r="I58" i="43"/>
  <c r="BI57" i="43"/>
  <c r="BA57" i="43"/>
  <c r="AS57" i="43"/>
  <c r="AK57" i="43"/>
  <c r="AC57" i="43"/>
  <c r="U57" i="43"/>
  <c r="M57" i="43"/>
  <c r="E57" i="43"/>
  <c r="BE56" i="43"/>
  <c r="AW56" i="43"/>
  <c r="AO56" i="43"/>
  <c r="AG56" i="43"/>
  <c r="Y56" i="43"/>
  <c r="Q56" i="43"/>
  <c r="I56" i="43"/>
  <c r="BI55" i="43"/>
  <c r="BA55" i="43"/>
  <c r="AS55" i="43"/>
  <c r="AK55" i="43"/>
  <c r="AC55" i="43"/>
  <c r="U55" i="43"/>
  <c r="M55" i="43"/>
  <c r="E55" i="43"/>
  <c r="BE54" i="43"/>
  <c r="AW54" i="43"/>
  <c r="AO54" i="43"/>
  <c r="AG54" i="43"/>
  <c r="Y54" i="43"/>
  <c r="Q54" i="43"/>
  <c r="I54" i="43"/>
  <c r="BI53" i="43"/>
  <c r="BA53" i="43"/>
  <c r="AS53" i="43"/>
  <c r="AK53" i="43"/>
  <c r="AC53" i="43"/>
  <c r="U53" i="43"/>
  <c r="M53" i="43"/>
  <c r="E53" i="43"/>
  <c r="BE52" i="43"/>
  <c r="AW52" i="43"/>
  <c r="AO52" i="43"/>
  <c r="AG52" i="43"/>
  <c r="Y52" i="43"/>
  <c r="Q52" i="43"/>
  <c r="I52" i="43"/>
  <c r="BI51" i="43"/>
  <c r="BA51" i="43"/>
  <c r="AS51" i="43"/>
  <c r="AK51" i="43"/>
  <c r="AC51" i="43"/>
  <c r="U51" i="43"/>
  <c r="M51" i="43"/>
  <c r="E51" i="43"/>
  <c r="BE50" i="43"/>
  <c r="AW50" i="43"/>
  <c r="AO50" i="43"/>
  <c r="AG50" i="43"/>
  <c r="Y50" i="43"/>
  <c r="Q50" i="43"/>
  <c r="I50" i="43"/>
  <c r="BI49" i="43"/>
  <c r="BF91" i="43"/>
  <c r="BA87" i="43"/>
  <c r="AB84" i="43"/>
  <c r="AT81" i="43"/>
  <c r="AL79" i="43"/>
  <c r="AL77" i="43"/>
  <c r="F77" i="43"/>
  <c r="AH76" i="43"/>
  <c r="BJ75" i="43"/>
  <c r="AD75" i="43"/>
  <c r="BF74" i="43"/>
  <c r="Z74" i="43"/>
  <c r="BB73" i="43"/>
  <c r="AD73" i="43"/>
  <c r="J73" i="43"/>
  <c r="AW72" i="43"/>
  <c r="Z72" i="43"/>
  <c r="F72" i="43"/>
  <c r="AS71" i="43"/>
  <c r="V71" i="43"/>
  <c r="BJ70" i="43"/>
  <c r="AO70" i="43"/>
  <c r="R70" i="43"/>
  <c r="BF69" i="43"/>
  <c r="AK69" i="43"/>
  <c r="N69" i="43"/>
  <c r="D69" i="43"/>
  <c r="BD68" i="43"/>
  <c r="AV68" i="43"/>
  <c r="AN68" i="43"/>
  <c r="AF68" i="43"/>
  <c r="X68" i="43"/>
  <c r="P68" i="43"/>
  <c r="H68" i="43"/>
  <c r="BH67" i="43"/>
  <c r="AZ67" i="43"/>
  <c r="AR67" i="43"/>
  <c r="AJ67" i="43"/>
  <c r="AB67" i="43"/>
  <c r="T67" i="43"/>
  <c r="L67" i="43"/>
  <c r="D67" i="43"/>
  <c r="BD66" i="43"/>
  <c r="AV66" i="43"/>
  <c r="AN66" i="43"/>
  <c r="AF66" i="43"/>
  <c r="X66" i="43"/>
  <c r="P66" i="43"/>
  <c r="H66" i="43"/>
  <c r="BH65" i="43"/>
  <c r="AZ65" i="43"/>
  <c r="AR65" i="43"/>
  <c r="AJ65" i="43"/>
  <c r="AB65" i="43"/>
  <c r="T65" i="43"/>
  <c r="L65" i="43"/>
  <c r="D65" i="43"/>
  <c r="BD64" i="43"/>
  <c r="AV64" i="43"/>
  <c r="AN64" i="43"/>
  <c r="AF64" i="43"/>
  <c r="X64" i="43"/>
  <c r="P64" i="43"/>
  <c r="H64" i="43"/>
  <c r="BH63" i="43"/>
  <c r="AZ63" i="43"/>
  <c r="AR63" i="43"/>
  <c r="AJ63" i="43"/>
  <c r="AB63" i="43"/>
  <c r="T63" i="43"/>
  <c r="L63" i="43"/>
  <c r="D63" i="43"/>
  <c r="BD62" i="43"/>
  <c r="AV62" i="43"/>
  <c r="AN62" i="43"/>
  <c r="AF62" i="43"/>
  <c r="X62" i="43"/>
  <c r="P62" i="43"/>
  <c r="H62" i="43"/>
  <c r="BH61" i="43"/>
  <c r="AZ61" i="43"/>
  <c r="AR61" i="43"/>
  <c r="AJ61" i="43"/>
  <c r="AB61" i="43"/>
  <c r="T61" i="43"/>
  <c r="L61" i="43"/>
  <c r="D61" i="43"/>
  <c r="BD60" i="43"/>
  <c r="AV60" i="43"/>
  <c r="AN60" i="43"/>
  <c r="AF60" i="43"/>
  <c r="X60" i="43"/>
  <c r="P60" i="43"/>
  <c r="H60" i="43"/>
  <c r="BH59" i="43"/>
  <c r="AZ59" i="43"/>
  <c r="AR59" i="43"/>
  <c r="AJ59" i="43"/>
  <c r="AB59" i="43"/>
  <c r="T59" i="43"/>
  <c r="L59" i="43"/>
  <c r="D59" i="43"/>
  <c r="BD58" i="43"/>
  <c r="AV58" i="43"/>
  <c r="AN58" i="43"/>
  <c r="AF58" i="43"/>
  <c r="X58" i="43"/>
  <c r="P58" i="43"/>
  <c r="H58" i="43"/>
  <c r="BH57" i="43"/>
  <c r="AZ57" i="43"/>
  <c r="AR57" i="43"/>
  <c r="AJ57" i="43"/>
  <c r="AB57" i="43"/>
  <c r="T57" i="43"/>
  <c r="L57" i="43"/>
  <c r="D57" i="43"/>
  <c r="BD56" i="43"/>
  <c r="AV56" i="43"/>
  <c r="AN56" i="43"/>
  <c r="AF56" i="43"/>
  <c r="X56" i="43"/>
  <c r="P56" i="43"/>
  <c r="H56" i="43"/>
  <c r="BH55" i="43"/>
  <c r="AZ55" i="43"/>
  <c r="AR55" i="43"/>
  <c r="AJ55" i="43"/>
  <c r="AB55" i="43"/>
  <c r="T55" i="43"/>
  <c r="L55" i="43"/>
  <c r="D55" i="43"/>
  <c r="BD54" i="43"/>
  <c r="AV54" i="43"/>
  <c r="AN54" i="43"/>
  <c r="AF54" i="43"/>
  <c r="X54" i="43"/>
  <c r="P54" i="43"/>
  <c r="H54" i="43"/>
  <c r="BH53" i="43"/>
  <c r="AZ53" i="43"/>
  <c r="AR53" i="43"/>
  <c r="AJ53" i="43"/>
  <c r="AB53" i="43"/>
  <c r="T53" i="43"/>
  <c r="L53" i="43"/>
  <c r="D53" i="43"/>
  <c r="BD52" i="43"/>
  <c r="AV52" i="43"/>
  <c r="AN52" i="43"/>
  <c r="AF52" i="43"/>
  <c r="X52" i="43"/>
  <c r="P52" i="43"/>
  <c r="H52" i="43"/>
  <c r="BH51" i="43"/>
  <c r="AZ51" i="43"/>
  <c r="AR51" i="43"/>
  <c r="AJ51" i="43"/>
  <c r="AB51" i="43"/>
  <c r="T51" i="43"/>
  <c r="L51" i="43"/>
  <c r="D51" i="43"/>
  <c r="BD50" i="43"/>
  <c r="AV50" i="43"/>
  <c r="AN50" i="43"/>
  <c r="AF50" i="43"/>
  <c r="X50" i="43"/>
  <c r="P50" i="43"/>
  <c r="H50" i="43"/>
  <c r="BH49" i="43"/>
  <c r="AK83" i="43"/>
  <c r="BF76" i="43"/>
  <c r="AX74" i="43"/>
  <c r="E73" i="43"/>
  <c r="AL71" i="43"/>
  <c r="N70" i="43"/>
  <c r="BJ68" i="43"/>
  <c r="AD68" i="43"/>
  <c r="BF67" i="43"/>
  <c r="Z67" i="43"/>
  <c r="BB66" i="43"/>
  <c r="V66" i="43"/>
  <c r="AX65" i="43"/>
  <c r="R65" i="43"/>
  <c r="AT64" i="43"/>
  <c r="N64" i="43"/>
  <c r="AP63" i="43"/>
  <c r="J63" i="43"/>
  <c r="AL62" i="43"/>
  <c r="F62" i="43"/>
  <c r="AH61" i="43"/>
  <c r="BJ60" i="43"/>
  <c r="AD60" i="43"/>
  <c r="BF59" i="43"/>
  <c r="Z59" i="43"/>
  <c r="BB58" i="43"/>
  <c r="V58" i="43"/>
  <c r="AX57" i="43"/>
  <c r="R57" i="43"/>
  <c r="AT56" i="43"/>
  <c r="N56" i="43"/>
  <c r="AP55" i="43"/>
  <c r="J55" i="43"/>
  <c r="AL54" i="43"/>
  <c r="F54" i="43"/>
  <c r="AH53" i="43"/>
  <c r="BJ52" i="43"/>
  <c r="AD52" i="43"/>
  <c r="BF51" i="43"/>
  <c r="Z51" i="43"/>
  <c r="BB50" i="43"/>
  <c r="AE50" i="43"/>
  <c r="J50" i="43"/>
  <c r="AZ49" i="43"/>
  <c r="AR49" i="43"/>
  <c r="AJ49" i="43"/>
  <c r="AB49" i="43"/>
  <c r="T49" i="43"/>
  <c r="L49" i="43"/>
  <c r="D49" i="43"/>
  <c r="BD48" i="43"/>
  <c r="AV48" i="43"/>
  <c r="AN48" i="43"/>
  <c r="AF48" i="43"/>
  <c r="X48" i="43"/>
  <c r="P48" i="43"/>
  <c r="H48" i="43"/>
  <c r="BH47" i="43"/>
  <c r="AZ47" i="43"/>
  <c r="AR47" i="43"/>
  <c r="AJ47" i="43"/>
  <c r="AB47" i="43"/>
  <c r="T47" i="43"/>
  <c r="L47" i="43"/>
  <c r="D47" i="43"/>
  <c r="BD46" i="43"/>
  <c r="AV46" i="43"/>
  <c r="AN46" i="43"/>
  <c r="AF46" i="43"/>
  <c r="X46" i="43"/>
  <c r="P46" i="43"/>
  <c r="H46" i="43"/>
  <c r="BH45" i="43"/>
  <c r="AZ45" i="43"/>
  <c r="AR45" i="43"/>
  <c r="AJ45" i="43"/>
  <c r="AB45" i="43"/>
  <c r="T45" i="43"/>
  <c r="L45" i="43"/>
  <c r="D45" i="43"/>
  <c r="BD44" i="43"/>
  <c r="AV44" i="43"/>
  <c r="AN44" i="43"/>
  <c r="AF44" i="43"/>
  <c r="X44" i="43"/>
  <c r="P44" i="43"/>
  <c r="H44" i="43"/>
  <c r="BH43" i="43"/>
  <c r="AZ43" i="43"/>
  <c r="AR43" i="43"/>
  <c r="AJ43" i="43"/>
  <c r="AB43" i="43"/>
  <c r="T43" i="43"/>
  <c r="L43" i="43"/>
  <c r="D43" i="43"/>
  <c r="BD42" i="43"/>
  <c r="AV42" i="43"/>
  <c r="AN42" i="43"/>
  <c r="AF42" i="43"/>
  <c r="X42" i="43"/>
  <c r="P42" i="43"/>
  <c r="H42" i="43"/>
  <c r="BH41" i="43"/>
  <c r="AZ41" i="43"/>
  <c r="AR41" i="43"/>
  <c r="AJ41" i="43"/>
  <c r="AB41" i="43"/>
  <c r="T41" i="43"/>
  <c r="L41" i="43"/>
  <c r="D41" i="43"/>
  <c r="BD40" i="43"/>
  <c r="AV40" i="43"/>
  <c r="AN40" i="43"/>
  <c r="AF40" i="43"/>
  <c r="X40" i="43"/>
  <c r="P40" i="43"/>
  <c r="H40" i="43"/>
  <c r="BH39" i="43"/>
  <c r="AZ39" i="43"/>
  <c r="AR39" i="43"/>
  <c r="AJ39" i="43"/>
  <c r="AB39" i="43"/>
  <c r="T39" i="43"/>
  <c r="L39" i="43"/>
  <c r="D39" i="43"/>
  <c r="BD38" i="43"/>
  <c r="AV38" i="43"/>
  <c r="AN38" i="43"/>
  <c r="AF38" i="43"/>
  <c r="X38" i="43"/>
  <c r="P38" i="43"/>
  <c r="H38" i="43"/>
  <c r="BH37" i="43"/>
  <c r="AZ37" i="43"/>
  <c r="AR37" i="43"/>
  <c r="AJ37" i="43"/>
  <c r="AB37" i="43"/>
  <c r="T37" i="43"/>
  <c r="L37" i="43"/>
  <c r="D37" i="43"/>
  <c r="BD36" i="43"/>
  <c r="AV36" i="43"/>
  <c r="AN36" i="43"/>
  <c r="AF36" i="43"/>
  <c r="X36" i="43"/>
  <c r="P36" i="43"/>
  <c r="H36" i="43"/>
  <c r="BH35" i="43"/>
  <c r="AZ35" i="43"/>
  <c r="AR35" i="43"/>
  <c r="AJ35" i="43"/>
  <c r="AB35" i="43"/>
  <c r="T35" i="43"/>
  <c r="L35" i="43"/>
  <c r="D35" i="43"/>
  <c r="BD34" i="43"/>
  <c r="AV34" i="43"/>
  <c r="AN34" i="43"/>
  <c r="AF34" i="43"/>
  <c r="X34" i="43"/>
  <c r="P34" i="43"/>
  <c r="H34" i="43"/>
  <c r="BH33" i="43"/>
  <c r="AZ33" i="43"/>
  <c r="AR33" i="43"/>
  <c r="AJ33" i="43"/>
  <c r="AB33" i="43"/>
  <c r="T33" i="43"/>
  <c r="L33" i="43"/>
  <c r="D33" i="43"/>
  <c r="AR81" i="43"/>
  <c r="AG76" i="43"/>
  <c r="Y74" i="43"/>
  <c r="AT72" i="43"/>
  <c r="U71" i="43"/>
  <c r="BB69" i="43"/>
  <c r="BC68" i="43"/>
  <c r="W68" i="43"/>
  <c r="AY67" i="43"/>
  <c r="S67" i="43"/>
  <c r="AU66" i="43"/>
  <c r="O66" i="43"/>
  <c r="AQ65" i="43"/>
  <c r="K65" i="43"/>
  <c r="AM64" i="43"/>
  <c r="G64" i="43"/>
  <c r="AI63" i="43"/>
  <c r="BK62" i="43"/>
  <c r="AE62" i="43"/>
  <c r="BG61" i="43"/>
  <c r="AA61" i="43"/>
  <c r="BC60" i="43"/>
  <c r="W60" i="43"/>
  <c r="AY59" i="43"/>
  <c r="S59" i="43"/>
  <c r="AU58" i="43"/>
  <c r="O58" i="43"/>
  <c r="AQ57" i="43"/>
  <c r="K57" i="43"/>
  <c r="AM56" i="43"/>
  <c r="G56" i="43"/>
  <c r="AI55" i="43"/>
  <c r="BK54" i="43"/>
  <c r="AE54" i="43"/>
  <c r="BG53" i="43"/>
  <c r="AA53" i="43"/>
  <c r="BC52" i="43"/>
  <c r="W52" i="43"/>
  <c r="AY51" i="43"/>
  <c r="S51" i="43"/>
  <c r="AX50" i="43"/>
  <c r="AD50" i="43"/>
  <c r="G50" i="43"/>
  <c r="AY49" i="43"/>
  <c r="AQ49" i="43"/>
  <c r="AI49" i="43"/>
  <c r="AA49" i="43"/>
  <c r="S49" i="43"/>
  <c r="K49" i="43"/>
  <c r="BK48" i="43"/>
  <c r="BC48" i="43"/>
  <c r="AU48" i="43"/>
  <c r="AM48" i="43"/>
  <c r="AE48" i="43"/>
  <c r="W48" i="43"/>
  <c r="O48" i="43"/>
  <c r="G48" i="43"/>
  <c r="BG47" i="43"/>
  <c r="AY47" i="43"/>
  <c r="AQ47" i="43"/>
  <c r="AI47" i="43"/>
  <c r="AA47" i="43"/>
  <c r="S47" i="43"/>
  <c r="K47" i="43"/>
  <c r="BK46" i="43"/>
  <c r="BC46" i="43"/>
  <c r="AU46" i="43"/>
  <c r="AM46" i="43"/>
  <c r="AE46" i="43"/>
  <c r="W46" i="43"/>
  <c r="O46" i="43"/>
  <c r="G46" i="43"/>
  <c r="BG45" i="43"/>
  <c r="AY45" i="43"/>
  <c r="AQ45" i="43"/>
  <c r="AI45" i="43"/>
  <c r="AA45" i="43"/>
  <c r="S45" i="43"/>
  <c r="K45" i="43"/>
  <c r="BK44" i="43"/>
  <c r="BC44" i="43"/>
  <c r="AU44" i="43"/>
  <c r="AM44" i="43"/>
  <c r="AE44" i="43"/>
  <c r="W44" i="43"/>
  <c r="O44" i="43"/>
  <c r="G44" i="43"/>
  <c r="BG43" i="43"/>
  <c r="AY43" i="43"/>
  <c r="AQ43" i="43"/>
  <c r="AI43" i="43"/>
  <c r="AA43" i="43"/>
  <c r="S43" i="43"/>
  <c r="K43" i="43"/>
  <c r="BK42" i="43"/>
  <c r="BC42" i="43"/>
  <c r="AU42" i="43"/>
  <c r="AM42" i="43"/>
  <c r="AE42" i="43"/>
  <c r="W42" i="43"/>
  <c r="O42" i="43"/>
  <c r="G42" i="43"/>
  <c r="BG41" i="43"/>
  <c r="AY41" i="43"/>
  <c r="AQ41" i="43"/>
  <c r="AI41" i="43"/>
  <c r="AA41" i="43"/>
  <c r="S41" i="43"/>
  <c r="K41" i="43"/>
  <c r="BK40" i="43"/>
  <c r="BC40" i="43"/>
  <c r="AU40" i="43"/>
  <c r="AM40" i="43"/>
  <c r="AE40" i="43"/>
  <c r="W40" i="43"/>
  <c r="O40" i="43"/>
  <c r="G40" i="43"/>
  <c r="BG39" i="43"/>
  <c r="AY39" i="43"/>
  <c r="AQ39" i="43"/>
  <c r="AI39" i="43"/>
  <c r="AA39" i="43"/>
  <c r="S39" i="43"/>
  <c r="K39" i="43"/>
  <c r="BK38" i="43"/>
  <c r="BC38" i="43"/>
  <c r="AU38" i="43"/>
  <c r="AM38" i="43"/>
  <c r="AE38" i="43"/>
  <c r="W38" i="43"/>
  <c r="O38" i="43"/>
  <c r="G38" i="43"/>
  <c r="BG37" i="43"/>
  <c r="AY37" i="43"/>
  <c r="AQ37" i="43"/>
  <c r="AI37" i="43"/>
  <c r="AA37" i="43"/>
  <c r="S37" i="43"/>
  <c r="K37" i="43"/>
  <c r="BK36" i="43"/>
  <c r="BC36" i="43"/>
  <c r="AU36" i="43"/>
  <c r="AM36" i="43"/>
  <c r="AE36" i="43"/>
  <c r="W36" i="43"/>
  <c r="O36" i="43"/>
  <c r="G36" i="43"/>
  <c r="BG35" i="43"/>
  <c r="AY35" i="43"/>
  <c r="AQ35" i="43"/>
  <c r="AI35" i="43"/>
  <c r="AA35" i="43"/>
  <c r="S35" i="43"/>
  <c r="K35" i="43"/>
  <c r="BK34" i="43"/>
  <c r="BC34" i="43"/>
  <c r="AU34" i="43"/>
  <c r="AM34" i="43"/>
  <c r="AE34" i="43"/>
  <c r="W34" i="43"/>
  <c r="O34" i="43"/>
  <c r="G34" i="43"/>
  <c r="BG33" i="43"/>
  <c r="AY33" i="43"/>
  <c r="AQ33" i="43"/>
  <c r="AI33" i="43"/>
  <c r="AA33" i="43"/>
  <c r="S33" i="43"/>
  <c r="K33" i="43"/>
  <c r="BK32" i="43"/>
  <c r="N81" i="43"/>
  <c r="Z76" i="43"/>
  <c r="R74" i="43"/>
  <c r="AP72" i="43"/>
  <c r="R71" i="43"/>
  <c r="BA69" i="43"/>
  <c r="BB68" i="43"/>
  <c r="V68" i="43"/>
  <c r="AX67" i="43"/>
  <c r="R67" i="43"/>
  <c r="AT66" i="43"/>
  <c r="N66" i="43"/>
  <c r="AP65" i="43"/>
  <c r="J65" i="43"/>
  <c r="AL64" i="43"/>
  <c r="F64" i="43"/>
  <c r="AH63" i="43"/>
  <c r="BJ62" i="43"/>
  <c r="AD62" i="43"/>
  <c r="BF61" i="43"/>
  <c r="Z61" i="43"/>
  <c r="BB60" i="43"/>
  <c r="V60" i="43"/>
  <c r="AX59" i="43"/>
  <c r="R59" i="43"/>
  <c r="AT58" i="43"/>
  <c r="N58" i="43"/>
  <c r="AP57" i="43"/>
  <c r="J57" i="43"/>
  <c r="AL56" i="43"/>
  <c r="F56" i="43"/>
  <c r="AH55" i="43"/>
  <c r="BJ54" i="43"/>
  <c r="AD54" i="43"/>
  <c r="BF53" i="43"/>
  <c r="Z53" i="43"/>
  <c r="BB52" i="43"/>
  <c r="V52" i="43"/>
  <c r="AX51" i="43"/>
  <c r="R51" i="43"/>
  <c r="AU50" i="43"/>
  <c r="Z50" i="43"/>
  <c r="F50" i="43"/>
  <c r="AX49" i="43"/>
  <c r="AP49" i="43"/>
  <c r="AH49" i="43"/>
  <c r="Z49" i="43"/>
  <c r="R49" i="43"/>
  <c r="J49" i="43"/>
  <c r="BJ48" i="43"/>
  <c r="BB48" i="43"/>
  <c r="AT48" i="43"/>
  <c r="AL48" i="43"/>
  <c r="AD48" i="43"/>
  <c r="V48" i="43"/>
  <c r="N48" i="43"/>
  <c r="F48" i="43"/>
  <c r="BF47" i="43"/>
  <c r="AX47" i="43"/>
  <c r="AP47" i="43"/>
  <c r="AH47" i="43"/>
  <c r="Z47" i="43"/>
  <c r="R47" i="43"/>
  <c r="J47" i="43"/>
  <c r="BJ46" i="43"/>
  <c r="BB46" i="43"/>
  <c r="AT46" i="43"/>
  <c r="AL46" i="43"/>
  <c r="AD46" i="43"/>
  <c r="V46" i="43"/>
  <c r="N46" i="43"/>
  <c r="F46" i="43"/>
  <c r="BF45" i="43"/>
  <c r="AX45" i="43"/>
  <c r="AP45" i="43"/>
  <c r="AH45" i="43"/>
  <c r="Z45" i="43"/>
  <c r="R45" i="43"/>
  <c r="J45" i="43"/>
  <c r="BJ44" i="43"/>
  <c r="BB44" i="43"/>
  <c r="AT44" i="43"/>
  <c r="AL44" i="43"/>
  <c r="AD44" i="43"/>
  <c r="V44" i="43"/>
  <c r="N44" i="43"/>
  <c r="F44" i="43"/>
  <c r="BF43" i="43"/>
  <c r="AX43" i="43"/>
  <c r="AP43" i="43"/>
  <c r="AH43" i="43"/>
  <c r="Z43" i="43"/>
  <c r="R43" i="43"/>
  <c r="J43" i="43"/>
  <c r="BJ42" i="43"/>
  <c r="BB42" i="43"/>
  <c r="AT42" i="43"/>
  <c r="AL42" i="43"/>
  <c r="AD42" i="43"/>
  <c r="V42" i="43"/>
  <c r="N42" i="43"/>
  <c r="F42" i="43"/>
  <c r="BF41" i="43"/>
  <c r="AX41" i="43"/>
  <c r="AP41" i="43"/>
  <c r="AH41" i="43"/>
  <c r="Z41" i="43"/>
  <c r="R41" i="43"/>
  <c r="J41" i="43"/>
  <c r="BJ40" i="43"/>
  <c r="BB40" i="43"/>
  <c r="AT40" i="43"/>
  <c r="AL40" i="43"/>
  <c r="AD40" i="43"/>
  <c r="V40" i="43"/>
  <c r="N40" i="43"/>
  <c r="F40" i="43"/>
  <c r="BF39" i="43"/>
  <c r="AX39" i="43"/>
  <c r="AP39" i="43"/>
  <c r="AH39" i="43"/>
  <c r="Z39" i="43"/>
  <c r="R39" i="43"/>
  <c r="J39" i="43"/>
  <c r="BJ38" i="43"/>
  <c r="BB38" i="43"/>
  <c r="AT38" i="43"/>
  <c r="AL38" i="43"/>
  <c r="AD38" i="43"/>
  <c r="V38" i="43"/>
  <c r="N38" i="43"/>
  <c r="F38" i="43"/>
  <c r="BF37" i="43"/>
  <c r="AX37" i="43"/>
  <c r="AP37" i="43"/>
  <c r="AH37" i="43"/>
  <c r="Z37" i="43"/>
  <c r="R37" i="43"/>
  <c r="J37" i="43"/>
  <c r="BJ36" i="43"/>
  <c r="BB36" i="43"/>
  <c r="AT36" i="43"/>
  <c r="AL36" i="43"/>
  <c r="AD36" i="43"/>
  <c r="V36" i="43"/>
  <c r="N36" i="43"/>
  <c r="F36" i="43"/>
  <c r="BF35" i="43"/>
  <c r="AX35" i="43"/>
  <c r="AP35" i="43"/>
  <c r="AH35" i="43"/>
  <c r="Z35" i="43"/>
  <c r="R35" i="43"/>
  <c r="J35" i="43"/>
  <c r="BJ34" i="43"/>
  <c r="BB34" i="43"/>
  <c r="AT34" i="43"/>
  <c r="AL34" i="43"/>
  <c r="AD34" i="43"/>
  <c r="V34" i="43"/>
  <c r="N34" i="43"/>
  <c r="F34" i="43"/>
  <c r="BF33" i="43"/>
  <c r="AX33" i="43"/>
  <c r="AP33" i="43"/>
  <c r="AH33" i="43"/>
  <c r="Z33" i="43"/>
  <c r="R33" i="43"/>
  <c r="J33" i="43"/>
  <c r="BC91" i="43"/>
  <c r="AJ79" i="43"/>
  <c r="BI75" i="43"/>
  <c r="BA73" i="43"/>
  <c r="Y72" i="43"/>
  <c r="BF70" i="43"/>
  <c r="AH69" i="43"/>
  <c r="AU68" i="43"/>
  <c r="O68" i="43"/>
  <c r="AQ67" i="43"/>
  <c r="K67" i="43"/>
  <c r="AM66" i="43"/>
  <c r="G66" i="43"/>
  <c r="AI65" i="43"/>
  <c r="BK64" i="43"/>
  <c r="AE64" i="43"/>
  <c r="BG63" i="43"/>
  <c r="AA63" i="43"/>
  <c r="BC62" i="43"/>
  <c r="W62" i="43"/>
  <c r="AY61" i="43"/>
  <c r="S61" i="43"/>
  <c r="AU60" i="43"/>
  <c r="O60" i="43"/>
  <c r="AQ59" i="43"/>
  <c r="K59" i="43"/>
  <c r="AM58" i="43"/>
  <c r="G58" i="43"/>
  <c r="AI57" i="43"/>
  <c r="BK56" i="43"/>
  <c r="AE56" i="43"/>
  <c r="BG55" i="43"/>
  <c r="AA55" i="43"/>
  <c r="BC54" i="43"/>
  <c r="W54" i="43"/>
  <c r="AY53" i="43"/>
  <c r="S53" i="43"/>
  <c r="AU52" i="43"/>
  <c r="O52" i="43"/>
  <c r="AQ51" i="43"/>
  <c r="K51" i="43"/>
  <c r="AT50" i="43"/>
  <c r="W50" i="43"/>
  <c r="BJ49" i="43"/>
  <c r="AW49" i="43"/>
  <c r="AO49" i="43"/>
  <c r="AG49" i="43"/>
  <c r="Y49" i="43"/>
  <c r="Q49" i="43"/>
  <c r="I49" i="43"/>
  <c r="BI48" i="43"/>
  <c r="BA48" i="43"/>
  <c r="AS48" i="43"/>
  <c r="AK48" i="43"/>
  <c r="AC48" i="43"/>
  <c r="U48" i="43"/>
  <c r="M48" i="43"/>
  <c r="E48" i="43"/>
  <c r="BE47" i="43"/>
  <c r="AW47" i="43"/>
  <c r="AO47" i="43"/>
  <c r="AG47" i="43"/>
  <c r="Y47" i="43"/>
  <c r="Q47" i="43"/>
  <c r="I47" i="43"/>
  <c r="BI46" i="43"/>
  <c r="BA46" i="43"/>
  <c r="AS46" i="43"/>
  <c r="AK46" i="43"/>
  <c r="AC46" i="43"/>
  <c r="U46" i="43"/>
  <c r="M46" i="43"/>
  <c r="E46" i="43"/>
  <c r="BE45" i="43"/>
  <c r="AW45" i="43"/>
  <c r="AO45" i="43"/>
  <c r="AG45" i="43"/>
  <c r="Y45" i="43"/>
  <c r="Q45" i="43"/>
  <c r="I45" i="43"/>
  <c r="BI44" i="43"/>
  <c r="BA44" i="43"/>
  <c r="AS44" i="43"/>
  <c r="AK44" i="43"/>
  <c r="AC44" i="43"/>
  <c r="U44" i="43"/>
  <c r="M44" i="43"/>
  <c r="E44" i="43"/>
  <c r="BE43" i="43"/>
  <c r="AW43" i="43"/>
  <c r="AO43" i="43"/>
  <c r="AG43" i="43"/>
  <c r="Y43" i="43"/>
  <c r="Q43" i="43"/>
  <c r="I43" i="43"/>
  <c r="BI42" i="43"/>
  <c r="BA42" i="43"/>
  <c r="AS42" i="43"/>
  <c r="AK42" i="43"/>
  <c r="AC42" i="43"/>
  <c r="U42" i="43"/>
  <c r="M42" i="43"/>
  <c r="E42" i="43"/>
  <c r="BE41" i="43"/>
  <c r="AW41" i="43"/>
  <c r="AO41" i="43"/>
  <c r="AG41" i="43"/>
  <c r="Y41" i="43"/>
  <c r="Q41" i="43"/>
  <c r="I41" i="43"/>
  <c r="BI40" i="43"/>
  <c r="BA40" i="43"/>
  <c r="AS40" i="43"/>
  <c r="AK40" i="43"/>
  <c r="AC40" i="43"/>
  <c r="U40" i="43"/>
  <c r="M40" i="43"/>
  <c r="E40" i="43"/>
  <c r="BE39" i="43"/>
  <c r="AW39" i="43"/>
  <c r="AO39" i="43"/>
  <c r="AG39" i="43"/>
  <c r="Y39" i="43"/>
  <c r="Q39" i="43"/>
  <c r="I39" i="43"/>
  <c r="BI38" i="43"/>
  <c r="BA38" i="43"/>
  <c r="AS38" i="43"/>
  <c r="AK38" i="43"/>
  <c r="AC38" i="43"/>
  <c r="U38" i="43"/>
  <c r="M38" i="43"/>
  <c r="E38" i="43"/>
  <c r="BE37" i="43"/>
  <c r="AW37" i="43"/>
  <c r="AO37" i="43"/>
  <c r="AG37" i="43"/>
  <c r="Y37" i="43"/>
  <c r="Q37" i="43"/>
  <c r="I37" i="43"/>
  <c r="BI36" i="43"/>
  <c r="BA36" i="43"/>
  <c r="AS36" i="43"/>
  <c r="AK36" i="43"/>
  <c r="AC36" i="43"/>
  <c r="U36" i="43"/>
  <c r="M36" i="43"/>
  <c r="E36" i="43"/>
  <c r="BE35" i="43"/>
  <c r="AW35" i="43"/>
  <c r="AO35" i="43"/>
  <c r="AG35" i="43"/>
  <c r="Y35" i="43"/>
  <c r="Q35" i="43"/>
  <c r="I35" i="43"/>
  <c r="BI34" i="43"/>
  <c r="BA34" i="43"/>
  <c r="AS34" i="43"/>
  <c r="AK34" i="43"/>
  <c r="AC34" i="43"/>
  <c r="U34" i="43"/>
  <c r="M34" i="43"/>
  <c r="E34" i="43"/>
  <c r="BE33" i="43"/>
  <c r="AW33" i="43"/>
  <c r="AO33" i="43"/>
  <c r="AG33" i="43"/>
  <c r="Y33" i="43"/>
  <c r="Q33" i="43"/>
  <c r="I33" i="43"/>
  <c r="BB90" i="43"/>
  <c r="F79" i="43"/>
  <c r="BB75" i="43"/>
  <c r="AT73" i="43"/>
  <c r="V72" i="43"/>
  <c r="BE70" i="43"/>
  <c r="AD69" i="43"/>
  <c r="AT68" i="43"/>
  <c r="N68" i="43"/>
  <c r="AP67" i="43"/>
  <c r="J67" i="43"/>
  <c r="AL66" i="43"/>
  <c r="F66" i="43"/>
  <c r="AH65" i="43"/>
  <c r="BJ64" i="43"/>
  <c r="AD64" i="43"/>
  <c r="BF63" i="43"/>
  <c r="Z63" i="43"/>
  <c r="BB62" i="43"/>
  <c r="V62" i="43"/>
  <c r="AX61" i="43"/>
  <c r="R61" i="43"/>
  <c r="AT60" i="43"/>
  <c r="N60" i="43"/>
  <c r="AP59" i="43"/>
  <c r="J59" i="43"/>
  <c r="AL58" i="43"/>
  <c r="F58" i="43"/>
  <c r="AH57" i="43"/>
  <c r="BJ56" i="43"/>
  <c r="AD56" i="43"/>
  <c r="BF55" i="43"/>
  <c r="Z55" i="43"/>
  <c r="BB54" i="43"/>
  <c r="V54" i="43"/>
  <c r="AX53" i="43"/>
  <c r="R53" i="43"/>
  <c r="AT52" i="43"/>
  <c r="N52" i="43"/>
  <c r="AP51" i="43"/>
  <c r="J51" i="43"/>
  <c r="AP50" i="43"/>
  <c r="V50" i="43"/>
  <c r="BG49" i="43"/>
  <c r="AV49" i="43"/>
  <c r="AN49" i="43"/>
  <c r="AF49" i="43"/>
  <c r="X49" i="43"/>
  <c r="P49" i="43"/>
  <c r="H49" i="43"/>
  <c r="BH48" i="43"/>
  <c r="AZ48" i="43"/>
  <c r="AR48" i="43"/>
  <c r="AJ48" i="43"/>
  <c r="AB48" i="43"/>
  <c r="T48" i="43"/>
  <c r="L48" i="43"/>
  <c r="D48" i="43"/>
  <c r="BD47" i="43"/>
  <c r="AV47" i="43"/>
  <c r="AN47" i="43"/>
  <c r="AF47" i="43"/>
  <c r="X47" i="43"/>
  <c r="P47" i="43"/>
  <c r="H47" i="43"/>
  <c r="BH46" i="43"/>
  <c r="AZ46" i="43"/>
  <c r="AR46" i="43"/>
  <c r="AJ46" i="43"/>
  <c r="AB46" i="43"/>
  <c r="T46" i="43"/>
  <c r="L46" i="43"/>
  <c r="D46" i="43"/>
  <c r="BD45" i="43"/>
  <c r="AV45" i="43"/>
  <c r="AN45" i="43"/>
  <c r="AF45" i="43"/>
  <c r="X45" i="43"/>
  <c r="P45" i="43"/>
  <c r="H45" i="43"/>
  <c r="BH44" i="43"/>
  <c r="AZ44" i="43"/>
  <c r="AR44" i="43"/>
  <c r="AJ44" i="43"/>
  <c r="AB44" i="43"/>
  <c r="T44" i="43"/>
  <c r="L44" i="43"/>
  <c r="D44" i="43"/>
  <c r="BD43" i="43"/>
  <c r="AV43" i="43"/>
  <c r="AN43" i="43"/>
  <c r="AF43" i="43"/>
  <c r="X43" i="43"/>
  <c r="P43" i="43"/>
  <c r="H43" i="43"/>
  <c r="BH42" i="43"/>
  <c r="AZ42" i="43"/>
  <c r="AR42" i="43"/>
  <c r="AJ42" i="43"/>
  <c r="AB42" i="43"/>
  <c r="T42" i="43"/>
  <c r="L42" i="43"/>
  <c r="D42" i="43"/>
  <c r="BD41" i="43"/>
  <c r="AV41" i="43"/>
  <c r="AN41" i="43"/>
  <c r="AF41" i="43"/>
  <c r="X41" i="43"/>
  <c r="P41" i="43"/>
  <c r="H41" i="43"/>
  <c r="BH40" i="43"/>
  <c r="AZ40" i="43"/>
  <c r="AR40" i="43"/>
  <c r="AJ40" i="43"/>
  <c r="AB40" i="43"/>
  <c r="T40" i="43"/>
  <c r="L40" i="43"/>
  <c r="D40" i="43"/>
  <c r="BD39" i="43"/>
  <c r="AV39" i="43"/>
  <c r="AN39" i="43"/>
  <c r="AF39" i="43"/>
  <c r="X39" i="43"/>
  <c r="P39" i="43"/>
  <c r="H39" i="43"/>
  <c r="BH38" i="43"/>
  <c r="AZ38" i="43"/>
  <c r="AR38" i="43"/>
  <c r="AJ38" i="43"/>
  <c r="AB38" i="43"/>
  <c r="T38" i="43"/>
  <c r="L38" i="43"/>
  <c r="D38" i="43"/>
  <c r="BD37" i="43"/>
  <c r="AV37" i="43"/>
  <c r="AN37" i="43"/>
  <c r="AF37" i="43"/>
  <c r="X37" i="43"/>
  <c r="P37" i="43"/>
  <c r="H37" i="43"/>
  <c r="BH36" i="43"/>
  <c r="AZ36" i="43"/>
  <c r="AR36" i="43"/>
  <c r="AJ36" i="43"/>
  <c r="AB36" i="43"/>
  <c r="T36" i="43"/>
  <c r="L36" i="43"/>
  <c r="D36" i="43"/>
  <c r="BD35" i="43"/>
  <c r="AV35" i="43"/>
  <c r="AN35" i="43"/>
  <c r="AF35" i="43"/>
  <c r="X35" i="43"/>
  <c r="P35" i="43"/>
  <c r="H35" i="43"/>
  <c r="BH34" i="43"/>
  <c r="AZ34" i="43"/>
  <c r="AR34" i="43"/>
  <c r="AJ34" i="43"/>
  <c r="AB34" i="43"/>
  <c r="T34" i="43"/>
  <c r="L34" i="43"/>
  <c r="D34" i="43"/>
  <c r="BD33" i="43"/>
  <c r="AV33" i="43"/>
  <c r="AN33" i="43"/>
  <c r="AF33" i="43"/>
  <c r="X33" i="43"/>
  <c r="P33" i="43"/>
  <c r="H33" i="43"/>
  <c r="BH32" i="43"/>
  <c r="E77" i="43"/>
  <c r="BI71" i="43"/>
  <c r="AM68" i="43"/>
  <c r="AA67" i="43"/>
  <c r="BF65" i="43"/>
  <c r="W64" i="43"/>
  <c r="K63" i="43"/>
  <c r="AP61" i="43"/>
  <c r="G60" i="43"/>
  <c r="BC58" i="43"/>
  <c r="Z57" i="43"/>
  <c r="AY55" i="43"/>
  <c r="AM54" i="43"/>
  <c r="J53" i="43"/>
  <c r="AI51" i="43"/>
  <c r="AH50" i="43"/>
  <c r="AT49" i="43"/>
  <c r="W49" i="43"/>
  <c r="E49" i="43"/>
  <c r="AP48" i="43"/>
  <c r="S48" i="43"/>
  <c r="BI47" i="43"/>
  <c r="AL47" i="43"/>
  <c r="O47" i="43"/>
  <c r="BE46" i="43"/>
  <c r="AH46" i="43"/>
  <c r="K46" i="43"/>
  <c r="BA45" i="43"/>
  <c r="AD45" i="43"/>
  <c r="G45" i="43"/>
  <c r="AW44" i="43"/>
  <c r="Z44" i="43"/>
  <c r="BK43" i="43"/>
  <c r="AS43" i="43"/>
  <c r="V43" i="43"/>
  <c r="BG42" i="43"/>
  <c r="AO42" i="43"/>
  <c r="R42" i="43"/>
  <c r="BC41" i="43"/>
  <c r="AK41" i="43"/>
  <c r="N41" i="43"/>
  <c r="AY40" i="43"/>
  <c r="AG40" i="43"/>
  <c r="J40" i="43"/>
  <c r="AU39" i="43"/>
  <c r="AC39" i="43"/>
  <c r="F39" i="43"/>
  <c r="AQ38" i="43"/>
  <c r="Y38" i="43"/>
  <c r="BJ37" i="43"/>
  <c r="AM37" i="43"/>
  <c r="U37" i="43"/>
  <c r="BF36" i="43"/>
  <c r="AI36" i="43"/>
  <c r="Q36" i="43"/>
  <c r="BB35" i="43"/>
  <c r="AE35" i="43"/>
  <c r="M35" i="43"/>
  <c r="AX34" i="43"/>
  <c r="AA34" i="43"/>
  <c r="I34" i="43"/>
  <c r="AT33" i="43"/>
  <c r="W33" i="43"/>
  <c r="E33" i="43"/>
  <c r="BB32" i="43"/>
  <c r="AT32" i="43"/>
  <c r="AL32" i="43"/>
  <c r="AD32" i="43"/>
  <c r="V32" i="43"/>
  <c r="N32" i="43"/>
  <c r="F32" i="43"/>
  <c r="BF31" i="43"/>
  <c r="AX31" i="43"/>
  <c r="AP31" i="43"/>
  <c r="AH31" i="43"/>
  <c r="Z31" i="43"/>
  <c r="R31" i="43"/>
  <c r="J31" i="43"/>
  <c r="BJ30" i="43"/>
  <c r="BB30" i="43"/>
  <c r="AT30" i="43"/>
  <c r="AL30" i="43"/>
  <c r="AD30" i="43"/>
  <c r="V30" i="43"/>
  <c r="N30" i="43"/>
  <c r="F30" i="43"/>
  <c r="BF29" i="43"/>
  <c r="AX29" i="43"/>
  <c r="AP29" i="43"/>
  <c r="AH29" i="43"/>
  <c r="Z29" i="43"/>
  <c r="R29" i="43"/>
  <c r="J29" i="43"/>
  <c r="BJ28" i="43"/>
  <c r="BB28" i="43"/>
  <c r="AT28" i="43"/>
  <c r="AL28" i="43"/>
  <c r="AD28" i="43"/>
  <c r="V28" i="43"/>
  <c r="N28" i="43"/>
  <c r="F28" i="43"/>
  <c r="BF27" i="43"/>
  <c r="AX27" i="43"/>
  <c r="AP27" i="43"/>
  <c r="AH27" i="43"/>
  <c r="Z27" i="43"/>
  <c r="R27" i="43"/>
  <c r="J27" i="43"/>
  <c r="BJ26" i="43"/>
  <c r="BB26" i="43"/>
  <c r="AT26" i="43"/>
  <c r="AL26" i="43"/>
  <c r="AD26" i="43"/>
  <c r="V26" i="43"/>
  <c r="N26" i="43"/>
  <c r="F26" i="43"/>
  <c r="BF25" i="43"/>
  <c r="AX25" i="43"/>
  <c r="AP25" i="43"/>
  <c r="AH25" i="43"/>
  <c r="Z25" i="43"/>
  <c r="R25" i="43"/>
  <c r="J25" i="43"/>
  <c r="BJ24" i="43"/>
  <c r="BB24" i="43"/>
  <c r="AT24" i="43"/>
  <c r="AL24" i="43"/>
  <c r="AD24" i="43"/>
  <c r="V24" i="43"/>
  <c r="N24" i="43"/>
  <c r="F24" i="43"/>
  <c r="BF23" i="43"/>
  <c r="AX23" i="43"/>
  <c r="AP23" i="43"/>
  <c r="AH23" i="43"/>
  <c r="Z23" i="43"/>
  <c r="R23" i="43"/>
  <c r="J23" i="43"/>
  <c r="BJ22" i="43"/>
  <c r="BB22" i="43"/>
  <c r="AT22" i="43"/>
  <c r="AL22" i="43"/>
  <c r="AD22" i="43"/>
  <c r="V22" i="43"/>
  <c r="N22" i="43"/>
  <c r="F22" i="43"/>
  <c r="AC75" i="43"/>
  <c r="AP71" i="43"/>
  <c r="AL68" i="43"/>
  <c r="BK66" i="43"/>
  <c r="AY65" i="43"/>
  <c r="V64" i="43"/>
  <c r="AU62" i="43"/>
  <c r="AI61" i="43"/>
  <c r="F60" i="43"/>
  <c r="AE58" i="43"/>
  <c r="S57" i="43"/>
  <c r="AX55" i="43"/>
  <c r="O54" i="43"/>
  <c r="BK52" i="43"/>
  <c r="AH51" i="43"/>
  <c r="R50" i="43"/>
  <c r="AS49" i="43"/>
  <c r="V49" i="43"/>
  <c r="BG48" i="43"/>
  <c r="AO48" i="43"/>
  <c r="R48" i="43"/>
  <c r="BC47" i="43"/>
  <c r="AK47" i="43"/>
  <c r="N47" i="43"/>
  <c r="AY46" i="43"/>
  <c r="AG46" i="43"/>
  <c r="J46" i="43"/>
  <c r="AU45" i="43"/>
  <c r="AC45" i="43"/>
  <c r="F45" i="43"/>
  <c r="AQ44" i="43"/>
  <c r="Y44" i="43"/>
  <c r="BJ43" i="43"/>
  <c r="AM43" i="43"/>
  <c r="U43" i="43"/>
  <c r="BF42" i="43"/>
  <c r="AI42" i="43"/>
  <c r="Q42" i="43"/>
  <c r="BB41" i="43"/>
  <c r="AE41" i="43"/>
  <c r="M41" i="43"/>
  <c r="AX40" i="43"/>
  <c r="AA40" i="43"/>
  <c r="I40" i="43"/>
  <c r="AT39" i="43"/>
  <c r="W39" i="43"/>
  <c r="E39" i="43"/>
  <c r="AP38" i="43"/>
  <c r="S38" i="43"/>
  <c r="BI37" i="43"/>
  <c r="AL37" i="43"/>
  <c r="O37" i="43"/>
  <c r="BE36" i="43"/>
  <c r="AH36" i="43"/>
  <c r="K36" i="43"/>
  <c r="BA35" i="43"/>
  <c r="AD35" i="43"/>
  <c r="G35" i="43"/>
  <c r="AW34" i="43"/>
  <c r="Z34" i="43"/>
  <c r="BK33" i="43"/>
  <c r="AS33" i="43"/>
  <c r="V33" i="43"/>
  <c r="BJ32" i="43"/>
  <c r="BA32" i="43"/>
  <c r="AS32" i="43"/>
  <c r="AK32" i="43"/>
  <c r="AC32" i="43"/>
  <c r="U32" i="43"/>
  <c r="M32" i="43"/>
  <c r="E32" i="43"/>
  <c r="BE31" i="43"/>
  <c r="AW31" i="43"/>
  <c r="AO31" i="43"/>
  <c r="AG31" i="43"/>
  <c r="Y31" i="43"/>
  <c r="Q31" i="43"/>
  <c r="I31" i="43"/>
  <c r="BI30" i="43"/>
  <c r="BA30" i="43"/>
  <c r="AS30" i="43"/>
  <c r="AK30" i="43"/>
  <c r="AC30" i="43"/>
  <c r="U30" i="43"/>
  <c r="M30" i="43"/>
  <c r="E30" i="43"/>
  <c r="BE29" i="43"/>
  <c r="AW29" i="43"/>
  <c r="AO29" i="43"/>
  <c r="AG29" i="43"/>
  <c r="Y29" i="43"/>
  <c r="Q29" i="43"/>
  <c r="I29" i="43"/>
  <c r="BI28" i="43"/>
  <c r="BA28" i="43"/>
  <c r="AS28" i="43"/>
  <c r="AK28" i="43"/>
  <c r="AC28" i="43"/>
  <c r="U28" i="43"/>
  <c r="M28" i="43"/>
  <c r="E28" i="43"/>
  <c r="BE27" i="43"/>
  <c r="AW27" i="43"/>
  <c r="AO27" i="43"/>
  <c r="AG27" i="43"/>
  <c r="Y27" i="43"/>
  <c r="Q27" i="43"/>
  <c r="I27" i="43"/>
  <c r="BI26" i="43"/>
  <c r="BA26" i="43"/>
  <c r="AS26" i="43"/>
  <c r="AK26" i="43"/>
  <c r="AC26" i="43"/>
  <c r="U26" i="43"/>
  <c r="M26" i="43"/>
  <c r="E26" i="43"/>
  <c r="BE25" i="43"/>
  <c r="AW25" i="43"/>
  <c r="AO25" i="43"/>
  <c r="AG25" i="43"/>
  <c r="Y25" i="43"/>
  <c r="Q25" i="43"/>
  <c r="I25" i="43"/>
  <c r="BI24" i="43"/>
  <c r="BA24" i="43"/>
  <c r="AS24" i="43"/>
  <c r="AK24" i="43"/>
  <c r="AC24" i="43"/>
  <c r="U24" i="43"/>
  <c r="M24" i="43"/>
  <c r="E24" i="43"/>
  <c r="BE23" i="43"/>
  <c r="AW23" i="43"/>
  <c r="AO23" i="43"/>
  <c r="AG23" i="43"/>
  <c r="Y23" i="43"/>
  <c r="Q23" i="43"/>
  <c r="I23" i="43"/>
  <c r="BI22" i="43"/>
  <c r="BA22" i="43"/>
  <c r="AS22" i="43"/>
  <c r="AK22" i="43"/>
  <c r="AC22" i="43"/>
  <c r="U22" i="43"/>
  <c r="M22" i="43"/>
  <c r="E22" i="43"/>
  <c r="BE21" i="43"/>
  <c r="AW21" i="43"/>
  <c r="AO21" i="43"/>
  <c r="AG21" i="43"/>
  <c r="Y21" i="43"/>
  <c r="Q21" i="43"/>
  <c r="I21" i="43"/>
  <c r="BI20" i="43"/>
  <c r="BA20" i="43"/>
  <c r="AS20" i="43"/>
  <c r="AK20" i="43"/>
  <c r="AC20" i="43"/>
  <c r="U20" i="43"/>
  <c r="M20" i="43"/>
  <c r="E20" i="43"/>
  <c r="BE19" i="43"/>
  <c r="AW19" i="43"/>
  <c r="AO19" i="43"/>
  <c r="AG19" i="43"/>
  <c r="Y19" i="43"/>
  <c r="Q19" i="43"/>
  <c r="I19" i="43"/>
  <c r="BI18" i="43"/>
  <c r="BA18" i="43"/>
  <c r="AS18" i="43"/>
  <c r="AK18" i="43"/>
  <c r="AC18" i="43"/>
  <c r="U18" i="43"/>
  <c r="M18" i="43"/>
  <c r="E18" i="43"/>
  <c r="BE17" i="43"/>
  <c r="AW17" i="43"/>
  <c r="AO17" i="43"/>
  <c r="AG17" i="43"/>
  <c r="Y17" i="43"/>
  <c r="Q17" i="43"/>
  <c r="I17" i="43"/>
  <c r="BI16" i="43"/>
  <c r="BA16" i="43"/>
  <c r="AS16" i="43"/>
  <c r="AK16" i="43"/>
  <c r="AC16" i="43"/>
  <c r="U16" i="43"/>
  <c r="M16" i="43"/>
  <c r="V75" i="43"/>
  <c r="AL70" i="43"/>
  <c r="AE68" i="43"/>
  <c r="BJ66" i="43"/>
  <c r="AA65" i="43"/>
  <c r="O64" i="43"/>
  <c r="AT62" i="43"/>
  <c r="K61" i="43"/>
  <c r="BG59" i="43"/>
  <c r="AD58" i="43"/>
  <c r="BC56" i="43"/>
  <c r="AQ55" i="43"/>
  <c r="N54" i="43"/>
  <c r="AM52" i="43"/>
  <c r="AA51" i="43"/>
  <c r="O50" i="43"/>
  <c r="AM49" i="43"/>
  <c r="U49" i="43"/>
  <c r="BF48" i="43"/>
  <c r="AI48" i="43"/>
  <c r="Q48" i="43"/>
  <c r="BB47" i="43"/>
  <c r="AE47" i="43"/>
  <c r="M47" i="43"/>
  <c r="AX46" i="43"/>
  <c r="AA46" i="43"/>
  <c r="I46" i="43"/>
  <c r="AT45" i="43"/>
  <c r="W45" i="43"/>
  <c r="E45" i="43"/>
  <c r="AP44" i="43"/>
  <c r="S44" i="43"/>
  <c r="BI43" i="43"/>
  <c r="AL43" i="43"/>
  <c r="O43" i="43"/>
  <c r="BE42" i="43"/>
  <c r="AH42" i="43"/>
  <c r="K42" i="43"/>
  <c r="BA41" i="43"/>
  <c r="AD41" i="43"/>
  <c r="G41" i="43"/>
  <c r="AW40" i="43"/>
  <c r="Z40" i="43"/>
  <c r="BK39" i="43"/>
  <c r="AS39" i="43"/>
  <c r="V39" i="43"/>
  <c r="BG38" i="43"/>
  <c r="AO38" i="43"/>
  <c r="R38" i="43"/>
  <c r="BC37" i="43"/>
  <c r="AK37" i="43"/>
  <c r="N37" i="43"/>
  <c r="AY36" i="43"/>
  <c r="AG36" i="43"/>
  <c r="J36" i="43"/>
  <c r="AU35" i="43"/>
  <c r="AC35" i="43"/>
  <c r="F35" i="43"/>
  <c r="AQ34" i="43"/>
  <c r="Y34" i="43"/>
  <c r="BJ33" i="43"/>
  <c r="AM33" i="43"/>
  <c r="U33" i="43"/>
  <c r="BI32" i="43"/>
  <c r="AZ32" i="43"/>
  <c r="AR32" i="43"/>
  <c r="AJ32" i="43"/>
  <c r="AB32" i="43"/>
  <c r="T32" i="43"/>
  <c r="L32" i="43"/>
  <c r="D32" i="43"/>
  <c r="BD31" i="43"/>
  <c r="AV31" i="43"/>
  <c r="AN31" i="43"/>
  <c r="AF31" i="43"/>
  <c r="X31" i="43"/>
  <c r="P31" i="43"/>
  <c r="H31" i="43"/>
  <c r="BH30" i="43"/>
  <c r="AZ30" i="43"/>
  <c r="AR30" i="43"/>
  <c r="AJ30" i="43"/>
  <c r="AB30" i="43"/>
  <c r="T30" i="43"/>
  <c r="L30" i="43"/>
  <c r="D30" i="43"/>
  <c r="BD29" i="43"/>
  <c r="AV29" i="43"/>
  <c r="AN29" i="43"/>
  <c r="AF29" i="43"/>
  <c r="X29" i="43"/>
  <c r="P29" i="43"/>
  <c r="H29" i="43"/>
  <c r="BH28" i="43"/>
  <c r="AZ28" i="43"/>
  <c r="AR28" i="43"/>
  <c r="AJ28" i="43"/>
  <c r="AB28" i="43"/>
  <c r="T28" i="43"/>
  <c r="L28" i="43"/>
  <c r="D28" i="43"/>
  <c r="BD27" i="43"/>
  <c r="AV27" i="43"/>
  <c r="AN27" i="43"/>
  <c r="AF27" i="43"/>
  <c r="X27" i="43"/>
  <c r="P27" i="43"/>
  <c r="H27" i="43"/>
  <c r="BH26" i="43"/>
  <c r="AZ26" i="43"/>
  <c r="AR26" i="43"/>
  <c r="AJ26" i="43"/>
  <c r="AB26" i="43"/>
  <c r="T26" i="43"/>
  <c r="L26" i="43"/>
  <c r="D26" i="43"/>
  <c r="BD25" i="43"/>
  <c r="AV25" i="43"/>
  <c r="AN25" i="43"/>
  <c r="AF25" i="43"/>
  <c r="X25" i="43"/>
  <c r="P25" i="43"/>
  <c r="H25" i="43"/>
  <c r="BH24" i="43"/>
  <c r="AZ24" i="43"/>
  <c r="AR24" i="43"/>
  <c r="AJ24" i="43"/>
  <c r="AB24" i="43"/>
  <c r="T24" i="43"/>
  <c r="L24" i="43"/>
  <c r="D24" i="43"/>
  <c r="BD23" i="43"/>
  <c r="AV23" i="43"/>
  <c r="AN23" i="43"/>
  <c r="AF23" i="43"/>
  <c r="X23" i="43"/>
  <c r="P23" i="43"/>
  <c r="H23" i="43"/>
  <c r="BH22" i="43"/>
  <c r="AZ22" i="43"/>
  <c r="AR22" i="43"/>
  <c r="AJ22" i="43"/>
  <c r="AB22" i="43"/>
  <c r="T22" i="43"/>
  <c r="L22" i="43"/>
  <c r="D22" i="43"/>
  <c r="BD21" i="43"/>
  <c r="AV21" i="43"/>
  <c r="AN21" i="43"/>
  <c r="AF21" i="43"/>
  <c r="X21" i="43"/>
  <c r="P21" i="43"/>
  <c r="H21" i="43"/>
  <c r="BH20" i="43"/>
  <c r="AZ20" i="43"/>
  <c r="AR20" i="43"/>
  <c r="AJ20" i="43"/>
  <c r="AB20" i="43"/>
  <c r="T20" i="43"/>
  <c r="L20" i="43"/>
  <c r="D20" i="43"/>
  <c r="BD19" i="43"/>
  <c r="AV19" i="43"/>
  <c r="AN19" i="43"/>
  <c r="AF19" i="43"/>
  <c r="X19" i="43"/>
  <c r="P19" i="43"/>
  <c r="H19" i="43"/>
  <c r="BH18" i="43"/>
  <c r="AZ18" i="43"/>
  <c r="AR18" i="43"/>
  <c r="AJ18" i="43"/>
  <c r="AB18" i="43"/>
  <c r="T18" i="43"/>
  <c r="L18" i="43"/>
  <c r="D18" i="43"/>
  <c r="BD17" i="43"/>
  <c r="AV17" i="43"/>
  <c r="AN17" i="43"/>
  <c r="AF17" i="43"/>
  <c r="X17" i="43"/>
  <c r="P17" i="43"/>
  <c r="H17" i="43"/>
  <c r="BH16" i="43"/>
  <c r="AZ16" i="43"/>
  <c r="AR16" i="43"/>
  <c r="AJ16" i="43"/>
  <c r="AB16" i="43"/>
  <c r="T16" i="43"/>
  <c r="L16" i="43"/>
  <c r="BJ86" i="43"/>
  <c r="AC73" i="43"/>
  <c r="Q70" i="43"/>
  <c r="F68" i="43"/>
  <c r="AE66" i="43"/>
  <c r="S65" i="43"/>
  <c r="AX63" i="43"/>
  <c r="O62" i="43"/>
  <c r="BK60" i="43"/>
  <c r="AH59" i="43"/>
  <c r="BG57" i="43"/>
  <c r="AU56" i="43"/>
  <c r="R55" i="43"/>
  <c r="AQ53" i="43"/>
  <c r="AE52" i="43"/>
  <c r="BJ50" i="43"/>
  <c r="BF49" i="43"/>
  <c r="AK49" i="43"/>
  <c r="N49" i="43"/>
  <c r="AY48" i="43"/>
  <c r="AG48" i="43"/>
  <c r="J48" i="43"/>
  <c r="AU47" i="43"/>
  <c r="AC47" i="43"/>
  <c r="F47" i="43"/>
  <c r="AQ46" i="43"/>
  <c r="Y46" i="43"/>
  <c r="BJ45" i="43"/>
  <c r="AM45" i="43"/>
  <c r="U45" i="43"/>
  <c r="BF44" i="43"/>
  <c r="AI44" i="43"/>
  <c r="Q44" i="43"/>
  <c r="BB43" i="43"/>
  <c r="AE43" i="43"/>
  <c r="M43" i="43"/>
  <c r="AX42" i="43"/>
  <c r="AA42" i="43"/>
  <c r="I42" i="43"/>
  <c r="AT41" i="43"/>
  <c r="W41" i="43"/>
  <c r="E41" i="43"/>
  <c r="AP40" i="43"/>
  <c r="S40" i="43"/>
  <c r="BI39" i="43"/>
  <c r="AL39" i="43"/>
  <c r="O39" i="43"/>
  <c r="BE38" i="43"/>
  <c r="AH38" i="43"/>
  <c r="K38" i="43"/>
  <c r="BA37" i="43"/>
  <c r="AD37" i="43"/>
  <c r="G37" i="43"/>
  <c r="AW36" i="43"/>
  <c r="Z36" i="43"/>
  <c r="BK35" i="43"/>
  <c r="AS35" i="43"/>
  <c r="V35" i="43"/>
  <c r="BG34" i="43"/>
  <c r="AO34" i="43"/>
  <c r="R34" i="43"/>
  <c r="BC33" i="43"/>
  <c r="AK33" i="43"/>
  <c r="N33" i="43"/>
  <c r="BF32" i="43"/>
  <c r="AX32" i="43"/>
  <c r="AP32" i="43"/>
  <c r="AH32" i="43"/>
  <c r="Z32" i="43"/>
  <c r="R32" i="43"/>
  <c r="J32" i="43"/>
  <c r="BJ31" i="43"/>
  <c r="BB31" i="43"/>
  <c r="AT31" i="43"/>
  <c r="AL31" i="43"/>
  <c r="AD31" i="43"/>
  <c r="V31" i="43"/>
  <c r="N31" i="43"/>
  <c r="F31" i="43"/>
  <c r="BF30" i="43"/>
  <c r="AX30" i="43"/>
  <c r="AP30" i="43"/>
  <c r="AH30" i="43"/>
  <c r="Z30" i="43"/>
  <c r="R30" i="43"/>
  <c r="J30" i="43"/>
  <c r="BJ29" i="43"/>
  <c r="BB29" i="43"/>
  <c r="AT29" i="43"/>
  <c r="AL29" i="43"/>
  <c r="AD29" i="43"/>
  <c r="V29" i="43"/>
  <c r="N29" i="43"/>
  <c r="F29" i="43"/>
  <c r="BF28" i="43"/>
  <c r="AX28" i="43"/>
  <c r="AP28" i="43"/>
  <c r="AH28" i="43"/>
  <c r="Z28" i="43"/>
  <c r="R28" i="43"/>
  <c r="J28" i="43"/>
  <c r="BJ27" i="43"/>
  <c r="BB27" i="43"/>
  <c r="AT27" i="43"/>
  <c r="AL27" i="43"/>
  <c r="AD27" i="43"/>
  <c r="V27" i="43"/>
  <c r="N27" i="43"/>
  <c r="F27" i="43"/>
  <c r="BF26" i="43"/>
  <c r="AX26" i="43"/>
  <c r="AP26" i="43"/>
  <c r="AH26" i="43"/>
  <c r="Z26" i="43"/>
  <c r="R26" i="43"/>
  <c r="J26" i="43"/>
  <c r="BJ25" i="43"/>
  <c r="BB25" i="43"/>
  <c r="AT25" i="43"/>
  <c r="AL25" i="43"/>
  <c r="AD25" i="43"/>
  <c r="V25" i="43"/>
  <c r="N25" i="43"/>
  <c r="F25" i="43"/>
  <c r="BF24" i="43"/>
  <c r="AX24" i="43"/>
  <c r="AP24" i="43"/>
  <c r="AH24" i="43"/>
  <c r="Z24" i="43"/>
  <c r="R24" i="43"/>
  <c r="J24" i="43"/>
  <c r="BJ23" i="43"/>
  <c r="BB23" i="43"/>
  <c r="AT23" i="43"/>
  <c r="AL23" i="43"/>
  <c r="AD23" i="43"/>
  <c r="V23" i="43"/>
  <c r="N23" i="43"/>
  <c r="F23" i="43"/>
  <c r="BF22" i="43"/>
  <c r="AX22" i="43"/>
  <c r="AP22" i="43"/>
  <c r="AH22" i="43"/>
  <c r="Z22" i="43"/>
  <c r="R22" i="43"/>
  <c r="J22" i="43"/>
  <c r="BJ21" i="43"/>
  <c r="BB21" i="43"/>
  <c r="AT21" i="43"/>
  <c r="AL21" i="43"/>
  <c r="AD21" i="43"/>
  <c r="V21" i="43"/>
  <c r="N21" i="43"/>
  <c r="F21" i="43"/>
  <c r="BF20" i="43"/>
  <c r="AX20" i="43"/>
  <c r="AP20" i="43"/>
  <c r="AH20" i="43"/>
  <c r="Z20" i="43"/>
  <c r="R20" i="43"/>
  <c r="J20" i="43"/>
  <c r="BJ19" i="43"/>
  <c r="BB19" i="43"/>
  <c r="AT19" i="43"/>
  <c r="AL19" i="43"/>
  <c r="AD19" i="43"/>
  <c r="V19" i="43"/>
  <c r="N19" i="43"/>
  <c r="F19" i="43"/>
  <c r="BF18" i="43"/>
  <c r="AX18" i="43"/>
  <c r="AP18" i="43"/>
  <c r="AH18" i="43"/>
  <c r="Z18" i="43"/>
  <c r="R18" i="43"/>
  <c r="J18" i="43"/>
  <c r="BJ17" i="43"/>
  <c r="BB17" i="43"/>
  <c r="AT17" i="43"/>
  <c r="AL17" i="43"/>
  <c r="AD17" i="43"/>
  <c r="V17" i="43"/>
  <c r="N17" i="43"/>
  <c r="F17" i="43"/>
  <c r="BF16" i="43"/>
  <c r="AX16" i="43"/>
  <c r="AP16" i="43"/>
  <c r="AH16" i="43"/>
  <c r="Z16" i="43"/>
  <c r="R16" i="43"/>
  <c r="J16" i="43"/>
  <c r="Y84" i="43"/>
  <c r="Z73" i="43"/>
  <c r="M69" i="43"/>
  <c r="BG67" i="43"/>
  <c r="AD66" i="43"/>
  <c r="BC64" i="43"/>
  <c r="AQ63" i="43"/>
  <c r="N62" i="43"/>
  <c r="AM60" i="43"/>
  <c r="AA59" i="43"/>
  <c r="BF57" i="43"/>
  <c r="W56" i="43"/>
  <c r="K55" i="43"/>
  <c r="AP53" i="43"/>
  <c r="G52" i="43"/>
  <c r="BC50" i="43"/>
  <c r="BB49" i="43"/>
  <c r="AE49" i="43"/>
  <c r="M49" i="43"/>
  <c r="AX48" i="43"/>
  <c r="AA48" i="43"/>
  <c r="I48" i="43"/>
  <c r="AT47" i="43"/>
  <c r="W47" i="43"/>
  <c r="E47" i="43"/>
  <c r="AP46" i="43"/>
  <c r="S46" i="43"/>
  <c r="BI45" i="43"/>
  <c r="AL45" i="43"/>
  <c r="O45" i="43"/>
  <c r="BE44" i="43"/>
  <c r="AH44" i="43"/>
  <c r="K44" i="43"/>
  <c r="BA43" i="43"/>
  <c r="AD43" i="43"/>
  <c r="G43" i="43"/>
  <c r="AW42" i="43"/>
  <c r="Z42" i="43"/>
  <c r="BK41" i="43"/>
  <c r="AS41" i="43"/>
  <c r="V41" i="43"/>
  <c r="BG40" i="43"/>
  <c r="AO40" i="43"/>
  <c r="R40" i="43"/>
  <c r="BC39" i="43"/>
  <c r="AK39" i="43"/>
  <c r="N39" i="43"/>
  <c r="AY38" i="43"/>
  <c r="AG38" i="43"/>
  <c r="J38" i="43"/>
  <c r="AU37" i="43"/>
  <c r="AC37" i="43"/>
  <c r="F37" i="43"/>
  <c r="AQ36" i="43"/>
  <c r="Y36" i="43"/>
  <c r="BJ35" i="43"/>
  <c r="AM35" i="43"/>
  <c r="U35" i="43"/>
  <c r="BF34" i="43"/>
  <c r="AI34" i="43"/>
  <c r="Q34" i="43"/>
  <c r="BB33" i="43"/>
  <c r="AE33" i="43"/>
  <c r="M33" i="43"/>
  <c r="BE32" i="43"/>
  <c r="AW32" i="43"/>
  <c r="AO32" i="43"/>
  <c r="AG32" i="43"/>
  <c r="Y32" i="43"/>
  <c r="Q32" i="43"/>
  <c r="I32" i="43"/>
  <c r="BI31" i="43"/>
  <c r="BA31" i="43"/>
  <c r="AS31" i="43"/>
  <c r="AK31" i="43"/>
  <c r="AC31" i="43"/>
  <c r="U31" i="43"/>
  <c r="M31" i="43"/>
  <c r="E31" i="43"/>
  <c r="BE30" i="43"/>
  <c r="AW30" i="43"/>
  <c r="AO30" i="43"/>
  <c r="AG30" i="43"/>
  <c r="Y30" i="43"/>
  <c r="Q30" i="43"/>
  <c r="I30" i="43"/>
  <c r="BI29" i="43"/>
  <c r="BA29" i="43"/>
  <c r="AS29" i="43"/>
  <c r="AK29" i="43"/>
  <c r="AC29" i="43"/>
  <c r="U29" i="43"/>
  <c r="M29" i="43"/>
  <c r="E29" i="43"/>
  <c r="BE28" i="43"/>
  <c r="AW28" i="43"/>
  <c r="AO28" i="43"/>
  <c r="AG28" i="43"/>
  <c r="Y28" i="43"/>
  <c r="Q28" i="43"/>
  <c r="I28" i="43"/>
  <c r="BI27" i="43"/>
  <c r="BA27" i="43"/>
  <c r="AS27" i="43"/>
  <c r="AK27" i="43"/>
  <c r="AC27" i="43"/>
  <c r="U27" i="43"/>
  <c r="M27" i="43"/>
  <c r="E27" i="43"/>
  <c r="BE26" i="43"/>
  <c r="AW26" i="43"/>
  <c r="AO26" i="43"/>
  <c r="AG26" i="43"/>
  <c r="Y26" i="43"/>
  <c r="Q26" i="43"/>
  <c r="I26" i="43"/>
  <c r="BI25" i="43"/>
  <c r="BA25" i="43"/>
  <c r="AS25" i="43"/>
  <c r="AK25" i="43"/>
  <c r="AC25" i="43"/>
  <c r="U25" i="43"/>
  <c r="M25" i="43"/>
  <c r="E25" i="43"/>
  <c r="BE24" i="43"/>
  <c r="AW24" i="43"/>
  <c r="AO24" i="43"/>
  <c r="AG24" i="43"/>
  <c r="Y24" i="43"/>
  <c r="Q24" i="43"/>
  <c r="I24" i="43"/>
  <c r="BI23" i="43"/>
  <c r="BA23" i="43"/>
  <c r="AS23" i="43"/>
  <c r="AK23" i="43"/>
  <c r="AC23" i="43"/>
  <c r="U23" i="43"/>
  <c r="M23" i="43"/>
  <c r="E23" i="43"/>
  <c r="BE22" i="43"/>
  <c r="AW22" i="43"/>
  <c r="AO22" i="43"/>
  <c r="AG22" i="43"/>
  <c r="Y22" i="43"/>
  <c r="Q22" i="43"/>
  <c r="I22" i="43"/>
  <c r="BI21" i="43"/>
  <c r="BA21" i="43"/>
  <c r="AS21" i="43"/>
  <c r="AK21" i="43"/>
  <c r="AC21" i="43"/>
  <c r="U21" i="43"/>
  <c r="M21" i="43"/>
  <c r="E21" i="43"/>
  <c r="BE20" i="43"/>
  <c r="AW20" i="43"/>
  <c r="AO20" i="43"/>
  <c r="AG20" i="43"/>
  <c r="Y20" i="43"/>
  <c r="Q20" i="43"/>
  <c r="I20" i="43"/>
  <c r="BI19" i="43"/>
  <c r="BA19" i="43"/>
  <c r="AS19" i="43"/>
  <c r="AK19" i="43"/>
  <c r="AC19" i="43"/>
  <c r="U19" i="43"/>
  <c r="M19" i="43"/>
  <c r="E19" i="43"/>
  <c r="BE18" i="43"/>
  <c r="AW18" i="43"/>
  <c r="AO18" i="43"/>
  <c r="AG18" i="43"/>
  <c r="Y18" i="43"/>
  <c r="Q18" i="43"/>
  <c r="I18" i="43"/>
  <c r="BI17" i="43"/>
  <c r="BA17" i="43"/>
  <c r="AS17" i="43"/>
  <c r="AK17" i="43"/>
  <c r="AC17" i="43"/>
  <c r="U17" i="43"/>
  <c r="M17" i="43"/>
  <c r="E17" i="43"/>
  <c r="BE16" i="43"/>
  <c r="AW16" i="43"/>
  <c r="AO16" i="43"/>
  <c r="AG16" i="43"/>
  <c r="Y16" i="43"/>
  <c r="Q16" i="43"/>
  <c r="I16" i="43"/>
  <c r="AK77" i="43"/>
  <c r="F73" i="43"/>
  <c r="L69" i="43"/>
  <c r="AI67" i="43"/>
  <c r="W66" i="43"/>
  <c r="BB64" i="43"/>
  <c r="S63" i="43"/>
  <c r="G62" i="43"/>
  <c r="AL60" i="43"/>
  <c r="BK58" i="43"/>
  <c r="AY57" i="43"/>
  <c r="V56" i="43"/>
  <c r="AU54" i="43"/>
  <c r="AI53" i="43"/>
  <c r="F52" i="43"/>
  <c r="AM50" i="43"/>
  <c r="BA49" i="43"/>
  <c r="AD49" i="43"/>
  <c r="G49" i="43"/>
  <c r="AW48" i="43"/>
  <c r="Z48" i="43"/>
  <c r="BK47" i="43"/>
  <c r="AS47" i="43"/>
  <c r="V47" i="43"/>
  <c r="BG46" i="43"/>
  <c r="AO46" i="43"/>
  <c r="R46" i="43"/>
  <c r="BC45" i="43"/>
  <c r="AK45" i="43"/>
  <c r="N45" i="43"/>
  <c r="AY44" i="43"/>
  <c r="AG44" i="43"/>
  <c r="J44" i="43"/>
  <c r="AU43" i="43"/>
  <c r="AC43" i="43"/>
  <c r="F43" i="43"/>
  <c r="AQ42" i="43"/>
  <c r="Y42" i="43"/>
  <c r="BJ41" i="43"/>
  <c r="AM41" i="43"/>
  <c r="U41" i="43"/>
  <c r="BF40" i="43"/>
  <c r="AI40" i="43"/>
  <c r="Q40" i="43"/>
  <c r="BB39" i="43"/>
  <c r="AE39" i="43"/>
  <c r="M39" i="43"/>
  <c r="AX38" i="43"/>
  <c r="AA38" i="43"/>
  <c r="I38" i="43"/>
  <c r="AT37" i="43"/>
  <c r="W37" i="43"/>
  <c r="E37" i="43"/>
  <c r="AP36" i="43"/>
  <c r="S36" i="43"/>
  <c r="BI35" i="43"/>
  <c r="AL35" i="43"/>
  <c r="O35" i="43"/>
  <c r="BE34" i="43"/>
  <c r="AH34" i="43"/>
  <c r="K34" i="43"/>
  <c r="BA33" i="43"/>
  <c r="AD33" i="43"/>
  <c r="G33" i="43"/>
  <c r="BD32" i="43"/>
  <c r="AV32" i="43"/>
  <c r="AN32" i="43"/>
  <c r="AF32" i="43"/>
  <c r="X32" i="43"/>
  <c r="P32" i="43"/>
  <c r="H32" i="43"/>
  <c r="BH31" i="43"/>
  <c r="AZ31" i="43"/>
  <c r="AR31" i="43"/>
  <c r="AJ31" i="43"/>
  <c r="AB31" i="43"/>
  <c r="T31" i="43"/>
  <c r="L31" i="43"/>
  <c r="D31" i="43"/>
  <c r="BD30" i="43"/>
  <c r="AV30" i="43"/>
  <c r="AN30" i="43"/>
  <c r="AF30" i="43"/>
  <c r="X30" i="43"/>
  <c r="P30" i="43"/>
  <c r="H30" i="43"/>
  <c r="BH29" i="43"/>
  <c r="AZ29" i="43"/>
  <c r="AR29" i="43"/>
  <c r="AJ29" i="43"/>
  <c r="AB29" i="43"/>
  <c r="T29" i="43"/>
  <c r="L29" i="43"/>
  <c r="D29" i="43"/>
  <c r="BD28" i="43"/>
  <c r="AV28" i="43"/>
  <c r="AN28" i="43"/>
  <c r="AF28" i="43"/>
  <c r="X28" i="43"/>
  <c r="P28" i="43"/>
  <c r="H28" i="43"/>
  <c r="BH27" i="43"/>
  <c r="AZ27" i="43"/>
  <c r="AR27" i="43"/>
  <c r="AJ27" i="43"/>
  <c r="AB27" i="43"/>
  <c r="T27" i="43"/>
  <c r="L27" i="43"/>
  <c r="D27" i="43"/>
  <c r="BD26" i="43"/>
  <c r="AV26" i="43"/>
  <c r="AN26" i="43"/>
  <c r="AF26" i="43"/>
  <c r="X26" i="43"/>
  <c r="P26" i="43"/>
  <c r="H26" i="43"/>
  <c r="BH25" i="43"/>
  <c r="AZ25" i="43"/>
  <c r="AR25" i="43"/>
  <c r="AJ25" i="43"/>
  <c r="AB25" i="43"/>
  <c r="T25" i="43"/>
  <c r="L25" i="43"/>
  <c r="D25" i="43"/>
  <c r="BD24" i="43"/>
  <c r="AV24" i="43"/>
  <c r="AN24" i="43"/>
  <c r="AF24" i="43"/>
  <c r="X24" i="43"/>
  <c r="P24" i="43"/>
  <c r="H24" i="43"/>
  <c r="BH23" i="43"/>
  <c r="AZ23" i="43"/>
  <c r="AR23" i="43"/>
  <c r="AJ23" i="43"/>
  <c r="AB23" i="43"/>
  <c r="T23" i="43"/>
  <c r="L23" i="43"/>
  <c r="D23" i="43"/>
  <c r="BD22" i="43"/>
  <c r="AV22" i="43"/>
  <c r="AN22" i="43"/>
  <c r="AF22" i="43"/>
  <c r="X22" i="43"/>
  <c r="P22" i="43"/>
  <c r="H22" i="43"/>
  <c r="BH21" i="43"/>
  <c r="AZ21" i="43"/>
  <c r="AR21" i="43"/>
  <c r="AJ21" i="43"/>
  <c r="AB21" i="43"/>
  <c r="T21" i="43"/>
  <c r="L21" i="43"/>
  <c r="D21" i="43"/>
  <c r="BD20" i="43"/>
  <c r="AV20" i="43"/>
  <c r="AN20" i="43"/>
  <c r="AF20" i="43"/>
  <c r="X20" i="43"/>
  <c r="P20" i="43"/>
  <c r="H20" i="43"/>
  <c r="BH19" i="43"/>
  <c r="AZ19" i="43"/>
  <c r="AR19" i="43"/>
  <c r="AJ19" i="43"/>
  <c r="AB19" i="43"/>
  <c r="T19" i="43"/>
  <c r="L19" i="43"/>
  <c r="D19" i="43"/>
  <c r="BD18" i="43"/>
  <c r="R6" i="43"/>
  <c r="Z6" i="43"/>
  <c r="AP6" i="43"/>
  <c r="AX6" i="43"/>
  <c r="BF6" i="43"/>
  <c r="N7" i="43"/>
  <c r="V7" i="43"/>
  <c r="AD7" i="43"/>
  <c r="AL7" i="43"/>
  <c r="AT7" i="43"/>
  <c r="BJ7" i="43"/>
  <c r="J8" i="43"/>
  <c r="R8" i="43"/>
  <c r="Z8" i="43"/>
  <c r="AH8" i="43"/>
  <c r="AP8" i="43"/>
  <c r="AX8" i="43"/>
  <c r="BF8" i="43"/>
  <c r="F9" i="43"/>
  <c r="N9" i="43"/>
  <c r="V9" i="43"/>
  <c r="AD9" i="43"/>
  <c r="AL9" i="43"/>
  <c r="AT9" i="43"/>
  <c r="BB9" i="43"/>
  <c r="BJ9" i="43"/>
  <c r="J10" i="43"/>
  <c r="R10" i="43"/>
  <c r="Z10" i="43"/>
  <c r="AH10" i="43"/>
  <c r="AP10" i="43"/>
  <c r="AX10" i="43"/>
  <c r="BF10" i="43"/>
  <c r="F11" i="43"/>
  <c r="N11" i="43"/>
  <c r="V11" i="43"/>
  <c r="AD11" i="43"/>
  <c r="AL11" i="43"/>
  <c r="AT11" i="43"/>
  <c r="BB11" i="43"/>
  <c r="BJ11" i="43"/>
  <c r="J12" i="43"/>
  <c r="R12" i="43"/>
  <c r="Z12" i="43"/>
  <c r="AH12" i="43"/>
  <c r="AP12" i="43"/>
  <c r="AX12" i="43"/>
  <c r="BF12" i="43"/>
  <c r="F13" i="43"/>
  <c r="N13" i="43"/>
  <c r="V13" i="43"/>
  <c r="AD13" i="43"/>
  <c r="AL13" i="43"/>
  <c r="AT13" i="43"/>
  <c r="BB13" i="43"/>
  <c r="BJ13" i="43"/>
  <c r="J14" i="43"/>
  <c r="R14" i="43"/>
  <c r="Z14" i="43"/>
  <c r="AH14" i="43"/>
  <c r="AP14" i="43"/>
  <c r="AX14" i="43"/>
  <c r="BF14" i="43"/>
  <c r="F15" i="43"/>
  <c r="N15" i="43"/>
  <c r="V15" i="43"/>
  <c r="AD15" i="43"/>
  <c r="AL15" i="43"/>
  <c r="AT15" i="43"/>
  <c r="BB15" i="43"/>
  <c r="BJ15" i="43"/>
  <c r="N16" i="43"/>
  <c r="AD16" i="43"/>
  <c r="AT16" i="43"/>
  <c r="BJ16" i="43"/>
  <c r="R17" i="43"/>
  <c r="AH17" i="43"/>
  <c r="AX17" i="43"/>
  <c r="F18" i="43"/>
  <c r="V18" i="43"/>
  <c r="AL18" i="43"/>
  <c r="BB18" i="43"/>
  <c r="O19" i="43"/>
  <c r="AI19" i="43"/>
  <c r="BF19" i="43"/>
  <c r="S20" i="43"/>
  <c r="AM20" i="43"/>
  <c r="BJ20" i="43"/>
  <c r="W21" i="43"/>
  <c r="AQ21" i="43"/>
  <c r="G22" i="43"/>
  <c r="AM22" i="43"/>
  <c r="K23" i="43"/>
  <c r="AQ23" i="43"/>
  <c r="O24" i="43"/>
  <c r="AU24" i="43"/>
  <c r="S25" i="43"/>
  <c r="AY25" i="43"/>
  <c r="W26" i="43"/>
  <c r="BC26" i="43"/>
  <c r="AA27" i="43"/>
  <c r="BG27" i="43"/>
  <c r="AE28" i="43"/>
  <c r="BK28" i="43"/>
  <c r="AI29" i="43"/>
  <c r="G30" i="43"/>
  <c r="AM30" i="43"/>
  <c r="K31" i="43"/>
  <c r="AQ31" i="43"/>
  <c r="O32" i="43"/>
  <c r="AU32" i="43"/>
  <c r="AU33" i="43"/>
  <c r="N35" i="43"/>
  <c r="AO36" i="43"/>
  <c r="BK37" i="43"/>
  <c r="AD39" i="43"/>
  <c r="BE40" i="43"/>
  <c r="S42" i="43"/>
  <c r="AT43" i="43"/>
  <c r="M45" i="43"/>
  <c r="AI46" i="43"/>
  <c r="BJ47" i="43"/>
  <c r="AC49" i="43"/>
  <c r="K53" i="43"/>
  <c r="BJ58" i="43"/>
  <c r="AU64" i="43"/>
  <c r="BJ71" i="43"/>
  <c r="K6" i="43"/>
  <c r="S6" i="43"/>
  <c r="AA6" i="43"/>
  <c r="AI6" i="43"/>
  <c r="AQ6" i="43"/>
  <c r="AY6" i="43"/>
  <c r="BG6" i="43"/>
  <c r="G7" i="43"/>
  <c r="O7" i="43"/>
  <c r="W7" i="43"/>
  <c r="AE7" i="43"/>
  <c r="AM7" i="43"/>
  <c r="AU7" i="43"/>
  <c r="BC7" i="43"/>
  <c r="BK7" i="43"/>
  <c r="K8" i="43"/>
  <c r="S8" i="43"/>
  <c r="AA8" i="43"/>
  <c r="AI8" i="43"/>
  <c r="AQ8" i="43"/>
  <c r="AY8" i="43"/>
  <c r="BG8" i="43"/>
  <c r="G9" i="43"/>
  <c r="O9" i="43"/>
  <c r="W9" i="43"/>
  <c r="AE9" i="43"/>
  <c r="AM9" i="43"/>
  <c r="AU9" i="43"/>
  <c r="BC9" i="43"/>
  <c r="BK9" i="43"/>
  <c r="K10" i="43"/>
  <c r="S10" i="43"/>
  <c r="AA10" i="43"/>
  <c r="AI10" i="43"/>
  <c r="AQ10" i="43"/>
  <c r="AY10" i="43"/>
  <c r="BG10" i="43"/>
  <c r="G11" i="43"/>
  <c r="O11" i="43"/>
  <c r="W11" i="43"/>
  <c r="AE11" i="43"/>
  <c r="AM11" i="43"/>
  <c r="AU11" i="43"/>
  <c r="BC11" i="43"/>
  <c r="BK11" i="43"/>
  <c r="K12" i="43"/>
  <c r="S12" i="43"/>
  <c r="AA12" i="43"/>
  <c r="AI12" i="43"/>
  <c r="AQ12" i="43"/>
  <c r="AY12" i="43"/>
  <c r="BG12" i="43"/>
  <c r="G13" i="43"/>
  <c r="O13" i="43"/>
  <c r="W13" i="43"/>
  <c r="AE13" i="43"/>
  <c r="AM13" i="43"/>
  <c r="AU13" i="43"/>
  <c r="BC13" i="43"/>
  <c r="BK13" i="43"/>
  <c r="K14" i="43"/>
  <c r="S14" i="43"/>
  <c r="AA14" i="43"/>
  <c r="AI14" i="43"/>
  <c r="AQ14" i="43"/>
  <c r="AY14" i="43"/>
  <c r="BG14" i="43"/>
  <c r="G15" i="43"/>
  <c r="O15" i="43"/>
  <c r="W15" i="43"/>
  <c r="AE15" i="43"/>
  <c r="AM15" i="43"/>
  <c r="AU15" i="43"/>
  <c r="BC15" i="43"/>
  <c r="BK15" i="43"/>
  <c r="O16" i="43"/>
  <c r="AE16" i="43"/>
  <c r="AU16" i="43"/>
  <c r="BK16" i="43"/>
  <c r="S17" i="43"/>
  <c r="AI17" i="43"/>
  <c r="AY17" i="43"/>
  <c r="G18" i="43"/>
  <c r="W18" i="43"/>
  <c r="AM18" i="43"/>
  <c r="BC18" i="43"/>
  <c r="R19" i="43"/>
  <c r="AM19" i="43"/>
  <c r="BG19" i="43"/>
  <c r="V20" i="43"/>
  <c r="AQ20" i="43"/>
  <c r="BK20" i="43"/>
  <c r="Z21" i="43"/>
  <c r="AU21" i="43"/>
  <c r="K22" i="43"/>
  <c r="AQ22" i="43"/>
  <c r="O23" i="43"/>
  <c r="AU23" i="43"/>
  <c r="S24" i="43"/>
  <c r="AY24" i="43"/>
  <c r="W25" i="43"/>
  <c r="BC25" i="43"/>
  <c r="AA26" i="43"/>
  <c r="BG26" i="43"/>
  <c r="AE27" i="43"/>
  <c r="BK27" i="43"/>
  <c r="AI28" i="43"/>
  <c r="G29" i="43"/>
  <c r="AM29" i="43"/>
  <c r="K30" i="43"/>
  <c r="AQ30" i="43"/>
  <c r="O31" i="43"/>
  <c r="AU31" i="43"/>
  <c r="S32" i="43"/>
  <c r="AY32" i="43"/>
  <c r="BI33" i="43"/>
  <c r="W35" i="43"/>
  <c r="AX36" i="43"/>
  <c r="Q38" i="43"/>
  <c r="AM39" i="43"/>
  <c r="F41" i="43"/>
  <c r="AG42" i="43"/>
  <c r="BC43" i="43"/>
  <c r="V45" i="43"/>
  <c r="AW46" i="43"/>
  <c r="K48" i="43"/>
  <c r="AL49" i="43"/>
  <c r="G54" i="43"/>
  <c r="AI59" i="43"/>
  <c r="Z65" i="43"/>
  <c r="BE74" i="43"/>
  <c r="D6" i="43"/>
  <c r="L6" i="43"/>
  <c r="T6" i="43"/>
  <c r="AB6" i="43"/>
  <c r="AJ6" i="43"/>
  <c r="AR6" i="43"/>
  <c r="AZ6" i="43"/>
  <c r="BH6" i="43"/>
  <c r="H7" i="43"/>
  <c r="P7" i="43"/>
  <c r="X7" i="43"/>
  <c r="AF7" i="43"/>
  <c r="AN7" i="43"/>
  <c r="AV7" i="43"/>
  <c r="BD7" i="43"/>
  <c r="D8" i="43"/>
  <c r="L8" i="43"/>
  <c r="T8" i="43"/>
  <c r="AB8" i="43"/>
  <c r="AJ8" i="43"/>
  <c r="AR8" i="43"/>
  <c r="AZ8" i="43"/>
  <c r="BH8" i="43"/>
  <c r="H9" i="43"/>
  <c r="P9" i="43"/>
  <c r="X9" i="43"/>
  <c r="AF9" i="43"/>
  <c r="AN9" i="43"/>
  <c r="AV9" i="43"/>
  <c r="BD9" i="43"/>
  <c r="D10" i="43"/>
  <c r="L10" i="43"/>
  <c r="T10" i="43"/>
  <c r="AB10" i="43"/>
  <c r="AJ10" i="43"/>
  <c r="AR10" i="43"/>
  <c r="AZ10" i="43"/>
  <c r="BH10" i="43"/>
  <c r="H11" i="43"/>
  <c r="P11" i="43"/>
  <c r="X11" i="43"/>
  <c r="AF11" i="43"/>
  <c r="AN11" i="43"/>
  <c r="AV11" i="43"/>
  <c r="BD11" i="43"/>
  <c r="D12" i="43"/>
  <c r="L12" i="43"/>
  <c r="T12" i="43"/>
  <c r="AB12" i="43"/>
  <c r="AJ12" i="43"/>
  <c r="AR12" i="43"/>
  <c r="AZ12" i="43"/>
  <c r="BH12" i="43"/>
  <c r="H13" i="43"/>
  <c r="P13" i="43"/>
  <c r="X13" i="43"/>
  <c r="AF13" i="43"/>
  <c r="AN13" i="43"/>
  <c r="AV13" i="43"/>
  <c r="BD13" i="43"/>
  <c r="D14" i="43"/>
  <c r="L14" i="43"/>
  <c r="T14" i="43"/>
  <c r="AB14" i="43"/>
  <c r="AJ14" i="43"/>
  <c r="AR14" i="43"/>
  <c r="AZ14" i="43"/>
  <c r="BH14" i="43"/>
  <c r="H15" i="43"/>
  <c r="P15" i="43"/>
  <c r="X15" i="43"/>
  <c r="AF15" i="43"/>
  <c r="AN15" i="43"/>
  <c r="AV15" i="43"/>
  <c r="BD15" i="43"/>
  <c r="D16" i="43"/>
  <c r="P16" i="43"/>
  <c r="AF16" i="43"/>
  <c r="AV16" i="43"/>
  <c r="D17" i="43"/>
  <c r="T17" i="43"/>
  <c r="AJ17" i="43"/>
  <c r="AZ17" i="43"/>
  <c r="H18" i="43"/>
  <c r="X18" i="43"/>
  <c r="AN18" i="43"/>
  <c r="BG18" i="43"/>
  <c r="S19" i="43"/>
  <c r="AP19" i="43"/>
  <c r="BK19" i="43"/>
  <c r="W20" i="43"/>
  <c r="AT20" i="43"/>
  <c r="G21" i="43"/>
  <c r="AA21" i="43"/>
  <c r="AX21" i="43"/>
  <c r="O22" i="43"/>
  <c r="AU22" i="43"/>
  <c r="S23" i="43"/>
  <c r="AY23" i="43"/>
  <c r="W24" i="43"/>
  <c r="BC24" i="43"/>
  <c r="AA25" i="43"/>
  <c r="BG25" i="43"/>
  <c r="AE26" i="43"/>
  <c r="BK26" i="43"/>
  <c r="AI27" i="43"/>
  <c r="G28" i="43"/>
  <c r="C97" i="43" s="1"/>
  <c r="AM28" i="43"/>
  <c r="K29" i="43"/>
  <c r="AQ29" i="43"/>
  <c r="O30" i="43"/>
  <c r="AU30" i="43"/>
  <c r="S31" i="43"/>
  <c r="AY31" i="43"/>
  <c r="W32" i="43"/>
  <c r="BC32" i="43"/>
  <c r="J34" i="43"/>
  <c r="AK35" i="43"/>
  <c r="BG36" i="43"/>
  <c r="Z38" i="43"/>
  <c r="BA39" i="43"/>
  <c r="O41" i="43"/>
  <c r="AP42" i="43"/>
  <c r="I44" i="43"/>
  <c r="AE45" i="43"/>
  <c r="BF46" i="43"/>
  <c r="Y48" i="43"/>
  <c r="AU49" i="43"/>
  <c r="AT54" i="43"/>
  <c r="AE60" i="43"/>
  <c r="BG65" i="43"/>
  <c r="AD77" i="43"/>
  <c r="J6" i="43"/>
  <c r="AH6" i="43"/>
  <c r="F7" i="43"/>
  <c r="BB7" i="43"/>
  <c r="E6" i="43"/>
  <c r="M6" i="43"/>
  <c r="U6" i="43"/>
  <c r="AC6" i="43"/>
  <c r="AK6" i="43"/>
  <c r="AS6" i="43"/>
  <c r="BA6" i="43"/>
  <c r="BI6" i="43"/>
  <c r="I7" i="43"/>
  <c r="Q7" i="43"/>
  <c r="Y7" i="43"/>
  <c r="AG7" i="43"/>
  <c r="AO7" i="43"/>
  <c r="AW7" i="43"/>
  <c r="BE7" i="43"/>
  <c r="E8" i="43"/>
  <c r="M8" i="43"/>
  <c r="U8" i="43"/>
  <c r="AC8" i="43"/>
  <c r="AK8" i="43"/>
  <c r="AS8" i="43"/>
  <c r="BA8" i="43"/>
  <c r="BI8" i="43"/>
  <c r="I9" i="43"/>
  <c r="Q9" i="43"/>
  <c r="Y9" i="43"/>
  <c r="AG9" i="43"/>
  <c r="AO9" i="43"/>
  <c r="AW9" i="43"/>
  <c r="BE9" i="43"/>
  <c r="E10" i="43"/>
  <c r="M10" i="43"/>
  <c r="U10" i="43"/>
  <c r="AC10" i="43"/>
  <c r="AK10" i="43"/>
  <c r="AS10" i="43"/>
  <c r="BA10" i="43"/>
  <c r="BI10" i="43"/>
  <c r="I11" i="43"/>
  <c r="Q11" i="43"/>
  <c r="Y11" i="43"/>
  <c r="AG11" i="43"/>
  <c r="AO11" i="43"/>
  <c r="AW11" i="43"/>
  <c r="BE11" i="43"/>
  <c r="E12" i="43"/>
  <c r="M12" i="43"/>
  <c r="U12" i="43"/>
  <c r="AC12" i="43"/>
  <c r="AK12" i="43"/>
  <c r="AS12" i="43"/>
  <c r="BA12" i="43"/>
  <c r="BI12" i="43"/>
  <c r="I13" i="43"/>
  <c r="Q13" i="43"/>
  <c r="Y13" i="43"/>
  <c r="AG13" i="43"/>
  <c r="AO13" i="43"/>
  <c r="AW13" i="43"/>
  <c r="BE13" i="43"/>
  <c r="E14" i="43"/>
  <c r="M14" i="43"/>
  <c r="U14" i="43"/>
  <c r="AC14" i="43"/>
  <c r="AK14" i="43"/>
  <c r="AS14" i="43"/>
  <c r="BA14" i="43"/>
  <c r="BI14" i="43"/>
  <c r="I15" i="43"/>
  <c r="Q15" i="43"/>
  <c r="Y15" i="43"/>
  <c r="AG15" i="43"/>
  <c r="AO15" i="43"/>
  <c r="AW15" i="43"/>
  <c r="BE15" i="43"/>
  <c r="E16" i="43"/>
  <c r="S16" i="43"/>
  <c r="AI16" i="43"/>
  <c r="AY16" i="43"/>
  <c r="G17" i="43"/>
  <c r="W17" i="43"/>
  <c r="AM17" i="43"/>
  <c r="BC17" i="43"/>
  <c r="K18" i="43"/>
  <c r="AA18" i="43"/>
  <c r="AQ18" i="43"/>
  <c r="BJ18" i="43"/>
  <c r="W19" i="43"/>
  <c r="AQ19" i="43"/>
  <c r="F20" i="43"/>
  <c r="AA20" i="43"/>
  <c r="AU20" i="43"/>
  <c r="J21" i="43"/>
  <c r="AE21" i="43"/>
  <c r="AY21" i="43"/>
  <c r="S22" i="43"/>
  <c r="AY22" i="43"/>
  <c r="W23" i="43"/>
  <c r="BC23" i="43"/>
  <c r="AA24" i="43"/>
  <c r="BG24" i="43"/>
  <c r="AE25" i="43"/>
  <c r="BK25" i="43"/>
  <c r="AI26" i="43"/>
  <c r="G27" i="43"/>
  <c r="AM27" i="43"/>
  <c r="K28" i="43"/>
  <c r="AQ28" i="43"/>
  <c r="O29" i="43"/>
  <c r="AU29" i="43"/>
  <c r="S30" i="43"/>
  <c r="AY30" i="43"/>
  <c r="W31" i="43"/>
  <c r="BC31" i="43"/>
  <c r="AA32" i="43"/>
  <c r="BG32" i="43"/>
  <c r="S34" i="43"/>
  <c r="AT35" i="43"/>
  <c r="M37" i="43"/>
  <c r="AI38" i="43"/>
  <c r="BJ39" i="43"/>
  <c r="AC41" i="43"/>
  <c r="AY42" i="43"/>
  <c r="R44" i="43"/>
  <c r="AS45" i="43"/>
  <c r="G47" i="43"/>
  <c r="AH48" i="43"/>
  <c r="N50" i="43"/>
  <c r="S55" i="43"/>
  <c r="J61" i="43"/>
  <c r="BC66" i="43"/>
  <c r="AX87" i="43"/>
  <c r="BC30" i="43"/>
  <c r="AA31" i="43"/>
  <c r="BG31" i="43"/>
  <c r="AE32" i="43"/>
  <c r="F33" i="43"/>
  <c r="AG34" i="43"/>
  <c r="BC35" i="43"/>
  <c r="V37" i="43"/>
  <c r="K40" i="43"/>
  <c r="E43" i="43"/>
  <c r="AA44" i="43"/>
  <c r="BB45" i="43"/>
  <c r="U47" i="43"/>
  <c r="AQ48" i="43"/>
  <c r="AL50" i="43"/>
  <c r="O56" i="43"/>
  <c r="AQ61" i="43"/>
  <c r="AH67" i="43"/>
  <c r="G6" i="43"/>
  <c r="O6" i="43"/>
  <c r="AE6" i="43"/>
  <c r="AU6" i="43"/>
  <c r="BC6" i="43"/>
  <c r="K7" i="43"/>
  <c r="S7" i="43"/>
  <c r="AA7" i="43"/>
  <c r="AI7" i="43"/>
  <c r="AQ7" i="43"/>
  <c r="AY7" i="43"/>
  <c r="BG7" i="43"/>
  <c r="O8" i="43"/>
  <c r="W8" i="43"/>
  <c r="AE8" i="43"/>
  <c r="AM8" i="43"/>
  <c r="AU8" i="43"/>
  <c r="BC8" i="43"/>
  <c r="BK8" i="43"/>
  <c r="K9" i="43"/>
  <c r="S9" i="43"/>
  <c r="AA9" i="43"/>
  <c r="AI9" i="43"/>
  <c r="AQ9" i="43"/>
  <c r="AY9" i="43"/>
  <c r="BG9" i="43"/>
  <c r="G10" i="43"/>
  <c r="O10" i="43"/>
  <c r="W10" i="43"/>
  <c r="AE10" i="43"/>
  <c r="AM10" i="43"/>
  <c r="AU10" i="43"/>
  <c r="BC10" i="43"/>
  <c r="BK10" i="43"/>
  <c r="K11" i="43"/>
  <c r="S11" i="43"/>
  <c r="AA11" i="43"/>
  <c r="AI11" i="43"/>
  <c r="AQ11" i="43"/>
  <c r="AY11" i="43"/>
  <c r="BG11" i="43"/>
  <c r="G12" i="43"/>
  <c r="O12" i="43"/>
  <c r="W12" i="43"/>
  <c r="AE12" i="43"/>
  <c r="AM12" i="43"/>
  <c r="AU12" i="43"/>
  <c r="BC12" i="43"/>
  <c r="BK12" i="43"/>
  <c r="K13" i="43"/>
  <c r="S13" i="43"/>
  <c r="AA13" i="43"/>
  <c r="AI13" i="43"/>
  <c r="AQ13" i="43"/>
  <c r="AY13" i="43"/>
  <c r="BG13" i="43"/>
  <c r="G14" i="43"/>
  <c r="O14" i="43"/>
  <c r="W14" i="43"/>
  <c r="AE14" i="43"/>
  <c r="AM14" i="43"/>
  <c r="AU14" i="43"/>
  <c r="BC14" i="43"/>
  <c r="BK14" i="43"/>
  <c r="K15" i="43"/>
  <c r="S15" i="43"/>
  <c r="AA15" i="43"/>
  <c r="AI15" i="43"/>
  <c r="AQ15" i="43"/>
  <c r="AY15" i="43"/>
  <c r="BG15" i="43"/>
  <c r="G16" i="43"/>
  <c r="W16" i="43"/>
  <c r="AM16" i="43"/>
  <c r="BC16" i="43"/>
  <c r="K17" i="43"/>
  <c r="AA17" i="43"/>
  <c r="AQ17" i="43"/>
  <c r="BG17" i="43"/>
  <c r="O18" i="43"/>
  <c r="AE18" i="43"/>
  <c r="AU18" i="43"/>
  <c r="G19" i="43"/>
  <c r="AA19" i="43"/>
  <c r="AX19" i="43"/>
  <c r="K20" i="43"/>
  <c r="AE20" i="43"/>
  <c r="BB20" i="43"/>
  <c r="O21" i="43"/>
  <c r="AI21" i="43"/>
  <c r="BF21" i="43"/>
  <c r="AA22" i="43"/>
  <c r="BG22" i="43"/>
  <c r="AE23" i="43"/>
  <c r="BK23" i="43"/>
  <c r="AI24" i="43"/>
  <c r="G25" i="43"/>
  <c r="AM25" i="43"/>
  <c r="K26" i="43"/>
  <c r="AQ26" i="43"/>
  <c r="O27" i="43"/>
  <c r="AU27" i="43"/>
  <c r="S28" i="43"/>
  <c r="AY28" i="43"/>
  <c r="W29" i="43"/>
  <c r="BC29" i="43"/>
  <c r="AA30" i="43"/>
  <c r="BG30" i="43"/>
  <c r="AE31" i="43"/>
  <c r="BK31" i="43"/>
  <c r="AI32" i="43"/>
  <c r="O33" i="43"/>
  <c r="AP34" i="43"/>
  <c r="I36" i="43"/>
  <c r="AE37" i="43"/>
  <c r="BF38" i="43"/>
  <c r="Y40" i="43"/>
  <c r="AU41" i="43"/>
  <c r="N43" i="43"/>
  <c r="AO44" i="43"/>
  <c r="BK45" i="43"/>
  <c r="AD47" i="43"/>
  <c r="BE48" i="43"/>
  <c r="BK50" i="43"/>
  <c r="BB56" i="43"/>
  <c r="AM62" i="43"/>
  <c r="G68" i="43"/>
  <c r="W6" i="43"/>
  <c r="AM6" i="43"/>
  <c r="BK6" i="43"/>
  <c r="G8" i="43"/>
  <c r="H6" i="43"/>
  <c r="P6" i="43"/>
  <c r="X6" i="43"/>
  <c r="AF6" i="43"/>
  <c r="AN6" i="43"/>
  <c r="AV6" i="43"/>
  <c r="BD6" i="43"/>
  <c r="D7" i="43"/>
  <c r="L7" i="43"/>
  <c r="T7" i="43"/>
  <c r="AB7" i="43"/>
  <c r="AJ7" i="43"/>
  <c r="AR7" i="43"/>
  <c r="AZ7" i="43"/>
  <c r="BH7" i="43"/>
  <c r="H8" i="43"/>
  <c r="P8" i="43"/>
  <c r="X8" i="43"/>
  <c r="AF8" i="43"/>
  <c r="AN8" i="43"/>
  <c r="AV8" i="43"/>
  <c r="BD8" i="43"/>
  <c r="D9" i="43"/>
  <c r="L9" i="43"/>
  <c r="T9" i="43"/>
  <c r="AB9" i="43"/>
  <c r="AJ9" i="43"/>
  <c r="AR9" i="43"/>
  <c r="AZ9" i="43"/>
  <c r="BH9" i="43"/>
  <c r="H10" i="43"/>
  <c r="P10" i="43"/>
  <c r="X10" i="43"/>
  <c r="AF10" i="43"/>
  <c r="AN10" i="43"/>
  <c r="AV10" i="43"/>
  <c r="BD10" i="43"/>
  <c r="D11" i="43"/>
  <c r="L11" i="43"/>
  <c r="T11" i="43"/>
  <c r="AB11" i="43"/>
  <c r="AJ11" i="43"/>
  <c r="AR11" i="43"/>
  <c r="AZ11" i="43"/>
  <c r="BH11" i="43"/>
  <c r="H12" i="43"/>
  <c r="P12" i="43"/>
  <c r="X12" i="43"/>
  <c r="AF12" i="43"/>
  <c r="AN12" i="43"/>
  <c r="AV12" i="43"/>
  <c r="BD12" i="43"/>
  <c r="D13" i="43"/>
  <c r="L13" i="43"/>
  <c r="T13" i="43"/>
  <c r="AB13" i="43"/>
  <c r="AJ13" i="43"/>
  <c r="AR13" i="43"/>
  <c r="AZ13" i="43"/>
  <c r="BH13" i="43"/>
  <c r="H14" i="43"/>
  <c r="P14" i="43"/>
  <c r="X14" i="43"/>
  <c r="AF14" i="43"/>
  <c r="AN14" i="43"/>
  <c r="AV14" i="43"/>
  <c r="BD14" i="43"/>
  <c r="D15" i="43"/>
  <c r="L15" i="43"/>
  <c r="T15" i="43"/>
  <c r="AB15" i="43"/>
  <c r="AJ15" i="43"/>
  <c r="AR15" i="43"/>
  <c r="AZ15" i="43"/>
  <c r="BH15" i="43"/>
  <c r="H16" i="43"/>
  <c r="X16" i="43"/>
  <c r="AN16" i="43"/>
  <c r="BD16" i="43"/>
  <c r="L17" i="43"/>
  <c r="AB17" i="43"/>
  <c r="AR17" i="43"/>
  <c r="BH17" i="43"/>
  <c r="P18" i="43"/>
  <c r="AF18" i="43"/>
  <c r="AV18" i="43"/>
  <c r="J19" i="43"/>
  <c r="AE19" i="43"/>
  <c r="AY19" i="43"/>
  <c r="N20" i="43"/>
  <c r="AI20" i="43"/>
  <c r="BC20" i="43"/>
  <c r="R21" i="43"/>
  <c r="AM21" i="43"/>
  <c r="BG21" i="43"/>
  <c r="AE22" i="43"/>
  <c r="BK22" i="43"/>
  <c r="AI23" i="43"/>
  <c r="G24" i="43"/>
  <c r="AM24" i="43"/>
  <c r="K25" i="43"/>
  <c r="AQ25" i="43"/>
  <c r="O26" i="43"/>
  <c r="AU26" i="43"/>
  <c r="S27" i="43"/>
  <c r="AY27" i="43"/>
  <c r="W28" i="43"/>
  <c r="BC28" i="43"/>
  <c r="AA29" i="43"/>
  <c r="BG29" i="43"/>
  <c r="AE30" i="43"/>
  <c r="BK30" i="43"/>
  <c r="AI31" i="43"/>
  <c r="G32" i="43"/>
  <c r="AM32" i="43"/>
  <c r="AC33" i="43"/>
  <c r="AY34" i="43"/>
  <c r="R36" i="43"/>
  <c r="AS37" i="43"/>
  <c r="G39" i="43"/>
  <c r="AH40" i="43"/>
  <c r="BI41" i="43"/>
  <c r="W43" i="43"/>
  <c r="AX44" i="43"/>
  <c r="Q46" i="43"/>
  <c r="AM47" i="43"/>
  <c r="F49" i="43"/>
  <c r="BG51" i="43"/>
  <c r="AA57" i="43"/>
  <c r="R63" i="43"/>
  <c r="BK68" i="4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96" i="43" l="1"/>
  <c r="C4" i="43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<sst xmlns="http://schemas.openxmlformats.org/spreadsheetml/2006/main" count="3302" uniqueCount="1727">
  <si>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</si>
  <si>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</si>
  <si>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</si>
  <si>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</si>
  <si>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</si>
  <si>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</si>
  <si>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</si>
  <si>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</si>
  <si>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</si>
  <si>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</si>
  <si>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</si>
  <si>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</si>
  <si>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</si>
  <si>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</si>
  <si>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</si>
  <si>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</si>
  <si>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</si>
  <si>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</si>
  <si>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</si>
  <si>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</si>
  <si>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</si>
  <si>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</si>
  <si>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</si>
  <si>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</si>
  <si>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</si>
  <si>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</si>
  <si>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</si>
  <si>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</si>
  <si>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</si>
  <si>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</si>
  <si>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</si>
  <si>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</si>
  <si>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</si>
  <si>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</si>
  <si>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</si>
  <si>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</si>
  <si>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</si>
  <si>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</si>
  <si>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</si>
  <si>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</si>
  <si>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</si>
  <si>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</si>
  <si>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</si>
  <si>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</si>
  <si>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</si>
  <si>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</si>
  <si>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</si>
  <si>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</si>
  <si>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</si>
  <si>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</si>
  <si>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</si>
  <si>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</si>
  <si>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</si>
  <si>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</si>
  <si>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</si>
  <si>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</si>
  <si>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</si>
  <si>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</si>
  <si>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</si>
  <si>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</si>
  <si>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</si>
  <si>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</si>
  <si>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</si>
  <si>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</si>
  <si>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</si>
  <si>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</si>
  <si>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</si>
  <si>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</si>
  <si>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</si>
  <si>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</si>
  <si>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</si>
  <si>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</si>
  <si>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</si>
  <si>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</si>
  <si>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</si>
  <si>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</si>
  <si>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</si>
  <si>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</si>
  <si>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</si>
  <si>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</si>
  <si>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</si>
  <si>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</si>
  <si>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</si>
  <si>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</si>
  <si>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</si>
  <si>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</si>
  <si>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</si>
  <si>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</si>
  <si>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</si>
  <si>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</si>
  <si>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</si>
  <si>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</si>
  <si>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</si>
  <si>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</si>
  <si>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</si>
  <si>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</si>
  <si>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</si>
  <si>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</si>
  <si>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</si>
  <si>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</si>
  <si>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</si>
  <si>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</si>
  <si>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</si>
  <si>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</si>
  <si>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</si>
  <si>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</si>
  <si>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</si>
  <si>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</si>
  <si>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</si>
  <si>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</si>
  <si>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</si>
  <si>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</si>
  <si>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</si>
  <si>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</si>
  <si>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</si>
  <si>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</si>
  <si>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</si>
  <si>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</si>
  <si>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</si>
  <si>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</si>
  <si>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</si>
  <si>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</si>
  <si>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</si>
  <si>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</si>
  <si>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</si>
  <si>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</si>
  <si>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</si>
  <si>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</si>
  <si>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</si>
  <si>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</si>
  <si>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</si>
  <si>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</si>
  <si>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</si>
  <si>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</si>
  <si>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</si>
  <si>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</si>
  <si>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</si>
  <si>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</si>
  <si>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</si>
  <si>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</si>
  <si>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</si>
  <si>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</si>
  <si>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</si>
  <si>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</si>
  <si>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</si>
  <si>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</si>
  <si>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</si>
  <si>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</si>
  <si>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</si>
  <si>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</si>
  <si>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</si>
  <si>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</si>
  <si>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</si>
  <si>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</si>
  <si>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</si>
  <si>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</si>
  <si>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</si>
  <si>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</si>
  <si>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</si>
  <si>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</si>
  <si>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</si>
  <si>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</si>
  <si>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</si>
  <si>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</si>
  <si>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</si>
  <si>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</si>
  <si>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</si>
  <si>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</si>
  <si>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</si>
  <si>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</si>
  <si>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</si>
  <si>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</si>
  <si>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</si>
  <si>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</si>
  <si>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</si>
  <si>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</si>
  <si>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</si>
  <si>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</si>
  <si>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</si>
  <si>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</si>
  <si>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</si>
  <si>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</si>
  <si>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</si>
  <si>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</si>
  <si>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</si>
  <si>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</si>
  <si>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</si>
  <si>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</si>
  <si>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</si>
  <si>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</si>
  <si>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</si>
  <si>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</si>
  <si>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</si>
  <si>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</si>
  <si>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</si>
  <si>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</si>
  <si>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</si>
  <si>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</si>
  <si>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</si>
  <si>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</si>
  <si>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</si>
  <si>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</si>
  <si>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</si>
  <si>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</si>
  <si>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</si>
  <si>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</si>
  <si>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</si>
  <si>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</si>
  <si>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</si>
  <si>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</si>
  <si>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</si>
  <si>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</si>
  <si>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</si>
  <si>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</si>
  <si>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</si>
  <si>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</si>
  <si>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</si>
  <si>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</si>
  <si>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</si>
  <si>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</si>
  <si>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</si>
  <si>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</si>
  <si>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</si>
  <si>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</si>
  <si>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</si>
  <si>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</si>
  <si>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</si>
  <si>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</si>
  <si>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</si>
  <si>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</si>
  <si>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</si>
  <si>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</si>
  <si>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</si>
  <si>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</si>
  <si>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</si>
  <si>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</si>
  <si>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</si>
  <si>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</si>
  <si>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</si>
  <si>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</si>
  <si>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</si>
  <si>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</si>
  <si>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</si>
  <si>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</si>
  <si>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</si>
  <si>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</si>
  <si>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</si>
  <si>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</si>
  <si>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</si>
  <si>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</si>
  <si>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</si>
  <si>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</si>
  <si>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</si>
  <si>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</si>
  <si>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</si>
  <si>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</si>
  <si>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</si>
  <si>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</si>
  <si>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</si>
  <si>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</si>
  <si>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</si>
  <si>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</si>
  <si>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</si>
  <si>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</si>
  <si>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</si>
  <si>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</si>
  <si>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</si>
  <si>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</si>
  <si>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</si>
  <si>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</si>
  <si>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</si>
  <si>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</si>
  <si>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</si>
  <si>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</si>
  <si>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</si>
  <si>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</si>
  <si>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</si>
  <si>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</si>
  <si>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</si>
  <si>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</si>
  <si>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</si>
  <si>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</si>
  <si>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</si>
  <si>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</si>
  <si>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</si>
  <si>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</si>
  <si>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</si>
  <si>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</si>
  <si>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</si>
  <si>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</si>
  <si>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</si>
  <si>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</si>
  <si>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</si>
  <si>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</si>
  <si>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</si>
  <si>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</si>
  <si>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</si>
  <si>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</si>
  <si>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</si>
  <si>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</si>
  <si>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</si>
  <si>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</si>
  <si>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</si>
  <si>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</si>
  <si>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</si>
  <si>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</si>
  <si>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</si>
  <si>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</si>
  <si>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</si>
  <si>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</si>
  <si>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</si>
  <si>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</si>
  <si>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</si>
  <si>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</si>
  <si>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</si>
  <si>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</si>
  <si>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</si>
  <si>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</si>
  <si>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</si>
  <si>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</si>
  <si>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</si>
  <si>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</si>
  <si>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</si>
  <si>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</si>
  <si>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</si>
  <si>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</si>
  <si>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</si>
  <si>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</si>
  <si>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</si>
  <si>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</si>
  <si>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</si>
  <si>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</si>
  <si>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</si>
  <si>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</si>
  <si>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</si>
  <si>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</si>
  <si>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</si>
  <si>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</si>
  <si>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</si>
  <si>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</si>
  <si>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</si>
  <si>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</si>
  <si>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</si>
  <si>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</si>
  <si>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</si>
  <si>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</si>
  <si>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</si>
  <si>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</si>
  <si>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</si>
  <si>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</si>
  <si>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</si>
  <si>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</si>
  <si>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</si>
  <si>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</si>
  <si>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</si>
  <si>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</si>
  <si>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</si>
  <si>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</si>
  <si>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</si>
  <si>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</si>
  <si>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</si>
  <si>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</si>
  <si>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</si>
  <si>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</si>
  <si>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</si>
  <si>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</si>
  <si>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</si>
  <si>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</si>
  <si>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</si>
  <si>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</si>
  <si>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</si>
  <si>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</si>
  <si>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</si>
  <si>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</si>
  <si>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</si>
  <si>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</si>
  <si>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</si>
  <si>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</si>
  <si>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</si>
  <si>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</si>
  <si>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</si>
  <si>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</si>
  <si>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</si>
  <si>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</si>
  <si>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</si>
  <si>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</si>
  <si>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</si>
  <si>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</si>
  <si>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</si>
  <si>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</si>
  <si>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</si>
  <si>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</si>
  <si>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</si>
  <si>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</si>
  <si>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</si>
  <si>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</si>
  <si>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</si>
  <si>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</si>
  <si>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</si>
  <si>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</si>
  <si>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</si>
  <si>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</si>
  <si>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</si>
  <si>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</si>
  <si>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</si>
  <si>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</si>
  <si>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</si>
  <si>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</si>
  <si>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</si>
  <si>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</si>
  <si>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</si>
  <si>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</si>
  <si>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</si>
  <si>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</si>
  <si>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</si>
  <si>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</si>
  <si>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</si>
  <si>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</si>
  <si>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</si>
  <si>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</si>
  <si>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</si>
  <si>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</si>
  <si>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</si>
  <si>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</si>
  <si>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</si>
  <si>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</si>
  <si>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</si>
  <si>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</si>
  <si>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</si>
  <si>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</si>
  <si>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</si>
  <si>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</si>
  <si>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</si>
  <si>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</si>
  <si>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</si>
  <si>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</si>
  <si>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</si>
  <si>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</si>
  <si>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</si>
  <si>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</si>
  <si>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</si>
  <si>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</si>
  <si>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</si>
  <si>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</si>
  <si>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</si>
  <si>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</si>
  <si>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</si>
  <si>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</si>
  <si>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</si>
  <si>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</si>
  <si>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</si>
  <si>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</si>
  <si>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</si>
  <si>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</si>
  <si>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</si>
  <si>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</si>
  <si>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</si>
  <si>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</si>
  <si>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</si>
  <si>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</si>
  <si>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</si>
  <si>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</si>
  <si>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</si>
  <si>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</si>
  <si>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</si>
  <si>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</si>
  <si>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</si>
  <si>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</si>
  <si>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</si>
  <si>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</si>
  <si>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</si>
  <si>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</si>
  <si>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</si>
  <si>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</si>
  <si>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</si>
  <si>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</si>
  <si>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</si>
  <si>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</si>
  <si>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</si>
  <si>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</si>
  <si>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</si>
  <si>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</si>
  <si>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</si>
  <si>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</si>
  <si>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</si>
  <si>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</si>
  <si>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</si>
  <si>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</si>
  <si>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</si>
  <si>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</si>
  <si>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</si>
  <si>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</si>
  <si>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</si>
  <si>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</si>
  <si>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</si>
  <si>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</si>
  <si>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</si>
  <si>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</si>
  <si>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</si>
  <si>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</si>
  <si>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</si>
  <si>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</si>
  <si>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</si>
  <si>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</si>
  <si>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</si>
  <si>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</si>
  <si>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</si>
  <si>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</si>
  <si>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</si>
  <si>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</si>
  <si>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</si>
  <si>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</si>
  <si>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</si>
  <si>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</si>
  <si>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</si>
  <si>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</si>
  <si>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</si>
  <si>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</si>
  <si>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</si>
  <si>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</si>
  <si>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</si>
  <si>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</si>
  <si>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</si>
  <si>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</si>
  <si>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</si>
  <si>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</si>
  <si>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</si>
  <si>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</si>
  <si>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</si>
  <si>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</si>
  <si>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</si>
  <si>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</si>
  <si>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</si>
  <si>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</si>
  <si>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</si>
  <si>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</si>
  <si>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</si>
  <si>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</si>
  <si>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</si>
  <si>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</si>
  <si>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</si>
  <si>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</si>
  <si>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</si>
  <si>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</si>
  <si>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</si>
  <si>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</si>
  <si>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</si>
  <si>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</si>
  <si>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</si>
  <si>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</si>
  <si>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</si>
  <si>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</si>
  <si>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</si>
  <si>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</si>
  <si>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</si>
  <si>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</si>
  <si>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</si>
  <si>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</si>
  <si>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</si>
  <si>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</si>
  <si>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</si>
  <si>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</si>
  <si>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</si>
  <si>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</si>
  <si>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</si>
  <si>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</si>
  <si>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</si>
  <si>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</si>
  <si>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</si>
  <si>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</si>
  <si>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</si>
  <si>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</si>
  <si>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</si>
  <si>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</si>
  <si>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</si>
  <si>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</si>
  <si>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</si>
  <si>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</si>
  <si>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</si>
  <si>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</si>
  <si>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</si>
  <si>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</si>
  <si>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</si>
  <si>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</si>
  <si>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</si>
  <si>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</si>
  <si>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</si>
  <si>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</si>
  <si>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</si>
  <si>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</si>
  <si>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</si>
  <si>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</si>
  <si>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</si>
  <si>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</si>
  <si>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</si>
  <si>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</si>
  <si>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</si>
  <si>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</si>
  <si>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</si>
  <si>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</si>
  <si>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</si>
  <si>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</si>
  <si>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</si>
  <si>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</si>
  <si>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</si>
  <si>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</si>
  <si>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</si>
  <si>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</si>
  <si>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</si>
  <si>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</si>
  <si>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</si>
  <si>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</si>
  <si>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</si>
  <si>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</si>
  <si>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</si>
  <si>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</si>
  <si>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</si>
  <si>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</si>
  <si>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</si>
  <si>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</si>
  <si>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</si>
  <si>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</si>
  <si>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</si>
  <si>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</si>
  <si>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</si>
  <si>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</si>
  <si>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</si>
  <si>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</si>
  <si>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</si>
  <si>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</si>
  <si>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</si>
  <si>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</si>
  <si>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</si>
  <si>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</si>
  <si>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</si>
  <si>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</si>
  <si>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</si>
  <si>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</si>
  <si>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</si>
  <si>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</si>
  <si>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</si>
  <si>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</si>
  <si>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</si>
  <si>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</si>
  <si>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</si>
  <si>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</si>
  <si>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</si>
  <si>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</si>
  <si>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</si>
  <si>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</si>
  <si>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</si>
  <si>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</si>
  <si>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</si>
  <si>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</si>
  <si>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</si>
  <si>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</si>
  <si>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</si>
  <si>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</si>
  <si>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</si>
  <si>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</si>
  <si>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</si>
  <si>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</si>
  <si>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</si>
  <si>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</si>
  <si>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</si>
  <si>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</si>
  <si>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</si>
  <si>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</si>
  <si>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</si>
  <si>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</si>
  <si>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</si>
  <si>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</si>
  <si>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</si>
  <si>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</si>
  <si>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</si>
  <si>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</si>
  <si>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</si>
  <si>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</si>
  <si>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</si>
  <si>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</si>
  <si>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</si>
  <si>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</si>
  <si>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</si>
  <si>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</si>
  <si>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</si>
  <si>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</si>
  <si>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</si>
  <si>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</si>
  <si>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</si>
  <si>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</si>
  <si>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</si>
  <si>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</si>
  <si>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</si>
  <si>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</si>
  <si>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</si>
  <si>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</si>
  <si>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</si>
  <si>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</si>
  <si>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</si>
  <si>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</si>
  <si>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</si>
  <si>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</si>
  <si>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</si>
  <si>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</si>
  <si>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</si>
  <si>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</si>
  <si>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</si>
  <si>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</si>
  <si>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</si>
  <si>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</si>
  <si>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</si>
  <si>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</si>
  <si>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</si>
  <si>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</si>
  <si>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</si>
  <si>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</si>
  <si>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</si>
  <si>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</si>
  <si>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</si>
  <si>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</si>
  <si>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</si>
  <si>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</si>
  <si>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</si>
  <si>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</si>
  <si>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</si>
  <si>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</si>
  <si>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</si>
  <si>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</si>
  <si>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</si>
  <si>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</si>
  <si>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</si>
  <si>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</si>
  <si>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</si>
  <si>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</si>
  <si>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</si>
  <si>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</si>
  <si>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</si>
  <si>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</si>
  <si>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</si>
  <si>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</si>
  <si>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</si>
  <si>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</si>
  <si>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</si>
  <si>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</si>
  <si>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</si>
  <si>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</si>
  <si>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</si>
  <si>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</si>
  <si>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</si>
  <si>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</si>
  <si>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</si>
  <si>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</si>
  <si>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</si>
  <si>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</si>
  <si>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</si>
  <si>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</si>
  <si>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</si>
  <si>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</si>
  <si>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</si>
  <si>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</si>
  <si>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</si>
  <si>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</si>
  <si>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</si>
  <si>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</si>
  <si>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</si>
  <si>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</si>
  <si>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</si>
  <si>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</si>
  <si>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</si>
  <si>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</si>
  <si>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</si>
  <si>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</si>
  <si>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</si>
  <si>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</si>
  <si>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</si>
  <si>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</si>
  <si>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</si>
  <si>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</si>
  <si>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</si>
  <si>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</si>
  <si>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</si>
  <si>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</si>
  <si>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</si>
  <si>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</si>
  <si>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</si>
  <si>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</si>
  <si>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</si>
  <si>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</si>
  <si>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</si>
  <si>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</si>
  <si>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</si>
  <si>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</si>
  <si>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</si>
  <si>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</si>
  <si>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</si>
  <si>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</si>
  <si>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</si>
  <si>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</si>
  <si>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</si>
  <si>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</si>
  <si>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</si>
  <si>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</si>
  <si>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</si>
  <si>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</si>
  <si>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</si>
  <si>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</si>
  <si>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</si>
  <si>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</si>
  <si>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</si>
  <si>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</si>
  <si>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</si>
  <si>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</si>
  <si>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</si>
  <si>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</si>
  <si>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</si>
  <si>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</si>
  <si>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</si>
  <si>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</si>
  <si>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</si>
  <si>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</si>
  <si>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</si>
  <si>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</si>
  <si>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</si>
  <si>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</si>
  <si>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</si>
  <si>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</si>
  <si>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</si>
  <si>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</si>
  <si>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</si>
  <si>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</si>
  <si>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</si>
  <si>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</si>
  <si>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</si>
  <si>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</si>
  <si>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</si>
  <si>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</si>
  <si>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</si>
  <si>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</si>
  <si>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</si>
  <si>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</si>
  <si>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</si>
  <si>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</si>
  <si>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</si>
  <si>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</si>
  <si>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</si>
  <si>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</si>
  <si>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</si>
  <si>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</si>
  <si>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</si>
  <si>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</si>
  <si>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</si>
  <si>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</si>
  <si>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</si>
  <si>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</si>
  <si>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</si>
  <si>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</si>
  <si>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</si>
  <si>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</si>
  <si>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</si>
  <si>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</si>
  <si>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</si>
  <si>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</si>
  <si>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</si>
  <si>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</si>
  <si>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</si>
  <si>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</si>
  <si>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</si>
  <si>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</si>
  <si>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</si>
  <si>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</si>
  <si>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</si>
  <si>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</si>
  <si>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</si>
  <si>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</si>
  <si>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</si>
  <si>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</si>
  <si>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</si>
  <si>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</si>
  <si>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</si>
  <si>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</si>
  <si>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</si>
  <si>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</si>
  <si>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</si>
  <si>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</si>
  <si>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</si>
  <si>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</si>
  <si>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</si>
  <si>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</si>
  <si>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</si>
  <si>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</si>
  <si>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</si>
  <si>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</si>
  <si>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</si>
  <si>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</si>
  <si>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</si>
  <si>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</si>
  <si>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</si>
  <si>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</si>
  <si>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</si>
  <si>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</si>
  <si>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</si>
  <si>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</si>
  <si>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</si>
  <si>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</si>
  <si>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</si>
  <si>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</si>
  <si>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</si>
  <si>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</si>
  <si>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</si>
  <si>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</si>
  <si>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</si>
  <si>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</si>
  <si>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</si>
  <si>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</si>
  <si>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</si>
  <si>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</si>
  <si>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</si>
  <si>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</si>
  <si>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</si>
  <si>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</si>
  <si>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</si>
  <si>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</si>
  <si>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</si>
  <si>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</si>
  <si>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</si>
  <si>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</si>
  <si>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</si>
  <si>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</si>
  <si>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</si>
  <si>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</si>
  <si>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</si>
  <si>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</si>
  <si>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</si>
  <si>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</si>
  <si>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</si>
  <si>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</si>
  <si>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</si>
  <si>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</si>
  <si>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</si>
  <si>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</si>
  <si>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</si>
  <si>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</si>
  <si>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</si>
  <si>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</si>
  <si>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</si>
  <si>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</si>
  <si>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</si>
  <si>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</si>
  <si>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</si>
  <si>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</si>
  <si>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</si>
  <si>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</si>
  <si>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</si>
  <si>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</si>
  <si>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</si>
  <si>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</si>
  <si>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</si>
  <si>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</si>
  <si>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</si>
  <si>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</si>
  <si>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</si>
  <si>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</si>
  <si>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</si>
  <si>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</si>
  <si>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</si>
  <si>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</si>
  <si>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</si>
  <si>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</si>
  <si>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</si>
  <si>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</si>
  <si>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</si>
  <si>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</si>
  <si>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</si>
  <si>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</si>
  <si>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</si>
  <si>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</si>
  <si>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</si>
  <si>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</si>
  <si>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</si>
  <si>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</si>
  <si>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</si>
  <si>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</si>
  <si>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</si>
  <si>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</si>
  <si>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</si>
  <si>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</si>
  <si>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</si>
  <si>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</si>
  <si>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</si>
  <si>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</si>
  <si>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</si>
  <si>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</si>
  <si>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</si>
  <si>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</si>
  <si>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</si>
  <si>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</si>
  <si>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</si>
  <si>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</si>
  <si>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</si>
  <si>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</si>
  <si>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</si>
  <si>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</si>
  <si>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</si>
  <si>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</si>
  <si>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</si>
  <si>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</si>
  <si>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</si>
  <si>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</si>
  <si>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</si>
  <si>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</si>
  <si>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</si>
  <si>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</si>
  <si>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</si>
  <si>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</si>
  <si>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</si>
  <si>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</si>
  <si>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</si>
  <si>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</si>
  <si>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</si>
  <si>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</si>
  <si>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</si>
  <si>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</si>
  <si>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</si>
  <si>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</si>
  <si>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</si>
  <si>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</si>
  <si>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</si>
  <si>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</si>
  <si>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</si>
  <si>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</si>
  <si>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</si>
  <si>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</si>
  <si>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</si>
  <si>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</si>
  <si>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</si>
  <si>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</si>
  <si>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</si>
  <si>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</si>
  <si>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</si>
  <si>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</si>
  <si>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</si>
  <si>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</si>
  <si>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</si>
  <si>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</si>
  <si>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</si>
  <si>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</si>
  <si>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</si>
  <si>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</si>
  <si>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</si>
  <si>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</si>
  <si>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</si>
  <si>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</si>
  <si>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</si>
  <si>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</si>
  <si>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</si>
  <si>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</si>
  <si>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</si>
  <si>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</si>
  <si>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</si>
  <si>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</si>
  <si>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</si>
  <si>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</si>
  <si>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</si>
  <si>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</si>
  <si>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</si>
  <si>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</si>
  <si>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</si>
  <si>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</si>
  <si>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</si>
  <si>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</si>
  <si>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</si>
  <si>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</si>
  <si>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</si>
  <si>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</si>
  <si>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</si>
  <si>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</si>
  <si>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</si>
  <si>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</si>
  <si>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</si>
  <si>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</si>
  <si>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</si>
  <si>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</si>
  <si>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</si>
  <si>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</si>
  <si>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</si>
  <si>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</si>
  <si>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</si>
  <si>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</si>
  <si>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</si>
  <si>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</si>
  <si>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</si>
  <si>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</si>
  <si>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</si>
  <si>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</si>
  <si>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</si>
  <si>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</si>
  <si>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</si>
  <si>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</si>
  <si>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</si>
  <si>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</si>
  <si>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</si>
  <si>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</si>
  <si>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</si>
  <si>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</si>
  <si>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</si>
  <si>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</si>
  <si>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</si>
  <si>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</si>
  <si>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</si>
  <si>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</si>
  <si>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</si>
  <si>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</si>
  <si>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</si>
  <si>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</si>
  <si>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</si>
  <si>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</si>
  <si>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</si>
  <si>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</si>
  <si>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</si>
  <si>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</si>
  <si>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</si>
  <si>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</si>
  <si>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</si>
  <si>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</si>
  <si>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</si>
  <si>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</si>
  <si>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</si>
  <si>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</si>
  <si>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</si>
  <si>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</si>
  <si>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</si>
  <si>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</si>
  <si>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</si>
  <si>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</si>
  <si>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</si>
  <si>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</si>
  <si>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</si>
  <si>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</si>
  <si>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</si>
  <si>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</si>
  <si>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</si>
  <si>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</si>
  <si>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</si>
  <si>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</si>
  <si>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</si>
  <si>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</si>
  <si>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</si>
  <si>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</si>
  <si>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</si>
  <si>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</si>
  <si>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</si>
  <si>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</si>
  <si>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</si>
  <si>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</si>
  <si>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</si>
  <si>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</si>
  <si>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</si>
  <si>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</si>
  <si>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</si>
  <si>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</si>
  <si>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</si>
  <si>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</si>
  <si>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</si>
  <si>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</si>
  <si>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</si>
  <si>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</si>
  <si>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</si>
  <si>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</si>
  <si>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</si>
  <si>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</si>
  <si>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</si>
  <si>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</si>
  <si>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</si>
  <si>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</si>
  <si>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</si>
  <si>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</si>
  <si>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</si>
  <si>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</si>
  <si>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</si>
  <si>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</si>
  <si>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</si>
  <si>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</si>
  <si>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</si>
  <si>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</si>
  <si>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</si>
  <si>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</si>
  <si>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</si>
  <si>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</si>
  <si>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</si>
  <si>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</si>
  <si>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</si>
  <si>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</si>
  <si>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</si>
  <si>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</si>
  <si>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</si>
  <si>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</si>
  <si>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</si>
  <si>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</si>
  <si>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</si>
  <si>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</si>
  <si>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</si>
  <si>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</si>
  <si>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</si>
  <si>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</si>
  <si>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</si>
  <si>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</si>
  <si>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</si>
  <si>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</si>
  <si>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</si>
  <si>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</si>
  <si>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</si>
  <si>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</si>
  <si>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</si>
  <si>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</si>
  <si>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</si>
  <si>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</si>
  <si>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</si>
  <si>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</si>
  <si>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</si>
  <si>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</si>
  <si>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</si>
  <si>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</si>
  <si>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</si>
  <si>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</si>
  <si>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</si>
  <si>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</si>
  <si>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</si>
  <si>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</si>
  <si>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</si>
  <si>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</si>
  <si>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</si>
  <si>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</si>
  <si>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</si>
  <si>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</si>
  <si>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</si>
  <si>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</si>
  <si>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</si>
  <si>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</si>
  <si>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</si>
  <si>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</si>
  <si>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</si>
  <si>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</si>
  <si>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</si>
  <si>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</si>
  <si>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</si>
  <si>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</si>
  <si>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</si>
  <si>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</si>
  <si>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</si>
  <si>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</si>
  <si>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</si>
  <si>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</si>
  <si>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</si>
  <si>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</si>
  <si>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</si>
  <si>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</si>
  <si>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</si>
  <si>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</si>
  <si>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</si>
  <si>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</si>
  <si>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</si>
  <si>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</si>
  <si>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</si>
  <si>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</si>
  <si>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--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</si>
  <si>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</si>
  <si>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</si>
  <si>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</si>
  <si>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</si>
  <si>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</si>
  <si>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</si>
  <si>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</si>
  <si>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</si>
  <si>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</si>
  <si>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</si>
  <si>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</si>
  <si>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</si>
  <si>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</si>
  <si>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</si>
  <si>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</si>
  <si>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</si>
  <si>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</si>
  <si>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</si>
  <si>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</si>
  <si>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</si>
  <si>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</si>
  <si>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</si>
  <si>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</si>
  <si>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</si>
  <si>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</si>
  <si>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</si>
  <si>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</si>
  <si>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</si>
  <si>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</si>
  <si>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</si>
  <si>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</si>
  <si>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</si>
  <si>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</si>
  <si>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</si>
  <si>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</si>
  <si>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</si>
  <si>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</si>
  <si>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</si>
  <si>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</si>
  <si>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</si>
  <si>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</si>
  <si>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</si>
  <si>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</si>
  <si>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</si>
  <si>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</si>
  <si>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</si>
  <si>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</si>
  <si>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</si>
  <si>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</si>
  <si>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</si>
  <si>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</si>
  <si>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</si>
  <si>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</si>
  <si>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</si>
  <si>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</si>
  <si>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</si>
  <si>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</si>
  <si>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</si>
  <si>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</si>
  <si>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</si>
  <si>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</si>
  <si>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</si>
  <si>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</si>
  <si>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</si>
  <si>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</si>
  <si>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</si>
  <si>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</si>
  <si>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</si>
  <si>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</si>
  <si>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</si>
  <si>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</si>
  <si>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</si>
  <si>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</si>
  <si>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</si>
  <si>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</si>
  <si>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</si>
  <si>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</si>
  <si>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</si>
  <si>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</si>
  <si>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</si>
  <si>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</si>
  <si>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</si>
  <si>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</si>
  <si>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</si>
  <si>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</si>
  <si>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</si>
  <si>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</si>
  <si>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</si>
  <si>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</si>
  <si>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</si>
  <si>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</si>
  <si>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</si>
  <si>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</si>
  <si>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</si>
  <si>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</si>
  <si>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</si>
  <si>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</si>
  <si>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</si>
  <si>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</si>
  <si>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</si>
  <si>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</si>
  <si>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</si>
  <si>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</si>
  <si>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</si>
  <si>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</si>
  <si>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</si>
  <si>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</si>
  <si>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</si>
  <si>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</si>
  <si>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</si>
  <si>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</si>
  <si>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</si>
  <si>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</si>
  <si>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</si>
  <si>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</si>
  <si>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</si>
  <si>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</si>
  <si>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</si>
  <si>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</si>
  <si>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</si>
  <si>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</si>
  <si>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</si>
  <si>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</si>
  <si>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</si>
  <si>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</si>
  <si>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</si>
  <si>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</si>
  <si>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</si>
  <si>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</si>
  <si>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</si>
  <si>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</si>
  <si>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</si>
  <si>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</si>
  <si>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</si>
  <si>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</si>
  <si>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</si>
  <si>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</si>
  <si>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</si>
  <si>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</si>
  <si>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</si>
  <si>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</si>
  <si>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</si>
  <si>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</si>
  <si>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</si>
  <si>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</si>
  <si>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</si>
  <si>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</si>
  <si>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</si>
  <si>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</si>
  <si>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</si>
  <si>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</si>
  <si>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</si>
  <si>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</si>
  <si>
    <t>https://www.eia.gov/outlooks/aeo/</t>
  </si>
  <si>
    <t>COAL</t>
    <phoneticPr fontId="34" type="noConversion"/>
  </si>
  <si>
    <t>NATURAL GAS</t>
    <phoneticPr fontId="34" type="noConversion"/>
  </si>
  <si>
    <t>Crude Oil</t>
    <phoneticPr fontId="34" type="noConversion"/>
  </si>
  <si>
    <t>N/A</t>
    <phoneticPr fontId="34" type="noConversion"/>
  </si>
  <si>
    <t>LPG Propane or butane</t>
    <phoneticPr fontId="34" type="noConversion"/>
  </si>
  <si>
    <t>Petroleum-diesel</t>
    <phoneticPr fontId="34" type="noConversion"/>
  </si>
  <si>
    <t>Heavy or Residual Oil</t>
    <phoneticPr fontId="34" type="noConversion"/>
  </si>
  <si>
    <t>Feedstock</t>
    <phoneticPr fontId="34" type="noConversion"/>
  </si>
  <si>
    <t>BIOMASS</t>
    <phoneticPr fontId="34" type="noConversion"/>
  </si>
  <si>
    <t>Renewables - on-site generation</t>
    <phoneticPr fontId="34" type="noConversion"/>
  </si>
  <si>
    <t>Electricity</t>
    <phoneticPr fontId="34" type="noConversion"/>
  </si>
  <si>
    <t>Heat</t>
    <phoneticPr fontId="34" type="noConversion"/>
  </si>
  <si>
    <t>ENERGY BALANCE</t>
  </si>
  <si>
    <t>국내무연탄</t>
  </si>
  <si>
    <t>수입무연탄</t>
  </si>
  <si>
    <t>원료탄</t>
  </si>
  <si>
    <t>기타유연탄</t>
  </si>
  <si>
    <t>아역청탄</t>
  </si>
  <si>
    <t>갈탄</t>
  </si>
  <si>
    <t>토탄</t>
  </si>
  <si>
    <t>고형연료</t>
  </si>
  <si>
    <t>코크스</t>
  </si>
  <si>
    <t>콜타르</t>
  </si>
  <si>
    <t>코크스로가스</t>
  </si>
  <si>
    <t>고로가스</t>
  </si>
  <si>
    <t>기타석탄가스</t>
  </si>
  <si>
    <t>천연가스</t>
  </si>
  <si>
    <t>도시가스</t>
  </si>
  <si>
    <t>원유</t>
  </si>
  <si>
    <t>정제원료</t>
  </si>
  <si>
    <t>첨가물</t>
  </si>
  <si>
    <t>기타탄화수소</t>
  </si>
  <si>
    <t>정제가스</t>
  </si>
  <si>
    <t>프로판</t>
  </si>
  <si>
    <t>부탄</t>
  </si>
  <si>
    <t>휘발유</t>
  </si>
  <si>
    <t>항공휘발유</t>
  </si>
  <si>
    <t>휘발유형항공유</t>
  </si>
  <si>
    <t>등유형항공유</t>
  </si>
  <si>
    <t>등유</t>
  </si>
  <si>
    <t>경유</t>
  </si>
  <si>
    <t>B-A</t>
  </si>
  <si>
    <t>B-B</t>
  </si>
  <si>
    <t>B-C</t>
  </si>
  <si>
    <t>납사</t>
  </si>
  <si>
    <t>용제</t>
  </si>
  <si>
    <t>윤활유</t>
  </si>
  <si>
    <t>아스팔트</t>
  </si>
  <si>
    <t>파라핀왁스</t>
  </si>
  <si>
    <t>석유코크</t>
  </si>
  <si>
    <t>기타석유제품</t>
  </si>
  <si>
    <t>산업폐기물</t>
  </si>
  <si>
    <t>도시폐기물_재생</t>
  </si>
  <si>
    <t>도시폐기물_비재생</t>
  </si>
  <si>
    <t>고형바이오매스</t>
  </si>
  <si>
    <t>바이오가스</t>
  </si>
  <si>
    <t>매립지가스</t>
  </si>
  <si>
    <t>바이오휘발유</t>
  </si>
  <si>
    <t>바이오경유</t>
  </si>
  <si>
    <t>기타바이오연료</t>
  </si>
  <si>
    <t>목탄</t>
  </si>
  <si>
    <t>원자력</t>
  </si>
  <si>
    <t>수력</t>
  </si>
  <si>
    <t>지열</t>
  </si>
  <si>
    <t>태양광</t>
  </si>
  <si>
    <t>태양열</t>
  </si>
  <si>
    <t>해양</t>
  </si>
  <si>
    <t>풍력</t>
  </si>
  <si>
    <t>기타에너지원</t>
  </si>
  <si>
    <t>전기</t>
  </si>
  <si>
    <t>열</t>
  </si>
  <si>
    <t>총에너지</t>
  </si>
  <si>
    <t>메모: 신재생</t>
  </si>
  <si>
    <t>Domestic-anthracite</t>
  </si>
  <si>
    <t>Imported-anthracite</t>
  </si>
  <si>
    <t>Coking coal</t>
  </si>
  <si>
    <t>Other bituminous</t>
  </si>
  <si>
    <t>Sub-bituminous</t>
  </si>
  <si>
    <t>Lignite/Brown coal</t>
  </si>
  <si>
    <t>Peat</t>
  </si>
  <si>
    <t>Patent Fuel</t>
  </si>
  <si>
    <t>Coke Oven Coke</t>
  </si>
  <si>
    <t>Coal Tar</t>
  </si>
  <si>
    <t>Coke Oven Gas</t>
  </si>
  <si>
    <t>Blast Furnace Gas</t>
  </si>
  <si>
    <t>Other Recovered Gas</t>
  </si>
  <si>
    <t>Natural Gas</t>
  </si>
  <si>
    <t>City Gas</t>
  </si>
  <si>
    <t>Crude oil</t>
  </si>
  <si>
    <t>Refinery feedstocks</t>
  </si>
  <si>
    <t>Additives/blending components</t>
  </si>
  <si>
    <t>Other hydrocarbons</t>
  </si>
  <si>
    <t>Refinery gas</t>
  </si>
  <si>
    <t>Propane</t>
  </si>
  <si>
    <t>Butane</t>
  </si>
  <si>
    <t>Motor gasoline</t>
  </si>
  <si>
    <t>Aviation gasoline</t>
  </si>
  <si>
    <t>Gasoline type jet fuel</t>
  </si>
  <si>
    <t>Kerosene type jet fuel</t>
  </si>
  <si>
    <t>Kerosene</t>
  </si>
  <si>
    <t>Gas/diesel oil excl.biofuels</t>
  </si>
  <si>
    <t>Naphtha</t>
  </si>
  <si>
    <t>White spirit &amp; SBP</t>
  </si>
  <si>
    <t>Bitumen</t>
  </si>
  <si>
    <t>Paraffin waxes</t>
  </si>
  <si>
    <t>Petroleum coke</t>
  </si>
  <si>
    <t>Other oil products</t>
  </si>
  <si>
    <t>Industrial waste</t>
  </si>
  <si>
    <t>Municipal waste (renewable)</t>
  </si>
  <si>
    <t>Municipal waste (non-renewable)</t>
  </si>
  <si>
    <t>Primary solid biomass</t>
  </si>
  <si>
    <t>Biogases</t>
  </si>
  <si>
    <t>LFG</t>
  </si>
  <si>
    <t>Biogasoline</t>
  </si>
  <si>
    <t>Biodiesels</t>
  </si>
  <si>
    <t>Other ligquid biofuels</t>
  </si>
  <si>
    <t>Charcoal</t>
  </si>
  <si>
    <t>Nuclear</t>
  </si>
  <si>
    <t>Hydro</t>
  </si>
  <si>
    <t>Geothermal</t>
  </si>
  <si>
    <t>Solar photovoltaics</t>
  </si>
  <si>
    <t>Solar thermal</t>
  </si>
  <si>
    <t>Tide, wave and ocean</t>
  </si>
  <si>
    <t>Wind</t>
  </si>
  <si>
    <t>Other sources</t>
  </si>
  <si>
    <t>Electricity</t>
  </si>
  <si>
    <t>Heat</t>
  </si>
  <si>
    <t>Total of all energy sources</t>
  </si>
  <si>
    <t>Memo: Renewables</t>
  </si>
  <si>
    <t>(UNIT : 1,000 toe, Gross)</t>
  </si>
  <si>
    <t>국내생산</t>
  </si>
  <si>
    <t>Production</t>
  </si>
  <si>
    <t>수입</t>
  </si>
  <si>
    <t>Imports</t>
  </si>
  <si>
    <t>수출</t>
  </si>
  <si>
    <t>Exports</t>
  </si>
  <si>
    <t>국제해운벙커링</t>
  </si>
  <si>
    <t>International Marine Bunkers</t>
  </si>
  <si>
    <t>국제항공벙커링</t>
  </si>
  <si>
    <t>International Aviation Bunkers</t>
  </si>
  <si>
    <t>재고변화</t>
  </si>
  <si>
    <t>Stocks Changes</t>
  </si>
  <si>
    <t>일차에너지공급</t>
  </si>
  <si>
    <t>Total Primary Energy Supply</t>
  </si>
  <si>
    <t>제품이동</t>
  </si>
  <si>
    <t>Transfers</t>
  </si>
  <si>
    <t>통계오차</t>
  </si>
  <si>
    <t>Statistical Differences</t>
  </si>
  <si>
    <t>일차에너지소비</t>
  </si>
  <si>
    <t>Total Primary Energy Consumption</t>
  </si>
  <si>
    <t>전환공정</t>
  </si>
  <si>
    <t>Transformation Processes</t>
  </si>
  <si>
    <t>발전전용</t>
  </si>
  <si>
    <t>Electricity Plants (transf.)</t>
  </si>
  <si>
    <t>발전전용_사업</t>
  </si>
  <si>
    <t>Main activity producer electricity plants (transf.)</t>
  </si>
  <si>
    <t>발전전용_자가</t>
  </si>
  <si>
    <t>Autoproducer electricity plants (transf.)</t>
  </si>
  <si>
    <t>열병합</t>
  </si>
  <si>
    <t>CHP Plants (transf.)</t>
  </si>
  <si>
    <t>열병합_사업</t>
  </si>
  <si>
    <t>Main activity producer CHP plants (transf.)</t>
  </si>
  <si>
    <t>열병합_자가</t>
  </si>
  <si>
    <t>Autoproducer CHP plants (transf.)</t>
  </si>
  <si>
    <t>열전용</t>
  </si>
  <si>
    <t>Heat Plants (transf.)</t>
  </si>
  <si>
    <t>열전용_사업</t>
  </si>
  <si>
    <t>Main activity producer heat plants (transf.)</t>
  </si>
  <si>
    <t>열전용_자가</t>
  </si>
  <si>
    <t>Autoproducer heat plants (transf.)</t>
  </si>
  <si>
    <t>화학반응열</t>
  </si>
  <si>
    <t>Chemical Heat for Electricity Production (transf.)</t>
  </si>
  <si>
    <t>코크스로</t>
  </si>
  <si>
    <t>Coke Ovens (transf.)</t>
  </si>
  <si>
    <t>고로</t>
  </si>
  <si>
    <t>Blast Furnace (transf.)</t>
  </si>
  <si>
    <t>연탄제조</t>
  </si>
  <si>
    <t>Patent Fuel Plants (transf.)</t>
  </si>
  <si>
    <t>석유정제</t>
  </si>
  <si>
    <t>Oil Refineries (transf.)</t>
  </si>
  <si>
    <t>석유화학</t>
  </si>
  <si>
    <t>Petrochemical Plants (transf.)</t>
  </si>
  <si>
    <t>가스제조</t>
  </si>
  <si>
    <t>Gas Manufacturing (transf.)</t>
  </si>
  <si>
    <t>석탄합성가스제조</t>
  </si>
  <si>
    <t>Coal-to-Gas plants (transf.)</t>
  </si>
  <si>
    <t>기타전환</t>
  </si>
  <si>
    <t>Non-specified Transformation (transf.)</t>
  </si>
  <si>
    <t>에너지산업자체소비</t>
  </si>
  <si>
    <t>Energy Industry Own Use</t>
  </si>
  <si>
    <t>석탄광업</t>
  </si>
  <si>
    <t>Coal Mining (energy)</t>
  </si>
  <si>
    <t>원유및천연가스채굴</t>
    <phoneticPr fontId="34" type="noConversion"/>
  </si>
  <si>
    <t>Oil &amp; Gas Extraction (energy)</t>
  </si>
  <si>
    <t>발전및열생산_자체소비</t>
  </si>
  <si>
    <t>Electricity, CHP and heat plants (energy)</t>
  </si>
  <si>
    <t>양수투입</t>
  </si>
  <si>
    <t>Used for Pumped Storage (energy)</t>
  </si>
  <si>
    <t>코크스로_자체소비</t>
  </si>
  <si>
    <t>Coke Ovens (energy)</t>
  </si>
  <si>
    <t>고로_자체소비</t>
  </si>
  <si>
    <t>Blast Furnace (energy)</t>
  </si>
  <si>
    <t>연탄제조_자체소비</t>
  </si>
  <si>
    <t>Patent Fuel Plants (energy)</t>
  </si>
  <si>
    <t>석유정제_자체소비</t>
  </si>
  <si>
    <t>Oil Refinery (energy)</t>
  </si>
  <si>
    <t>가스제조_자체소비</t>
  </si>
  <si>
    <t>Gas Manufacturing (energy)</t>
  </si>
  <si>
    <t>석탄합성가스제조_자체소비</t>
  </si>
  <si>
    <t>Coal-to-Gas plants (energy)</t>
  </si>
  <si>
    <t>기타전환_자체소비</t>
  </si>
  <si>
    <t>Non-specified Energy Industry (energy)</t>
  </si>
  <si>
    <t>손실</t>
  </si>
  <si>
    <t>Losses</t>
  </si>
  <si>
    <t>최종소비</t>
  </si>
  <si>
    <t>Total Final Consumption</t>
  </si>
  <si>
    <t>최종에너지소비</t>
  </si>
  <si>
    <t>Final Energy Consumption</t>
  </si>
  <si>
    <t>산업</t>
  </si>
  <si>
    <t>Industry</t>
  </si>
  <si>
    <t>농림업</t>
  </si>
  <si>
    <t>Agriculture/Forestry</t>
  </si>
  <si>
    <t>어업</t>
  </si>
  <si>
    <t>Fishing</t>
  </si>
  <si>
    <t>광업(석탄광업제외)</t>
  </si>
  <si>
    <t>Mining and Quarrying</t>
  </si>
  <si>
    <t>제조업</t>
  </si>
  <si>
    <t>Manufacturing</t>
  </si>
  <si>
    <t>식품및담배</t>
  </si>
  <si>
    <t>Food and Tobacco</t>
  </si>
  <si>
    <t>섬유및가죽</t>
  </si>
  <si>
    <t>Textile and Leather</t>
  </si>
  <si>
    <t>목재및나무제품</t>
  </si>
  <si>
    <t>Wood and Wood Products</t>
  </si>
  <si>
    <t>제지및인쇄</t>
  </si>
  <si>
    <t>Paper, Pulp and Print</t>
  </si>
  <si>
    <t>화학및석유화학</t>
  </si>
  <si>
    <t>Chemical and Petrochemical</t>
  </si>
  <si>
    <t>비금속광물</t>
  </si>
  <si>
    <t>Non-metallic Minerals</t>
  </si>
  <si>
    <t>철강</t>
  </si>
  <si>
    <t>Iron and Steel</t>
  </si>
  <si>
    <t>비철금속</t>
  </si>
  <si>
    <t>Non-ferrous Metals</t>
  </si>
  <si>
    <t>기계류</t>
  </si>
  <si>
    <t>Machinery</t>
  </si>
  <si>
    <t>수송장비</t>
  </si>
  <si>
    <t>Transport Equipment</t>
  </si>
  <si>
    <t>기타제조</t>
  </si>
  <si>
    <t>Other Manufacturing</t>
  </si>
  <si>
    <t>건설업</t>
  </si>
  <si>
    <t>Construction</t>
  </si>
  <si>
    <t>수송</t>
  </si>
  <si>
    <t>Transport</t>
  </si>
  <si>
    <t>철도</t>
  </si>
  <si>
    <t>Rail</t>
  </si>
  <si>
    <t>도로</t>
  </si>
  <si>
    <t>Road</t>
  </si>
  <si>
    <t>국내해운</t>
  </si>
  <si>
    <t>Domestic Navigation</t>
  </si>
  <si>
    <t>국내항공</t>
  </si>
  <si>
    <t>Domestic Aviation</t>
  </si>
  <si>
    <t>가정</t>
  </si>
  <si>
    <t>Residential</t>
  </si>
  <si>
    <t>상업</t>
  </si>
  <si>
    <t>Commercial</t>
  </si>
  <si>
    <t>공공</t>
  </si>
  <si>
    <t>Public Services</t>
  </si>
  <si>
    <t>최종비에너지소비</t>
  </si>
  <si>
    <t>Final Non-Energy Consumption</t>
  </si>
  <si>
    <t>비에너지_산업및에너지</t>
  </si>
  <si>
    <t>Non-Energy Use in Industry &amp; Energy</t>
  </si>
  <si>
    <t>비에너지_수송</t>
  </si>
  <si>
    <t>Non-Energy Use in Transport</t>
  </si>
  <si>
    <t>비에너지_가정</t>
  </si>
  <si>
    <t>Non-Energy Use in Residential</t>
  </si>
  <si>
    <t>비에너지_상업</t>
  </si>
  <si>
    <t>Non-Energy Use in Commercial</t>
  </si>
  <si>
    <t>비에너지_공공</t>
  </si>
  <si>
    <t>Non-Energy Use in Public Service</t>
  </si>
  <si>
    <t>메모: 석유화학원료</t>
  </si>
  <si>
    <t>of which in Petrochemical Feedstock</t>
  </si>
  <si>
    <t>전기생산 (GWh)</t>
  </si>
  <si>
    <t>Electricity Output</t>
  </si>
  <si>
    <t>발전전용발전_사업</t>
  </si>
  <si>
    <t>Main activity producer electricity plants</t>
  </si>
  <si>
    <t>발전전용발전_자가</t>
  </si>
  <si>
    <t>Autoproducer electricity plants</t>
  </si>
  <si>
    <t>열병합발전_사업</t>
  </si>
  <si>
    <t>Main activity producer CHP plants</t>
  </si>
  <si>
    <t>열병합발전_자가</t>
  </si>
  <si>
    <t>Autoproducer CHP plants</t>
  </si>
  <si>
    <t>기타발전</t>
  </si>
  <si>
    <t>Other electricity output</t>
  </si>
  <si>
    <t>열생산 (TJ)</t>
  </si>
  <si>
    <t>Heat Output</t>
  </si>
  <si>
    <t>열병합열생산_사업</t>
  </si>
  <si>
    <t>열병합열생산_자가</t>
  </si>
  <si>
    <t>열전용열생산_사업</t>
  </si>
  <si>
    <t>Main activity producer heat plants</t>
  </si>
  <si>
    <t>열전용열생산_자가</t>
  </si>
  <si>
    <t>Autoproducer heat plants</t>
  </si>
  <si>
    <t>기타열생산</t>
  </si>
  <si>
    <t>Other heat output</t>
  </si>
  <si>
    <t>Coking coal consumption</t>
  </si>
  <si>
    <t>Bituminous coal consumption</t>
  </si>
  <si>
    <t>Anthracite coal consumption</t>
  </si>
  <si>
    <t>Share of iron and steel coal used for energy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</si>
</sst>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  <numFmt numFmtId="168" formatCode="_ * #,##0_ ;_ * \-#,##0_ ;_ * &quot;-&quot;_ ;_ @_ 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3"/>
      <charset val="129"/>
      <scheme val="minor"/>
    </font>
    <font>
      <sz val="10"/>
      <name val="Calibri"/>
      <family val="2"/>
      <charset val="129"/>
      <scheme val="minor"/>
    </font>
    <font>
      <b/>
      <sz val="10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85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  <xf numFmtId="0" fontId="36" fillId="0" borderId="0">
      <alignment vertical="center"/>
    </xf>
    <xf numFmtId="0" fontId="40" fillId="0" borderId="0"/>
  </cellStyleXfs>
  <cellXfs count="18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8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1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0" fontId="12" fillId="0" borderId="8" xfId="2" applyFont="1" applyBorder="1">
      <alignment wrapText="1"/>
    </xf>
    <xf numFmtId="2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6" fontId="0" fillId="0" borderId="0" xfId="0" applyNumberFormat="1"/>
    <xf numFmtId="0" fontId="17" fillId="0" borderId="0" xfId="0" applyFont="1"/>
    <xf numFmtId="0" fontId="11" fillId="0" borderId="9" xfId="22">
      <alignment wrapText="1"/>
    </xf>
    <xf numFmtId="0" fontId="0" fillId="0" borderId="8" xfId="23" applyFont="1">
      <alignment wrapText="1"/>
    </xf>
    <xf numFmtId="0" fontId="0" fillId="0" borderId="8" xfId="2" applyFont="1" applyBorder="1" applyAlignment="1"/>
    <xf numFmtId="0" fontId="0" fillId="0" borderId="8" xfId="23" applyFont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5" fillId="38" borderId="0" xfId="18" applyFont="1" applyFill="1"/>
    <xf numFmtId="164" fontId="0" fillId="38" borderId="8" xfId="23" applyNumberFormat="1" applyFont="1" applyFill="1" applyAlignment="1">
      <alignment horizontal="right" wrapText="1"/>
    </xf>
    <xf numFmtId="0" fontId="0" fillId="0" borderId="0" xfId="0"/>
    <xf numFmtId="0" fontId="17" fillId="0" borderId="3" xfId="6" applyFont="1" applyAlignment="1">
      <alignment wrapText="1"/>
    </xf>
    <xf numFmtId="0" fontId="0" fillId="0" borderId="11" xfId="0" applyBorder="1"/>
    <xf numFmtId="0" fontId="13" fillId="0" borderId="11" xfId="24">
      <alignment wrapText="1"/>
    </xf>
    <xf numFmtId="0" fontId="37" fillId="0" borderId="0" xfId="83" applyFont="1">
      <alignment vertical="center"/>
    </xf>
    <xf numFmtId="0" fontId="38" fillId="39" borderId="20" xfId="83" applyFont="1" applyFill="1" applyBorder="1" applyAlignment="1">
      <alignment horizontal="center" vertical="center"/>
    </xf>
    <xf numFmtId="0" fontId="38" fillId="40" borderId="20" xfId="83" applyFont="1" applyFill="1" applyBorder="1" applyAlignment="1">
      <alignment horizontal="center" vertical="center"/>
    </xf>
    <xf numFmtId="0" fontId="38" fillId="41" borderId="0" xfId="83" applyFont="1" applyFill="1" applyAlignment="1">
      <alignment horizontal="center" vertical="center"/>
    </xf>
    <xf numFmtId="0" fontId="38" fillId="42" borderId="20" xfId="83" applyFont="1" applyFill="1" applyBorder="1" applyAlignment="1">
      <alignment horizontal="center" vertical="center"/>
    </xf>
    <xf numFmtId="0" fontId="38" fillId="43" borderId="20" xfId="83" applyFont="1" applyFill="1" applyBorder="1">
      <alignment vertical="center"/>
    </xf>
    <xf numFmtId="0" fontId="38" fillId="40" borderId="0" xfId="83" applyFont="1" applyFill="1" applyAlignment="1">
      <alignment horizontal="center" vertical="center"/>
    </xf>
    <xf numFmtId="0" fontId="37" fillId="0" borderId="21" xfId="83" applyFont="1" applyBorder="1">
      <alignment vertical="center"/>
    </xf>
    <xf numFmtId="0" fontId="39" fillId="0" borderId="0" xfId="83" applyFont="1" applyAlignment="1">
      <alignment horizontal="center" vertical="center"/>
    </xf>
    <xf numFmtId="0" fontId="37" fillId="0" borderId="0" xfId="83" applyFont="1" applyAlignment="1">
      <alignment horizontal="left" vertical="center"/>
    </xf>
    <xf numFmtId="0" fontId="37" fillId="0" borderId="0" xfId="83" applyFont="1" applyAlignment="1">
      <alignment horizontal="center" vertical="center"/>
    </xf>
    <xf numFmtId="0" fontId="39" fillId="0" borderId="0" xfId="83" applyFont="1" applyAlignment="1">
      <alignment horizontal="center" vertical="center" wrapText="1"/>
    </xf>
    <xf numFmtId="11" fontId="37" fillId="0" borderId="0" xfId="83" applyNumberFormat="1" applyFont="1" applyAlignment="1">
      <alignment vertical="center" wrapText="1"/>
    </xf>
    <xf numFmtId="0" fontId="37" fillId="0" borderId="0" xfId="83" applyFont="1" applyAlignment="1">
      <alignment horizontal="left" vertical="center" wrapText="1"/>
    </xf>
    <xf numFmtId="0" fontId="37" fillId="0" borderId="0" xfId="83" applyFont="1" applyAlignment="1">
      <alignment horizontal="center" vertical="center" wrapText="1"/>
    </xf>
    <xf numFmtId="0" fontId="37" fillId="0" borderId="0" xfId="83" applyFont="1" applyAlignment="1">
      <alignment vertical="center" wrapText="1"/>
    </xf>
    <xf numFmtId="0" fontId="34" fillId="0" borderId="20" xfId="84" applyFont="1" applyBorder="1" applyAlignment="1">
      <alignment horizontal="center" vertical="center"/>
    </xf>
    <xf numFmtId="0" fontId="37" fillId="0" borderId="20" xfId="83" applyFont="1" applyBorder="1">
      <alignment vertical="center"/>
    </xf>
    <xf numFmtId="0" fontId="37" fillId="0" borderId="20" xfId="83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49" fontId="37" fillId="0" borderId="0" xfId="83" applyNumberFormat="1" applyFont="1">
      <alignment vertical="center"/>
    </xf>
    <xf numFmtId="11" fontId="41" fillId="0" borderId="0" xfId="83" applyNumberFormat="1" applyFont="1">
      <alignment vertical="center"/>
    </xf>
    <xf numFmtId="168" fontId="37" fillId="0" borderId="0" xfId="83" applyNumberFormat="1" applyFont="1">
      <alignment vertical="center"/>
    </xf>
    <xf numFmtId="49" fontId="37" fillId="0" borderId="0" xfId="83" applyNumberFormat="1" applyFont="1" applyAlignment="1">
      <alignment vertical="center" wrapText="1"/>
    </xf>
    <xf numFmtId="49" fontId="37" fillId="0" borderId="0" xfId="83" applyNumberFormat="1" applyFont="1" applyAlignment="1">
      <alignment horizontal="left" vertical="center" wrapText="1"/>
    </xf>
    <xf numFmtId="0" fontId="39" fillId="0" borderId="0" xfId="0" applyFont="1" applyAlignment="1">
      <alignment horizontal="left" vertical="center"/>
    </xf>
    <xf numFmtId="49" fontId="39" fillId="0" borderId="0" xfId="83" applyNumberFormat="1" applyFont="1">
      <alignment vertical="center"/>
    </xf>
    <xf numFmtId="49" fontId="37" fillId="0" borderId="0" xfId="0" applyNumberFormat="1" applyFont="1" applyAlignment="1">
      <alignment vertical="center"/>
    </xf>
    <xf numFmtId="0" fontId="37" fillId="0" borderId="22" xfId="0" applyFont="1" applyBorder="1" applyAlignment="1">
      <alignment horizontal="left" vertical="center"/>
    </xf>
    <xf numFmtId="49" fontId="37" fillId="0" borderId="22" xfId="83" applyNumberFormat="1" applyFont="1" applyBorder="1">
      <alignment vertical="center"/>
    </xf>
    <xf numFmtId="0" fontId="37" fillId="0" borderId="0" xfId="0" applyFont="1" applyAlignment="1">
      <alignment horizontal="left" vertical="center" indent="1"/>
    </xf>
    <xf numFmtId="49" fontId="37" fillId="0" borderId="0" xfId="83" applyNumberFormat="1" applyFont="1" applyAlignment="1">
      <alignment horizontal="left" vertical="center" indent="1"/>
    </xf>
    <xf numFmtId="0" fontId="37" fillId="0" borderId="0" xfId="0" applyFont="1" applyAlignment="1">
      <alignment horizontal="left" vertical="center" indent="2"/>
    </xf>
    <xf numFmtId="49" fontId="37" fillId="0" borderId="0" xfId="83" applyNumberFormat="1" applyFont="1" applyAlignment="1">
      <alignment horizontal="left" vertical="center" indent="2"/>
    </xf>
    <xf numFmtId="0" fontId="37" fillId="3" borderId="0" xfId="0" applyFont="1" applyFill="1" applyAlignment="1">
      <alignment horizontal="left" vertical="center" indent="1"/>
    </xf>
    <xf numFmtId="49" fontId="37" fillId="3" borderId="0" xfId="83" applyNumberFormat="1" applyFont="1" applyFill="1" applyAlignment="1">
      <alignment horizontal="left" vertical="center" indent="1"/>
    </xf>
    <xf numFmtId="11" fontId="41" fillId="3" borderId="0" xfId="83" applyNumberFormat="1" applyFont="1" applyFill="1">
      <alignment vertical="center"/>
    </xf>
    <xf numFmtId="168" fontId="37" fillId="3" borderId="0" xfId="83" applyNumberFormat="1" applyFont="1" applyFill="1">
      <alignment vertical="center"/>
    </xf>
    <xf numFmtId="0" fontId="37" fillId="3" borderId="0" xfId="83" applyFont="1" applyFill="1">
      <alignment vertical="center"/>
    </xf>
    <xf numFmtId="0" fontId="37" fillId="37" borderId="0" xfId="0" applyFont="1" applyFill="1" applyAlignment="1">
      <alignment horizontal="left" vertical="center" indent="1"/>
    </xf>
    <xf numFmtId="49" fontId="41" fillId="37" borderId="0" xfId="83" applyNumberFormat="1" applyFont="1" applyFill="1" applyAlignment="1">
      <alignment horizontal="left" vertical="center" indent="1"/>
    </xf>
    <xf numFmtId="168" fontId="37" fillId="37" borderId="0" xfId="83" applyNumberFormat="1" applyFont="1" applyFill="1">
      <alignment vertical="center"/>
    </xf>
    <xf numFmtId="0" fontId="37" fillId="37" borderId="0" xfId="83" applyFont="1" applyFill="1">
      <alignment vertical="center"/>
    </xf>
    <xf numFmtId="0" fontId="37" fillId="35" borderId="0" xfId="0" applyFont="1" applyFill="1" applyAlignment="1">
      <alignment horizontal="left" vertical="center" indent="1"/>
    </xf>
    <xf numFmtId="49" fontId="37" fillId="35" borderId="0" xfId="83" applyNumberFormat="1" applyFont="1" applyFill="1" applyAlignment="1">
      <alignment horizontal="left" vertical="center" indent="1"/>
    </xf>
    <xf numFmtId="168" fontId="37" fillId="35" borderId="0" xfId="83" applyNumberFormat="1" applyFont="1" applyFill="1">
      <alignment vertical="center"/>
    </xf>
    <xf numFmtId="0" fontId="37" fillId="35" borderId="0" xfId="83" applyFont="1" applyFill="1">
      <alignment vertical="center"/>
    </xf>
    <xf numFmtId="0" fontId="39" fillId="0" borderId="23" xfId="0" applyFont="1" applyBorder="1" applyAlignment="1">
      <alignment horizontal="left" vertical="center"/>
    </xf>
    <xf numFmtId="49" fontId="39" fillId="0" borderId="23" xfId="83" applyNumberFormat="1" applyFont="1" applyBorder="1">
      <alignment vertical="center"/>
    </xf>
    <xf numFmtId="0" fontId="37" fillId="41" borderId="0" xfId="0" applyFont="1" applyFill="1" applyAlignment="1">
      <alignment horizontal="left" vertical="center" indent="1"/>
    </xf>
    <xf numFmtId="49" fontId="37" fillId="41" borderId="0" xfId="83" applyNumberFormat="1" applyFont="1" applyFill="1" applyAlignment="1">
      <alignment horizontal="left" vertical="center" indent="1"/>
    </xf>
    <xf numFmtId="168" fontId="37" fillId="41" borderId="0" xfId="83" applyNumberFormat="1" applyFont="1" applyFill="1">
      <alignment vertical="center"/>
    </xf>
    <xf numFmtId="0" fontId="37" fillId="41" borderId="0" xfId="83" applyFont="1" applyFill="1">
      <alignment vertical="center"/>
    </xf>
    <xf numFmtId="0" fontId="37" fillId="44" borderId="0" xfId="0" applyFont="1" applyFill="1" applyAlignment="1">
      <alignment horizontal="left" vertical="center" indent="1"/>
    </xf>
    <xf numFmtId="49" fontId="37" fillId="44" borderId="0" xfId="83" applyNumberFormat="1" applyFont="1" applyFill="1" applyAlignment="1">
      <alignment horizontal="left" vertical="center" indent="1"/>
    </xf>
    <xf numFmtId="168" fontId="37" fillId="44" borderId="0" xfId="83" applyNumberFormat="1" applyFont="1" applyFill="1">
      <alignment vertical="center"/>
    </xf>
    <xf numFmtId="0" fontId="37" fillId="44" borderId="0" xfId="83" applyFont="1" applyFill="1">
      <alignment vertical="center"/>
    </xf>
    <xf numFmtId="49" fontId="37" fillId="37" borderId="0" xfId="83" applyNumberFormat="1" applyFont="1" applyFill="1" applyAlignment="1">
      <alignment horizontal="left" vertical="center" indent="1"/>
    </xf>
    <xf numFmtId="49" fontId="39" fillId="0" borderId="0" xfId="83" applyNumberFormat="1" applyFont="1" applyAlignment="1">
      <alignment horizontal="left" vertical="center"/>
    </xf>
    <xf numFmtId="49" fontId="37" fillId="0" borderId="0" xfId="83" applyNumberFormat="1" applyFont="1" applyAlignment="1">
      <alignment horizontal="left" vertical="center" wrapText="1" indent="1"/>
    </xf>
    <xf numFmtId="49" fontId="37" fillId="0" borderId="0" xfId="83" applyNumberFormat="1" applyFont="1" applyAlignment="1">
      <alignment horizontal="left" vertical="center" wrapText="1" indent="2"/>
    </xf>
    <xf numFmtId="0" fontId="37" fillId="45" borderId="0" xfId="0" applyFont="1" applyFill="1" applyAlignment="1">
      <alignment horizontal="left" vertical="center" indent="3"/>
    </xf>
    <xf numFmtId="49" fontId="37" fillId="45" borderId="0" xfId="83" applyNumberFormat="1" applyFont="1" applyFill="1" applyAlignment="1">
      <alignment horizontal="left" vertical="center" wrapText="1" indent="3"/>
    </xf>
    <xf numFmtId="168" fontId="37" fillId="45" borderId="0" xfId="83" applyNumberFormat="1" applyFont="1" applyFill="1">
      <alignment vertical="center"/>
    </xf>
    <xf numFmtId="0" fontId="37" fillId="45" borderId="0" xfId="83" applyFont="1" applyFill="1">
      <alignment vertical="center"/>
    </xf>
    <xf numFmtId="0" fontId="37" fillId="0" borderId="0" xfId="0" applyFont="1" applyAlignment="1">
      <alignment horizontal="left" vertical="center" indent="3"/>
    </xf>
    <xf numFmtId="49" fontId="37" fillId="0" borderId="0" xfId="83" applyNumberFormat="1" applyFont="1" applyAlignment="1">
      <alignment horizontal="left" vertical="center" wrapText="1" indent="3"/>
    </xf>
    <xf numFmtId="0" fontId="37" fillId="45" borderId="0" xfId="0" applyFont="1" applyFill="1" applyAlignment="1">
      <alignment horizontal="left" vertical="center" indent="4"/>
    </xf>
    <xf numFmtId="49" fontId="37" fillId="45" borderId="0" xfId="83" applyNumberFormat="1" applyFont="1" applyFill="1" applyAlignment="1">
      <alignment horizontal="left" vertical="center" wrapText="1" indent="4"/>
    </xf>
    <xf numFmtId="0" fontId="37" fillId="46" borderId="0" xfId="0" applyFont="1" applyFill="1" applyAlignment="1">
      <alignment horizontal="left" vertical="center" indent="4"/>
    </xf>
    <xf numFmtId="49" fontId="37" fillId="46" borderId="0" xfId="83" applyNumberFormat="1" applyFont="1" applyFill="1" applyAlignment="1">
      <alignment horizontal="left" vertical="center" wrapText="1" indent="4"/>
    </xf>
    <xf numFmtId="168" fontId="37" fillId="46" borderId="0" xfId="83" applyNumberFormat="1" applyFont="1" applyFill="1">
      <alignment vertical="center"/>
    </xf>
    <xf numFmtId="0" fontId="37" fillId="46" borderId="0" xfId="83" applyFont="1" applyFill="1">
      <alignment vertical="center"/>
    </xf>
    <xf numFmtId="0" fontId="37" fillId="47" borderId="0" xfId="0" applyFont="1" applyFill="1" applyAlignment="1">
      <alignment horizontal="left" vertical="center" indent="4"/>
    </xf>
    <xf numFmtId="49" fontId="37" fillId="47" borderId="0" xfId="83" applyNumberFormat="1" applyFont="1" applyFill="1" applyAlignment="1">
      <alignment horizontal="left" vertical="center" wrapText="1" indent="4"/>
    </xf>
    <xf numFmtId="168" fontId="37" fillId="47" borderId="0" xfId="83" applyNumberFormat="1" applyFont="1" applyFill="1">
      <alignment vertical="center"/>
    </xf>
    <xf numFmtId="0" fontId="37" fillId="47" borderId="0" xfId="83" applyFont="1" applyFill="1">
      <alignment vertical="center"/>
    </xf>
    <xf numFmtId="0" fontId="37" fillId="48" borderId="0" xfId="0" applyFont="1" applyFill="1" applyAlignment="1">
      <alignment horizontal="left" vertical="center" indent="4"/>
    </xf>
    <xf numFmtId="49" fontId="37" fillId="48" borderId="0" xfId="83" applyNumberFormat="1" applyFont="1" applyFill="1" applyAlignment="1">
      <alignment horizontal="left" vertical="center" wrapText="1" indent="4"/>
    </xf>
    <xf numFmtId="168" fontId="37" fillId="48" borderId="0" xfId="83" applyNumberFormat="1" applyFont="1" applyFill="1">
      <alignment vertical="center"/>
    </xf>
    <xf numFmtId="0" fontId="37" fillId="48" borderId="0" xfId="83" applyFont="1" applyFill="1">
      <alignment vertical="center"/>
    </xf>
    <xf numFmtId="0" fontId="37" fillId="49" borderId="0" xfId="0" applyFont="1" applyFill="1" applyAlignment="1">
      <alignment horizontal="left" vertical="center" indent="4"/>
    </xf>
    <xf numFmtId="49" fontId="37" fillId="49" borderId="0" xfId="83" applyNumberFormat="1" applyFont="1" applyFill="1" applyAlignment="1">
      <alignment horizontal="left" vertical="center" wrapText="1" indent="4"/>
    </xf>
    <xf numFmtId="168" fontId="37" fillId="49" borderId="0" xfId="83" applyNumberFormat="1" applyFont="1" applyFill="1">
      <alignment vertical="center"/>
    </xf>
    <xf numFmtId="0" fontId="37" fillId="49" borderId="0" xfId="83" applyFont="1" applyFill="1">
      <alignment vertical="center"/>
    </xf>
    <xf numFmtId="49" fontId="37" fillId="0" borderId="0" xfId="83" applyNumberFormat="1" applyFont="1" applyAlignment="1">
      <alignment horizontal="left" vertical="center" indent="3"/>
    </xf>
    <xf numFmtId="0" fontId="37" fillId="3" borderId="0" xfId="0" applyFont="1" applyFill="1" applyAlignment="1">
      <alignment horizontal="left" vertical="center" indent="2"/>
    </xf>
    <xf numFmtId="49" fontId="37" fillId="3" borderId="0" xfId="83" applyNumberFormat="1" applyFont="1" applyFill="1" applyAlignment="1">
      <alignment horizontal="left" vertical="center" indent="2"/>
    </xf>
    <xf numFmtId="0" fontId="37" fillId="0" borderId="24" xfId="0" applyFont="1" applyBorder="1" applyAlignment="1">
      <alignment horizontal="left" vertical="center" indent="1"/>
    </xf>
    <xf numFmtId="49" fontId="41" fillId="0" borderId="24" xfId="83" applyNumberFormat="1" applyFont="1" applyBorder="1" applyAlignment="1">
      <alignment horizontal="left" vertical="center" indent="1"/>
    </xf>
    <xf numFmtId="49" fontId="37" fillId="0" borderId="0" xfId="0" applyNumberFormat="1" applyFont="1" applyAlignment="1">
      <alignment horizontal="left" vertical="center" indent="2"/>
    </xf>
    <xf numFmtId="0" fontId="37" fillId="0" borderId="23" xfId="0" applyFont="1" applyBorder="1" applyAlignment="1">
      <alignment horizontal="left" vertical="center"/>
    </xf>
    <xf numFmtId="49" fontId="37" fillId="0" borderId="23" xfId="83" applyNumberFormat="1" applyFont="1" applyBorder="1" applyAlignment="1">
      <alignment horizontal="left" vertical="center"/>
    </xf>
    <xf numFmtId="49" fontId="37" fillId="0" borderId="0" xfId="83" applyNumberFormat="1" applyFont="1" applyAlignment="1">
      <alignment horizontal="left" vertical="center"/>
    </xf>
    <xf numFmtId="11" fontId="37" fillId="0" borderId="0" xfId="83" applyNumberFormat="1" applyFont="1">
      <alignment vertical="center"/>
    </xf>
    <xf numFmtId="2" fontId="37" fillId="0" borderId="0" xfId="83" applyNumberFormat="1" applyFont="1">
      <alignment vertical="center"/>
    </xf>
    <xf numFmtId="11" fontId="0" fillId="3" borderId="0" xfId="0" applyNumberFormat="1" applyFill="1"/>
  </cellXfs>
  <cellStyles count="85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  <cellStyle name="표준 2" xfId="84" xr:uid="{F43F60F9-E7CE-46CC-A815-54FDE140AB74}"/>
    <cellStyle name="표준 3" xfId="83" xr:uid="{BBB2ABD0-D693-4B79-A197-804945A405D2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hajan\Documents\eps-southkorea\InputData\indst\BIFUbC\BAU%20Industrial%20Fuel%20Use%20before%20CCS.xlsx" TargetMode="External"/><Relationship Id="rId1" Type="http://schemas.openxmlformats.org/officeDocument/2006/relationships/externalLinkPath" Target="/Users/mmahajan/Documents/eps-southkorea/InputData/indst/BIFUbC/BAU%20Industrial%20Fuel%20Use%20before%20C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KEEI BAU - Overview"/>
      <sheetName val="KEEI BAU - Industry"/>
      <sheetName val="KEEI BAU - Gas Supply"/>
      <sheetName val="KEEI BAU - Oil Supply"/>
      <sheetName val="KEEI BAU - Coal Supply"/>
      <sheetName val="2019 KESIS Energy Balance"/>
      <sheetName val="BAU Energy Forecast_Transport"/>
      <sheetName val="Energy BAU_Residential"/>
      <sheetName val="Energy BAU_Service"/>
      <sheetName val="2019 KESIS Energy Balance (2)"/>
      <sheetName val="Steel Split"/>
      <sheetName val="Petrochemicals Split"/>
      <sheetName val="Non-ferrous Metals Split"/>
      <sheetName val="Machinery Split"/>
      <sheetName val="Others Split"/>
      <sheetName val="Water and Waste"/>
      <sheetName val="CHP"/>
      <sheetName val="BIFUbC-coal pre-CHP"/>
      <sheetName val="BIFUbC-natural-gas pre-CHP"/>
      <sheetName val="BIFUbC-biomass pre-CHP"/>
      <sheetName val="BIFUbC-petroleum-diesel pre-CHP"/>
      <sheetName val="sum_all"/>
      <sheetName val="BIFUbC-electricity"/>
      <sheetName val="BIFUbC-coal"/>
      <sheetName val="BIFUbC-natural-gas"/>
      <sheetName val="BIFUbC-biomass"/>
      <sheetName val="BIFUbC-heat"/>
      <sheetName val="BIFUbC-crude-oil"/>
      <sheetName val="BIFUbC-petroleum-diesel"/>
      <sheetName val="BIFUbC-heavy-or-residual-oil"/>
      <sheetName val="BIFUbC-LPG-propane-or-butane"/>
      <sheetName val="BIFUbC-hydrogen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D6">
            <v>512.73199999999997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259.029</v>
          </cell>
          <cell r="R6">
            <v>0</v>
          </cell>
          <cell r="S6">
            <v>22.725999999999999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1806.902</v>
          </cell>
          <cell r="AQ6">
            <v>974.077</v>
          </cell>
          <cell r="AR6">
            <v>669.93399999999997</v>
          </cell>
          <cell r="AS6">
            <v>2804.4319999999998</v>
          </cell>
          <cell r="AT6">
            <v>96.281000000000006</v>
          </cell>
          <cell r="AU6">
            <v>75.518000000000001</v>
          </cell>
          <cell r="AV6">
            <v>0</v>
          </cell>
          <cell r="AW6">
            <v>687.822</v>
          </cell>
          <cell r="AX6">
            <v>488.87700000000001</v>
          </cell>
          <cell r="AY6">
            <v>0</v>
          </cell>
          <cell r="AZ6">
            <v>31078.76</v>
          </cell>
          <cell r="BA6">
            <v>594.49900000000002</v>
          </cell>
          <cell r="BB6">
            <v>224.72200000000001</v>
          </cell>
          <cell r="BC6">
            <v>2768.152</v>
          </cell>
          <cell r="BD6">
            <v>26.911999999999999</v>
          </cell>
          <cell r="BE6">
            <v>101.03</v>
          </cell>
          <cell r="BF6">
            <v>570.66099999999994</v>
          </cell>
          <cell r="BG6">
            <v>0</v>
          </cell>
          <cell r="BH6">
            <v>0</v>
          </cell>
          <cell r="BI6">
            <v>66.305000000000007</v>
          </cell>
          <cell r="BJ6">
            <v>43829.370999999999</v>
          </cell>
          <cell r="BK6">
            <v>11889.82</v>
          </cell>
        </row>
        <row r="7">
          <cell r="D7">
            <v>0</v>
          </cell>
          <cell r="E7">
            <v>3470.3240000000001</v>
          </cell>
          <cell r="F7">
            <v>15767.758</v>
          </cell>
          <cell r="G7">
            <v>65146.572</v>
          </cell>
          <cell r="H7">
            <v>955.61199999999997</v>
          </cell>
          <cell r="I7">
            <v>3.2000000000000001E-2</v>
          </cell>
          <cell r="J7">
            <v>15.407</v>
          </cell>
          <cell r="K7">
            <v>3.5190000000000001</v>
          </cell>
          <cell r="L7">
            <v>213.29400000000001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53217.292000000001</v>
          </cell>
          <cell r="R7">
            <v>0</v>
          </cell>
          <cell r="S7">
            <v>157205.65700000001</v>
          </cell>
          <cell r="T7">
            <v>687.46900000000005</v>
          </cell>
          <cell r="U7">
            <v>0</v>
          </cell>
          <cell r="V7">
            <v>62.220999999999997</v>
          </cell>
          <cell r="W7">
            <v>0</v>
          </cell>
          <cell r="X7">
            <v>7255.1239999999998</v>
          </cell>
          <cell r="Y7">
            <v>2117.6689999999999</v>
          </cell>
          <cell r="Z7">
            <v>16.18</v>
          </cell>
          <cell r="AA7">
            <v>0.46</v>
          </cell>
          <cell r="AB7">
            <v>0</v>
          </cell>
          <cell r="AC7">
            <v>0</v>
          </cell>
          <cell r="AD7">
            <v>4.9240000000000004</v>
          </cell>
          <cell r="AE7">
            <v>19.757999999999999</v>
          </cell>
          <cell r="AF7">
            <v>0</v>
          </cell>
          <cell r="AG7">
            <v>0</v>
          </cell>
          <cell r="AH7">
            <v>5001.5309999999999</v>
          </cell>
          <cell r="AI7">
            <v>27713.692999999999</v>
          </cell>
          <cell r="AJ7">
            <v>0.38100000000000001</v>
          </cell>
          <cell r="AK7">
            <v>5.2489999999999997</v>
          </cell>
          <cell r="AL7">
            <v>0</v>
          </cell>
          <cell r="AM7">
            <v>0</v>
          </cell>
          <cell r="AN7">
            <v>0</v>
          </cell>
          <cell r="AO7">
            <v>6.21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338886.33600000007</v>
          </cell>
          <cell r="BK7">
            <v>0</v>
          </cell>
        </row>
        <row r="8">
          <cell r="D8">
            <v>0</v>
          </cell>
          <cell r="E8">
            <v>-0.20799999999999999</v>
          </cell>
          <cell r="F8">
            <v>0</v>
          </cell>
          <cell r="G8">
            <v>0</v>
          </cell>
          <cell r="H8">
            <v>-8.9999999999999993E-3</v>
          </cell>
          <cell r="I8">
            <v>0</v>
          </cell>
          <cell r="J8">
            <v>-8.0000000000000002E-3</v>
          </cell>
          <cell r="K8">
            <v>0</v>
          </cell>
          <cell r="L8">
            <v>-11.66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-64.566999999999993</v>
          </cell>
          <cell r="U8">
            <v>0</v>
          </cell>
          <cell r="V8">
            <v>-73.525000000000006</v>
          </cell>
          <cell r="W8">
            <v>0</v>
          </cell>
          <cell r="X8">
            <v>-498.541</v>
          </cell>
          <cell r="Y8">
            <v>-73.995999999999995</v>
          </cell>
          <cell r="Z8">
            <v>-10911.019</v>
          </cell>
          <cell r="AA8">
            <v>-26.093</v>
          </cell>
          <cell r="AB8">
            <v>0</v>
          </cell>
          <cell r="AC8">
            <v>-15896.424000000001</v>
          </cell>
          <cell r="AD8">
            <v>-581.63900000000001</v>
          </cell>
          <cell r="AE8">
            <v>-28028.460999999999</v>
          </cell>
          <cell r="AF8">
            <v>-33.252000000000002</v>
          </cell>
          <cell r="AG8">
            <v>0</v>
          </cell>
          <cell r="AH8">
            <v>-2731.6669999999999</v>
          </cell>
          <cell r="AI8">
            <v>-5808.1030000000001</v>
          </cell>
          <cell r="AJ8">
            <v>-156.86699999999999</v>
          </cell>
          <cell r="AK8">
            <v>-2416.39</v>
          </cell>
          <cell r="AL8">
            <v>-3324.645</v>
          </cell>
          <cell r="AM8">
            <v>0</v>
          </cell>
          <cell r="AN8">
            <v>0</v>
          </cell>
          <cell r="AO8">
            <v>-1888.453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-72525.527000000002</v>
          </cell>
          <cell r="BK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-0.01</v>
          </cell>
          <cell r="Y9">
            <v>0</v>
          </cell>
          <cell r="Z9">
            <v>-4.0000000000000001E-3</v>
          </cell>
          <cell r="AA9">
            <v>0</v>
          </cell>
          <cell r="AB9">
            <v>0</v>
          </cell>
          <cell r="AC9">
            <v>0</v>
          </cell>
          <cell r="AD9">
            <v>-0.10100000000000001</v>
          </cell>
          <cell r="AE9">
            <v>-1287.7809999999999</v>
          </cell>
          <cell r="AF9">
            <v>-51.720999999999997</v>
          </cell>
          <cell r="AG9">
            <v>-2.802</v>
          </cell>
          <cell r="AH9">
            <v>-7077.5460000000003</v>
          </cell>
          <cell r="AI9">
            <v>0</v>
          </cell>
          <cell r="AJ9">
            <v>-3.0000000000000001E-3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-8419.9680000000008</v>
          </cell>
          <cell r="BK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-0.51700000000000002</v>
          </cell>
          <cell r="AB10">
            <v>0</v>
          </cell>
          <cell r="AC10">
            <v>-4301.7640000000001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-4302.2809999999999</v>
          </cell>
          <cell r="BK10">
            <v>0</v>
          </cell>
        </row>
        <row r="11">
          <cell r="D11">
            <v>-55.814</v>
          </cell>
          <cell r="E11">
            <v>28.841999999999999</v>
          </cell>
          <cell r="F11">
            <v>-1503.068</v>
          </cell>
          <cell r="G11">
            <v>347.25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1085.29</v>
          </cell>
          <cell r="R11">
            <v>0</v>
          </cell>
          <cell r="S11">
            <v>954.96</v>
          </cell>
          <cell r="T11">
            <v>-140.392</v>
          </cell>
          <cell r="U11">
            <v>-0.122</v>
          </cell>
          <cell r="V11">
            <v>0.27400000000000002</v>
          </cell>
          <cell r="W11">
            <v>0</v>
          </cell>
          <cell r="X11">
            <v>56.872</v>
          </cell>
          <cell r="Y11">
            <v>56.58</v>
          </cell>
          <cell r="Z11">
            <v>129.70099999999999</v>
          </cell>
          <cell r="AA11">
            <v>2.476</v>
          </cell>
          <cell r="AB11">
            <v>0</v>
          </cell>
          <cell r="AC11">
            <v>12.483000000000001</v>
          </cell>
          <cell r="AD11">
            <v>-32.713000000000001</v>
          </cell>
          <cell r="AE11">
            <v>97.012</v>
          </cell>
          <cell r="AF11">
            <v>21.785</v>
          </cell>
          <cell r="AG11">
            <v>-0.65300000000000002</v>
          </cell>
          <cell r="AH11">
            <v>299.08300000000003</v>
          </cell>
          <cell r="AI11">
            <v>429.11900000000003</v>
          </cell>
          <cell r="AJ11">
            <v>0.89700000000000002</v>
          </cell>
          <cell r="AK11">
            <v>-20.928000000000001</v>
          </cell>
          <cell r="AL11">
            <v>19.841999999999999</v>
          </cell>
          <cell r="AM11">
            <v>0.57099999999999995</v>
          </cell>
          <cell r="AN11">
            <v>-3.1309999999999998</v>
          </cell>
          <cell r="AO11">
            <v>-24.824000000000002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-2.4929999999999999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1758.8989999999999</v>
          </cell>
          <cell r="BK11">
            <v>-2.4929999999999999</v>
          </cell>
        </row>
        <row r="12">
          <cell r="D12">
            <v>456.91800000000001</v>
          </cell>
          <cell r="E12">
            <v>3498.9580000000001</v>
          </cell>
          <cell r="F12">
            <v>14264.691000000001</v>
          </cell>
          <cell r="G12">
            <v>65493.822</v>
          </cell>
          <cell r="H12">
            <v>955.60400000000004</v>
          </cell>
          <cell r="I12">
            <v>3.1E-2</v>
          </cell>
          <cell r="J12">
            <v>15.398999999999999</v>
          </cell>
          <cell r="K12">
            <v>3.5190000000000001</v>
          </cell>
          <cell r="L12">
            <v>201.63399999999999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54561.612000000001</v>
          </cell>
          <cell r="R12">
            <v>0</v>
          </cell>
          <cell r="S12">
            <v>158183.34299999999</v>
          </cell>
          <cell r="T12">
            <v>482.51</v>
          </cell>
          <cell r="U12">
            <v>-0.122</v>
          </cell>
          <cell r="V12">
            <v>-11.03</v>
          </cell>
          <cell r="W12">
            <v>0</v>
          </cell>
          <cell r="X12">
            <v>6813.4440000000004</v>
          </cell>
          <cell r="Y12">
            <v>2100.2530000000002</v>
          </cell>
          <cell r="Z12">
            <v>-10765.142</v>
          </cell>
          <cell r="AA12">
            <v>-23.673999999999999</v>
          </cell>
          <cell r="AB12">
            <v>0</v>
          </cell>
          <cell r="AC12">
            <v>-20185.705999999998</v>
          </cell>
          <cell r="AD12">
            <v>-609.529</v>
          </cell>
          <cell r="AE12">
            <v>-29199.472000000002</v>
          </cell>
          <cell r="AF12">
            <v>-63.189</v>
          </cell>
          <cell r="AG12">
            <v>-3.456</v>
          </cell>
          <cell r="AH12">
            <v>-4508.5990000000002</v>
          </cell>
          <cell r="AI12">
            <v>22334.708999999999</v>
          </cell>
          <cell r="AJ12">
            <v>-155.59200000000001</v>
          </cell>
          <cell r="AK12">
            <v>-2432.0700000000002</v>
          </cell>
          <cell r="AL12">
            <v>-3304.8029999999999</v>
          </cell>
          <cell r="AM12">
            <v>0.57099999999999995</v>
          </cell>
          <cell r="AN12">
            <v>-3.1309999999999998</v>
          </cell>
          <cell r="AO12">
            <v>-1907.067</v>
          </cell>
          <cell r="AP12">
            <v>1806.902</v>
          </cell>
          <cell r="AQ12">
            <v>974.077</v>
          </cell>
          <cell r="AR12">
            <v>669.93399999999997</v>
          </cell>
          <cell r="AS12">
            <v>2804.4319999999998</v>
          </cell>
          <cell r="AT12">
            <v>96.281000000000006</v>
          </cell>
          <cell r="AU12">
            <v>75.518000000000001</v>
          </cell>
          <cell r="AV12">
            <v>0</v>
          </cell>
          <cell r="AW12">
            <v>685.32899999999995</v>
          </cell>
          <cell r="AX12">
            <v>488.87700000000001</v>
          </cell>
          <cell r="AY12">
            <v>0</v>
          </cell>
          <cell r="AZ12">
            <v>31078.76</v>
          </cell>
          <cell r="BA12">
            <v>594.49900000000002</v>
          </cell>
          <cell r="BB12">
            <v>224.72200000000001</v>
          </cell>
          <cell r="BC12">
            <v>2768.152</v>
          </cell>
          <cell r="BD12">
            <v>26.911999999999999</v>
          </cell>
          <cell r="BE12">
            <v>101.03</v>
          </cell>
          <cell r="BF12">
            <v>570.66099999999994</v>
          </cell>
          <cell r="BG12">
            <v>0</v>
          </cell>
          <cell r="BH12">
            <v>0</v>
          </cell>
          <cell r="BI12">
            <v>66.305000000000007</v>
          </cell>
          <cell r="BJ12">
            <v>299226.82700000011</v>
          </cell>
          <cell r="BK12">
            <v>11887.326999999999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17202.894</v>
          </cell>
          <cell r="U13">
            <v>-4.0000000000000001E-3</v>
          </cell>
          <cell r="V13">
            <v>0</v>
          </cell>
          <cell r="W13">
            <v>3.0000000000000001E-3</v>
          </cell>
          <cell r="X13">
            <v>-561.25199999999995</v>
          </cell>
          <cell r="Y13">
            <v>173.33099999999999</v>
          </cell>
          <cell r="Z13">
            <v>-77.144999999999996</v>
          </cell>
          <cell r="AA13">
            <v>12.755000000000001</v>
          </cell>
          <cell r="AB13">
            <v>0</v>
          </cell>
          <cell r="AC13">
            <v>-241.04599999999999</v>
          </cell>
          <cell r="AD13">
            <v>118.598</v>
          </cell>
          <cell r="AE13">
            <v>95.725999999999999</v>
          </cell>
          <cell r="AF13">
            <v>-39.923000000000002</v>
          </cell>
          <cell r="AG13">
            <v>46.680999999999997</v>
          </cell>
          <cell r="AH13">
            <v>-2479.6559999999999</v>
          </cell>
          <cell r="AI13">
            <v>-8719.1630000000005</v>
          </cell>
          <cell r="AJ13">
            <v>-173.88399999999999</v>
          </cell>
          <cell r="AK13">
            <v>-13.631</v>
          </cell>
          <cell r="AL13">
            <v>0</v>
          </cell>
          <cell r="AM13">
            <v>0</v>
          </cell>
          <cell r="AN13">
            <v>0</v>
          </cell>
          <cell r="AO13">
            <v>0.112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5344.3960000000025</v>
          </cell>
          <cell r="BK13">
            <v>3.0000000000000001E-3</v>
          </cell>
        </row>
        <row r="14">
          <cell r="D14">
            <v>19.783000000000001</v>
          </cell>
          <cell r="E14">
            <v>-10.417999999999999</v>
          </cell>
          <cell r="F14">
            <v>3956.212</v>
          </cell>
          <cell r="G14">
            <v>-6043.8280000000004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-37.374000000000002</v>
          </cell>
          <cell r="M14">
            <v>0</v>
          </cell>
          <cell r="N14">
            <v>0.3</v>
          </cell>
          <cell r="O14">
            <v>-2E-3</v>
          </cell>
          <cell r="P14">
            <v>0</v>
          </cell>
          <cell r="Q14">
            <v>-423.78899999999999</v>
          </cell>
          <cell r="R14">
            <v>490.49099999999999</v>
          </cell>
          <cell r="S14">
            <v>-2107.828</v>
          </cell>
          <cell r="T14">
            <v>-24.091999999999999</v>
          </cell>
          <cell r="U14">
            <v>0.14899999999999999</v>
          </cell>
          <cell r="V14">
            <v>0.251</v>
          </cell>
          <cell r="W14">
            <v>-55.066000000000003</v>
          </cell>
          <cell r="X14">
            <v>13.603</v>
          </cell>
          <cell r="Y14">
            <v>65.132999999999996</v>
          </cell>
          <cell r="Z14">
            <v>-15.268000000000001</v>
          </cell>
          <cell r="AA14">
            <v>0</v>
          </cell>
          <cell r="AB14">
            <v>0</v>
          </cell>
          <cell r="AC14">
            <v>-122.819</v>
          </cell>
          <cell r="AD14">
            <v>0.80300000000000005</v>
          </cell>
          <cell r="AE14">
            <v>6.0110000000000001</v>
          </cell>
          <cell r="AF14">
            <v>-2.286</v>
          </cell>
          <cell r="AG14">
            <v>2.1000000000000001E-2</v>
          </cell>
          <cell r="AH14">
            <v>3.77</v>
          </cell>
          <cell r="AI14">
            <v>27.81</v>
          </cell>
          <cell r="AJ14">
            <v>-3.2890000000000001</v>
          </cell>
          <cell r="AK14">
            <v>126.46899999999999</v>
          </cell>
          <cell r="AL14">
            <v>0.90800000000000003</v>
          </cell>
          <cell r="AM14">
            <v>-0.94399999999999995</v>
          </cell>
          <cell r="AN14">
            <v>195.95699999999999</v>
          </cell>
          <cell r="AO14">
            <v>-94.888999999999996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9.5000000000000001E-2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-4034.1259999999984</v>
          </cell>
          <cell r="BK14">
            <v>432.21100000000001</v>
          </cell>
        </row>
        <row r="15">
          <cell r="D15">
            <v>476.70100000000002</v>
          </cell>
          <cell r="E15">
            <v>3488.54</v>
          </cell>
          <cell r="F15">
            <v>18220.901999999998</v>
          </cell>
          <cell r="G15">
            <v>59449.993000000002</v>
          </cell>
          <cell r="H15">
            <v>955.60400000000004</v>
          </cell>
          <cell r="I15">
            <v>3.1E-2</v>
          </cell>
          <cell r="J15">
            <v>15.398999999999999</v>
          </cell>
          <cell r="K15">
            <v>3.5190000000000001</v>
          </cell>
          <cell r="L15">
            <v>164.26</v>
          </cell>
          <cell r="M15">
            <v>0</v>
          </cell>
          <cell r="N15">
            <v>0.3</v>
          </cell>
          <cell r="O15">
            <v>-2E-3</v>
          </cell>
          <cell r="P15">
            <v>0</v>
          </cell>
          <cell r="Q15">
            <v>54137.822999999997</v>
          </cell>
          <cell r="R15">
            <v>490.49099999999999</v>
          </cell>
          <cell r="S15">
            <v>156075.51500000001</v>
          </cell>
          <cell r="T15">
            <v>17661.312000000002</v>
          </cell>
          <cell r="U15">
            <v>2.1999999999999999E-2</v>
          </cell>
          <cell r="V15">
            <v>-10.779</v>
          </cell>
          <cell r="W15">
            <v>-55.064</v>
          </cell>
          <cell r="X15">
            <v>6265.7950000000001</v>
          </cell>
          <cell r="Y15">
            <v>2338.7170000000001</v>
          </cell>
          <cell r="Z15">
            <v>-10857.555</v>
          </cell>
          <cell r="AA15">
            <v>-10.92</v>
          </cell>
          <cell r="AB15">
            <v>0</v>
          </cell>
          <cell r="AC15">
            <v>-20549.571</v>
          </cell>
          <cell r="AD15">
            <v>-490.12799999999999</v>
          </cell>
          <cell r="AE15">
            <v>-29097.734</v>
          </cell>
          <cell r="AF15">
            <v>-105.398</v>
          </cell>
          <cell r="AG15">
            <v>43.246000000000002</v>
          </cell>
          <cell r="AH15">
            <v>-6984.4849999999997</v>
          </cell>
          <cell r="AI15">
            <v>13643.356</v>
          </cell>
          <cell r="AJ15">
            <v>-332.76499999999999</v>
          </cell>
          <cell r="AK15">
            <v>-2319.2310000000002</v>
          </cell>
          <cell r="AL15">
            <v>-3303.895</v>
          </cell>
          <cell r="AM15">
            <v>-0.373</v>
          </cell>
          <cell r="AN15">
            <v>192.82599999999999</v>
          </cell>
          <cell r="AO15">
            <v>-2001.8440000000001</v>
          </cell>
          <cell r="AP15">
            <v>1806.902</v>
          </cell>
          <cell r="AQ15">
            <v>974.077</v>
          </cell>
          <cell r="AR15">
            <v>669.93399999999997</v>
          </cell>
          <cell r="AS15">
            <v>2804.4319999999998</v>
          </cell>
          <cell r="AT15">
            <v>96.281000000000006</v>
          </cell>
          <cell r="AU15">
            <v>75.518000000000001</v>
          </cell>
          <cell r="AV15">
            <v>0</v>
          </cell>
          <cell r="AW15">
            <v>685.42399999999998</v>
          </cell>
          <cell r="AX15">
            <v>488.87700000000001</v>
          </cell>
          <cell r="AY15">
            <v>0</v>
          </cell>
          <cell r="AZ15">
            <v>31078.76</v>
          </cell>
          <cell r="BA15">
            <v>594.49900000000002</v>
          </cell>
          <cell r="BB15">
            <v>224.72200000000001</v>
          </cell>
          <cell r="BC15">
            <v>2768.152</v>
          </cell>
          <cell r="BD15">
            <v>26.911999999999999</v>
          </cell>
          <cell r="BE15">
            <v>101.03</v>
          </cell>
          <cell r="BF15">
            <v>570.66099999999994</v>
          </cell>
          <cell r="BG15">
            <v>0</v>
          </cell>
          <cell r="BH15">
            <v>0</v>
          </cell>
          <cell r="BI15">
            <v>66.305000000000007</v>
          </cell>
          <cell r="BJ15">
            <v>300537.09400000004</v>
          </cell>
          <cell r="BK15">
            <v>12319.54</v>
          </cell>
        </row>
        <row r="16">
          <cell r="D16">
            <v>-476.70100000000002</v>
          </cell>
          <cell r="E16">
            <v>-405.12200000000001</v>
          </cell>
          <cell r="F16">
            <v>-18220.901999999998</v>
          </cell>
          <cell r="G16">
            <v>-55771.538999999997</v>
          </cell>
          <cell r="H16">
            <v>-955.60400000000004</v>
          </cell>
          <cell r="I16">
            <v>0</v>
          </cell>
          <cell r="J16">
            <v>0</v>
          </cell>
          <cell r="K16">
            <v>469.32799999999997</v>
          </cell>
          <cell r="L16">
            <v>555.65099999999995</v>
          </cell>
          <cell r="M16">
            <v>560.74099999999999</v>
          </cell>
          <cell r="N16">
            <v>2798.7330000000002</v>
          </cell>
          <cell r="O16">
            <v>2324.489</v>
          </cell>
          <cell r="P16">
            <v>353.68299999999999</v>
          </cell>
          <cell r="Q16">
            <v>-51550.464999999997</v>
          </cell>
          <cell r="R16">
            <v>23297.991000000002</v>
          </cell>
          <cell r="S16">
            <v>-156075.51500000001</v>
          </cell>
          <cell r="T16">
            <v>-17661.312000000002</v>
          </cell>
          <cell r="U16">
            <v>-2.1999999999999999E-2</v>
          </cell>
          <cell r="V16">
            <v>10.779</v>
          </cell>
          <cell r="W16">
            <v>8118.4269999999997</v>
          </cell>
          <cell r="X16">
            <v>475.77600000000001</v>
          </cell>
          <cell r="Y16">
            <v>2412.8789999999999</v>
          </cell>
          <cell r="Z16">
            <v>21143.476999999999</v>
          </cell>
          <cell r="AA16">
            <v>14.047000000000001</v>
          </cell>
          <cell r="AB16">
            <v>0</v>
          </cell>
          <cell r="AC16">
            <v>23660.481</v>
          </cell>
          <cell r="AD16">
            <v>2822.6039999999998</v>
          </cell>
          <cell r="AE16">
            <v>52626.203999999998</v>
          </cell>
          <cell r="AF16">
            <v>294.15699999999998</v>
          </cell>
          <cell r="AG16">
            <v>20.204999999999998</v>
          </cell>
          <cell r="AH16">
            <v>8206.7919999999995</v>
          </cell>
          <cell r="AI16">
            <v>30161.062000000002</v>
          </cell>
          <cell r="AJ16">
            <v>544.48599999999999</v>
          </cell>
          <cell r="AK16">
            <v>3169.39</v>
          </cell>
          <cell r="AL16">
            <v>4987.9889999999996</v>
          </cell>
          <cell r="AM16">
            <v>20.021999999999998</v>
          </cell>
          <cell r="AN16">
            <v>603.70699999999999</v>
          </cell>
          <cell r="AO16">
            <v>3106.252</v>
          </cell>
          <cell r="AP16">
            <v>-235.06100000000001</v>
          </cell>
          <cell r="AQ16">
            <v>-136.214</v>
          </cell>
          <cell r="AR16">
            <v>-242.50200000000001</v>
          </cell>
          <cell r="AS16">
            <v>-1983.7449999999999</v>
          </cell>
          <cell r="AT16">
            <v>-43.473999999999997</v>
          </cell>
          <cell r="AU16">
            <v>-68.819999999999993</v>
          </cell>
          <cell r="AV16">
            <v>0</v>
          </cell>
          <cell r="AW16">
            <v>0</v>
          </cell>
          <cell r="AX16">
            <v>-488.87700000000001</v>
          </cell>
          <cell r="AY16">
            <v>0</v>
          </cell>
          <cell r="AZ16">
            <v>-31078.76</v>
          </cell>
          <cell r="BA16">
            <v>-594.49900000000002</v>
          </cell>
          <cell r="BB16">
            <v>0</v>
          </cell>
          <cell r="BC16">
            <v>-2768.152</v>
          </cell>
          <cell r="BD16">
            <v>0</v>
          </cell>
          <cell r="BE16">
            <v>-101.03</v>
          </cell>
          <cell r="BF16">
            <v>-570.66099999999994</v>
          </cell>
          <cell r="BG16">
            <v>0</v>
          </cell>
          <cell r="BH16">
            <v>50986.226000000002</v>
          </cell>
          <cell r="BI16">
            <v>6427.1840000000002</v>
          </cell>
          <cell r="BJ16">
            <v>-89256.215000000069</v>
          </cell>
          <cell r="BK16">
            <v>3076.3809999999999</v>
          </cell>
        </row>
        <row r="17">
          <cell r="D17">
            <v>-189.297</v>
          </cell>
          <cell r="E17">
            <v>-386.90600000000001</v>
          </cell>
          <cell r="F17">
            <v>0</v>
          </cell>
          <cell r="G17">
            <v>-48219.161</v>
          </cell>
          <cell r="H17">
            <v>-955.60400000000004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-810.68100000000004</v>
          </cell>
          <cell r="O17">
            <v>-3113.6619999999998</v>
          </cell>
          <cell r="P17">
            <v>-786.84900000000005</v>
          </cell>
          <cell r="Q17">
            <v>-20563.156999999999</v>
          </cell>
          <cell r="R17">
            <v>-7.7789999999999999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-5.0970000000000004</v>
          </cell>
          <cell r="Y17">
            <v>-0.60599999999999998</v>
          </cell>
          <cell r="Z17">
            <v>-2E-3</v>
          </cell>
          <cell r="AA17">
            <v>0</v>
          </cell>
          <cell r="AB17">
            <v>0</v>
          </cell>
          <cell r="AC17">
            <v>0</v>
          </cell>
          <cell r="AD17">
            <v>-172.43299999999999</v>
          </cell>
          <cell r="AE17">
            <v>-139.554</v>
          </cell>
          <cell r="AF17">
            <v>0</v>
          </cell>
          <cell r="AG17">
            <v>0</v>
          </cell>
          <cell r="AH17">
            <v>-518.08100000000002</v>
          </cell>
          <cell r="AI17">
            <v>-261.483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-60.975000000000001</v>
          </cell>
          <cell r="AQ17">
            <v>-12.438000000000001</v>
          </cell>
          <cell r="AR17">
            <v>-47.023000000000003</v>
          </cell>
          <cell r="AS17">
            <v>-916.98599999999999</v>
          </cell>
          <cell r="AT17">
            <v>-38.752000000000002</v>
          </cell>
          <cell r="AU17">
            <v>-51.018999999999998</v>
          </cell>
          <cell r="AV17">
            <v>0</v>
          </cell>
          <cell r="AW17">
            <v>0</v>
          </cell>
          <cell r="AX17">
            <v>-488.87700000000001</v>
          </cell>
          <cell r="AY17">
            <v>0</v>
          </cell>
          <cell r="AZ17">
            <v>-31078.76</v>
          </cell>
          <cell r="BA17">
            <v>-594.49900000000002</v>
          </cell>
          <cell r="BB17">
            <v>0</v>
          </cell>
          <cell r="BC17">
            <v>-2768.152</v>
          </cell>
          <cell r="BD17">
            <v>0</v>
          </cell>
          <cell r="BE17">
            <v>-101.03</v>
          </cell>
          <cell r="BF17">
            <v>-570.66099999999994</v>
          </cell>
          <cell r="BG17">
            <v>-487.18400000000003</v>
          </cell>
          <cell r="BH17">
            <v>46273.72</v>
          </cell>
          <cell r="BI17">
            <v>0</v>
          </cell>
          <cell r="BJ17">
            <v>-67072.987999999954</v>
          </cell>
          <cell r="BK17">
            <v>-10744.954</v>
          </cell>
        </row>
        <row r="18">
          <cell r="D18">
            <v>-189.297</v>
          </cell>
          <cell r="E18">
            <v>-386.90600000000001</v>
          </cell>
          <cell r="F18">
            <v>0</v>
          </cell>
          <cell r="G18">
            <v>-48219.161</v>
          </cell>
          <cell r="H18">
            <v>-955.60400000000004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-446.16800000000001</v>
          </cell>
          <cell r="O18">
            <v>-1223.0419999999999</v>
          </cell>
          <cell r="P18">
            <v>-389.78699999999998</v>
          </cell>
          <cell r="Q18">
            <v>-19885.883000000002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-5.0970000000000004</v>
          </cell>
          <cell r="Y18">
            <v>-0.60599999999999998</v>
          </cell>
          <cell r="Z18">
            <v>-2E-3</v>
          </cell>
          <cell r="AA18">
            <v>0</v>
          </cell>
          <cell r="AB18">
            <v>0</v>
          </cell>
          <cell r="AC18">
            <v>0</v>
          </cell>
          <cell r="AD18">
            <v>-172.43299999999999</v>
          </cell>
          <cell r="AE18">
            <v>-139.392</v>
          </cell>
          <cell r="AF18">
            <v>0</v>
          </cell>
          <cell r="AG18">
            <v>0</v>
          </cell>
          <cell r="AH18">
            <v>-463.57799999999997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-60.177999999999997</v>
          </cell>
          <cell r="AQ18">
            <v>-5.3150000000000004</v>
          </cell>
          <cell r="AR18">
            <v>-44.296999999999997</v>
          </cell>
          <cell r="AS18">
            <v>-916.197</v>
          </cell>
          <cell r="AT18">
            <v>-35.871000000000002</v>
          </cell>
          <cell r="AU18">
            <v>-51.018999999999998</v>
          </cell>
          <cell r="AV18">
            <v>0</v>
          </cell>
          <cell r="AW18">
            <v>0</v>
          </cell>
          <cell r="AX18">
            <v>-488.87700000000001</v>
          </cell>
          <cell r="AY18">
            <v>0</v>
          </cell>
          <cell r="AZ18">
            <v>-31078.76</v>
          </cell>
          <cell r="BA18">
            <v>-593.98900000000003</v>
          </cell>
          <cell r="BB18">
            <v>0</v>
          </cell>
          <cell r="BC18">
            <v>-2513.6060000000002</v>
          </cell>
          <cell r="BD18">
            <v>0</v>
          </cell>
          <cell r="BE18">
            <v>-101.03</v>
          </cell>
          <cell r="BF18">
            <v>-568.59699999999998</v>
          </cell>
          <cell r="BG18">
            <v>-480.7</v>
          </cell>
          <cell r="BH18">
            <v>44272.879000000001</v>
          </cell>
          <cell r="BI18">
            <v>0</v>
          </cell>
          <cell r="BJ18">
            <v>-65142.512999999977</v>
          </cell>
          <cell r="BK18">
            <v>-8172.866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-364.51299999999998</v>
          </cell>
          <cell r="O19">
            <v>-1890.6189999999999</v>
          </cell>
          <cell r="P19">
            <v>-397.06200000000001</v>
          </cell>
          <cell r="Q19">
            <v>-677.274</v>
          </cell>
          <cell r="R19">
            <v>-7.7789999999999999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-0.16200000000000001</v>
          </cell>
          <cell r="AF19">
            <v>0</v>
          </cell>
          <cell r="AG19">
            <v>0</v>
          </cell>
          <cell r="AH19">
            <v>-54.503</v>
          </cell>
          <cell r="AI19">
            <v>-261.483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-0.79800000000000004</v>
          </cell>
          <cell r="AQ19">
            <v>-7.1239999999999997</v>
          </cell>
          <cell r="AR19">
            <v>-2.726</v>
          </cell>
          <cell r="AS19">
            <v>-0.79</v>
          </cell>
          <cell r="AT19">
            <v>-2.8809999999999998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-0.51100000000000001</v>
          </cell>
          <cell r="BB19">
            <v>0</v>
          </cell>
          <cell r="BC19">
            <v>-254.54599999999999</v>
          </cell>
          <cell r="BD19">
            <v>0</v>
          </cell>
          <cell r="BE19">
            <v>0</v>
          </cell>
          <cell r="BF19">
            <v>-2.0640000000000001</v>
          </cell>
          <cell r="BG19">
            <v>-6.484</v>
          </cell>
          <cell r="BH19">
            <v>2000.8409999999999</v>
          </cell>
          <cell r="BI19">
            <v>0</v>
          </cell>
          <cell r="BJ19">
            <v>-1930.4779999999992</v>
          </cell>
          <cell r="BK19">
            <v>-2572.0880000000002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-2526.2600000000002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-6612.1949999999997</v>
          </cell>
          <cell r="R20">
            <v>-560.75800000000004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-422.47199999999998</v>
          </cell>
          <cell r="X20">
            <v>-76.41</v>
          </cell>
          <cell r="Y20">
            <v>0</v>
          </cell>
          <cell r="Z20">
            <v>-3.0000000000000001E-3</v>
          </cell>
          <cell r="AA20">
            <v>0</v>
          </cell>
          <cell r="AB20">
            <v>0</v>
          </cell>
          <cell r="AC20">
            <v>0</v>
          </cell>
          <cell r="AD20">
            <v>-1.1619999999999999</v>
          </cell>
          <cell r="AE20">
            <v>0</v>
          </cell>
          <cell r="AF20">
            <v>0</v>
          </cell>
          <cell r="AG20">
            <v>0</v>
          </cell>
          <cell r="AH20">
            <v>-152.37100000000001</v>
          </cell>
          <cell r="AI20">
            <v>-755.851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-494.00799999999998</v>
          </cell>
          <cell r="AP20">
            <v>-71.546999999999997</v>
          </cell>
          <cell r="AQ20">
            <v>-123.77500000000001</v>
          </cell>
          <cell r="AR20">
            <v>-171.54599999999999</v>
          </cell>
          <cell r="AS20">
            <v>-1050.1880000000001</v>
          </cell>
          <cell r="AT20">
            <v>-1.5620000000000001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4698.59</v>
          </cell>
          <cell r="BI20">
            <v>5993.451</v>
          </cell>
          <cell r="BJ20">
            <v>-2328.067</v>
          </cell>
          <cell r="BK20">
            <v>-1841.09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-6026.31</v>
          </cell>
          <cell r="R21">
            <v>-421.649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-15.548</v>
          </cell>
          <cell r="Y21">
            <v>0</v>
          </cell>
          <cell r="Z21">
            <v>-3.0000000000000001E-3</v>
          </cell>
          <cell r="AA21">
            <v>0</v>
          </cell>
          <cell r="AB21">
            <v>0</v>
          </cell>
          <cell r="AC21">
            <v>0</v>
          </cell>
          <cell r="AD21">
            <v>-0.59599999999999997</v>
          </cell>
          <cell r="AE21">
            <v>0</v>
          </cell>
          <cell r="AF21">
            <v>0</v>
          </cell>
          <cell r="AG21">
            <v>0</v>
          </cell>
          <cell r="AH21">
            <v>-30.007000000000001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-71.453000000000003</v>
          </cell>
          <cell r="AQ21">
            <v>-78.215000000000003</v>
          </cell>
          <cell r="AR21">
            <v>-10.877000000000001</v>
          </cell>
          <cell r="AS21">
            <v>-66.045000000000002</v>
          </cell>
          <cell r="AT21">
            <v>-0.755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2631.0659999999998</v>
          </cell>
          <cell r="BI21">
            <v>2566.6770000000001</v>
          </cell>
          <cell r="BJ21">
            <v>-1523.7150000000006</v>
          </cell>
          <cell r="BK21">
            <v>-227.34399999999999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-2526.2600000000002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-585.88499999999999</v>
          </cell>
          <cell r="R22">
            <v>-139.10900000000001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-422.47199999999998</v>
          </cell>
          <cell r="X22">
            <v>-60.862000000000002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-0.56599999999999995</v>
          </cell>
          <cell r="AE22">
            <v>0</v>
          </cell>
          <cell r="AF22">
            <v>0</v>
          </cell>
          <cell r="AG22">
            <v>0</v>
          </cell>
          <cell r="AH22">
            <v>-122.364</v>
          </cell>
          <cell r="AI22">
            <v>-755.851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-494.00799999999998</v>
          </cell>
          <cell r="AP22">
            <v>-9.4E-2</v>
          </cell>
          <cell r="AQ22">
            <v>-45.56</v>
          </cell>
          <cell r="AR22">
            <v>-160.66999999999999</v>
          </cell>
          <cell r="AS22">
            <v>-984.14300000000003</v>
          </cell>
          <cell r="AT22">
            <v>-0.80700000000000005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2067.5230000000001</v>
          </cell>
          <cell r="BI22">
            <v>3426.7739999999999</v>
          </cell>
          <cell r="BJ22">
            <v>-804.35400000000072</v>
          </cell>
          <cell r="BK22">
            <v>-1613.7460000000001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-40.896000000000001</v>
          </cell>
          <cell r="R23">
            <v>-293.99599999999998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-72.200999999999993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-0.628</v>
          </cell>
          <cell r="AE23">
            <v>-0.29899999999999999</v>
          </cell>
          <cell r="AF23">
            <v>-0.16</v>
          </cell>
          <cell r="AG23">
            <v>0</v>
          </cell>
          <cell r="AH23">
            <v>-200.93799999999999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-16.277000000000001</v>
          </cell>
          <cell r="AP23">
            <v>-102.539</v>
          </cell>
          <cell r="AQ23">
            <v>0</v>
          </cell>
          <cell r="AR23">
            <v>-23.931999999999999</v>
          </cell>
          <cell r="AS23">
            <v>-16.57</v>
          </cell>
          <cell r="AT23">
            <v>-3.16</v>
          </cell>
          <cell r="AU23">
            <v>-17.800999999999998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500.03899999999999</v>
          </cell>
          <cell r="BJ23">
            <v>-289.35800000000006</v>
          </cell>
          <cell r="BK23">
            <v>-164.001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-40.896000000000001</v>
          </cell>
          <cell r="R24">
            <v>-286.411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-71.036000000000001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-0.628</v>
          </cell>
          <cell r="AE24">
            <v>-1.2E-2</v>
          </cell>
          <cell r="AF24">
            <v>-0.16</v>
          </cell>
          <cell r="AG24">
            <v>0</v>
          </cell>
          <cell r="AH24">
            <v>-158.15700000000001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-3.16</v>
          </cell>
          <cell r="AU24">
            <v>-17.800999999999998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239.30500000000001</v>
          </cell>
          <cell r="BJ24">
            <v>-338.95600000000007</v>
          </cell>
          <cell r="BK24">
            <v>-20.960999999999999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-7.585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-1.165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-1E-3</v>
          </cell>
          <cell r="AE25">
            <v>-0.28699999999999998</v>
          </cell>
          <cell r="AF25">
            <v>0</v>
          </cell>
          <cell r="AG25">
            <v>0</v>
          </cell>
          <cell r="AH25">
            <v>-42.780999999999999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-16.277000000000001</v>
          </cell>
          <cell r="AP25">
            <v>-102.539</v>
          </cell>
          <cell r="AQ25">
            <v>0</v>
          </cell>
          <cell r="AR25">
            <v>-23.931999999999999</v>
          </cell>
          <cell r="AS25">
            <v>-16.57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260.733</v>
          </cell>
          <cell r="BJ25">
            <v>49.596000000000032</v>
          </cell>
          <cell r="BK25">
            <v>-143.041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13.916</v>
          </cell>
          <cell r="BI26">
            <v>-66.305000000000007</v>
          </cell>
          <cell r="BJ26">
            <v>-52.38900000000001</v>
          </cell>
          <cell r="BK26">
            <v>0</v>
          </cell>
        </row>
        <row r="27">
          <cell r="D27">
            <v>0</v>
          </cell>
          <cell r="E27">
            <v>0</v>
          </cell>
          <cell r="F27">
            <v>-17195.615000000002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11619.746999999999</v>
          </cell>
          <cell r="M27">
            <v>560.74099999999999</v>
          </cell>
          <cell r="N27">
            <v>3609.4140000000002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-1405.713000000002</v>
          </cell>
          <cell r="BK27">
            <v>0</v>
          </cell>
        </row>
        <row r="28">
          <cell r="D28">
            <v>0</v>
          </cell>
          <cell r="E28">
            <v>0</v>
          </cell>
          <cell r="F28">
            <v>-1025.287</v>
          </cell>
          <cell r="G28">
            <v>-4839.241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-11064.096</v>
          </cell>
          <cell r="M28">
            <v>0</v>
          </cell>
          <cell r="N28">
            <v>0</v>
          </cell>
          <cell r="O28">
            <v>5438.1509999999998</v>
          </cell>
          <cell r="P28">
            <v>750.745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-10739.727999999999</v>
          </cell>
          <cell r="BK28">
            <v>0</v>
          </cell>
        </row>
        <row r="29">
          <cell r="D29">
            <v>-287.40499999999997</v>
          </cell>
          <cell r="E29">
            <v>-18.216000000000001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469.32799999999997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163.70699999999999</v>
          </cell>
          <cell r="BK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-156075.51500000001</v>
          </cell>
          <cell r="T30">
            <v>-33101.53</v>
          </cell>
          <cell r="U30">
            <v>-2.1999999999999999E-2</v>
          </cell>
          <cell r="V30">
            <v>106.89100000000001</v>
          </cell>
          <cell r="W30">
            <v>8540.8989999999994</v>
          </cell>
          <cell r="X30">
            <v>1425.8810000000001</v>
          </cell>
          <cell r="Y30">
            <v>2562.4549999999999</v>
          </cell>
          <cell r="Z30">
            <v>21143.481</v>
          </cell>
          <cell r="AA30">
            <v>14.047000000000001</v>
          </cell>
          <cell r="AB30">
            <v>0</v>
          </cell>
          <cell r="AC30">
            <v>23660.481</v>
          </cell>
          <cell r="AD30">
            <v>2996.8270000000002</v>
          </cell>
          <cell r="AE30">
            <v>52766.057000000001</v>
          </cell>
          <cell r="AF30">
            <v>294.31700000000001</v>
          </cell>
          <cell r="AG30">
            <v>20.204999999999998</v>
          </cell>
          <cell r="AH30">
            <v>9078.1820000000007</v>
          </cell>
          <cell r="AI30">
            <v>40147.639000000003</v>
          </cell>
          <cell r="AJ30">
            <v>544.48599999999999</v>
          </cell>
          <cell r="AK30">
            <v>3169.39</v>
          </cell>
          <cell r="AL30">
            <v>4987.9889999999996</v>
          </cell>
          <cell r="AM30">
            <v>20.021999999999998</v>
          </cell>
          <cell r="AN30">
            <v>603.70699999999999</v>
          </cell>
          <cell r="AO30">
            <v>3616.5369999999998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-13477.574000000026</v>
          </cell>
          <cell r="BK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15440.218999999999</v>
          </cell>
          <cell r="U31">
            <v>0</v>
          </cell>
          <cell r="V31">
            <v>-96.111999999999995</v>
          </cell>
          <cell r="W31">
            <v>0</v>
          </cell>
          <cell r="X31">
            <v>-761.39499999999998</v>
          </cell>
          <cell r="Y31">
            <v>-148.96899999999999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-8969.2430000000004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5464.5</v>
          </cell>
          <cell r="BK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-24334.217000000001</v>
          </cell>
          <cell r="R32">
            <v>24357.826000000001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-35.002000000000002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-11.392999999999624</v>
          </cell>
          <cell r="BK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-186.87700000000001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389.78699999999998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202.90999999999997</v>
          </cell>
          <cell r="BK33">
            <v>609.44799999999998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-197.30199999999999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487.18400000000003</v>
          </cell>
          <cell r="BH34">
            <v>0</v>
          </cell>
          <cell r="BI34">
            <v>0</v>
          </cell>
          <cell r="BJ34">
            <v>289.88200000000006</v>
          </cell>
          <cell r="BK34">
            <v>487.18400000000003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-956.91600000000005</v>
          </cell>
          <cell r="O35">
            <v>-2279.71</v>
          </cell>
          <cell r="P35">
            <v>0</v>
          </cell>
          <cell r="Q35">
            <v>-1564.4390000000001</v>
          </cell>
          <cell r="R35">
            <v>-851.36300000000006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-7264.808</v>
          </cell>
          <cell r="X35">
            <v>-281.74700000000001</v>
          </cell>
          <cell r="Y35">
            <v>-19.548999999999999</v>
          </cell>
          <cell r="Z35">
            <v>-0.52200000000000002</v>
          </cell>
          <cell r="AA35">
            <v>0</v>
          </cell>
          <cell r="AB35">
            <v>0</v>
          </cell>
          <cell r="AC35">
            <v>0</v>
          </cell>
          <cell r="AD35">
            <v>-3.89</v>
          </cell>
          <cell r="AE35">
            <v>-33.676000000000002</v>
          </cell>
          <cell r="AF35">
            <v>-0.73599999999999999</v>
          </cell>
          <cell r="AG35">
            <v>-0.30599999999999999</v>
          </cell>
          <cell r="AH35">
            <v>-247.80799999999999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-14.236000000000001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-3247.1120000000001</v>
          </cell>
          <cell r="BI35">
            <v>-183.09200000000001</v>
          </cell>
          <cell r="BJ35">
            <v>-16949.910000000003</v>
          </cell>
          <cell r="BK35">
            <v>-9558.7540000000008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-0.02</v>
          </cell>
          <cell r="AA36">
            <v>0</v>
          </cell>
          <cell r="AB36">
            <v>0</v>
          </cell>
          <cell r="AC36">
            <v>0</v>
          </cell>
          <cell r="AD36">
            <v>-0.13300000000000001</v>
          </cell>
          <cell r="AE36">
            <v>-9.0120000000000005</v>
          </cell>
          <cell r="AF36">
            <v>0</v>
          </cell>
          <cell r="AG36">
            <v>0</v>
          </cell>
          <cell r="AH36">
            <v>-0.378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-9.543000000000001</v>
          </cell>
          <cell r="BK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-3.633</v>
          </cell>
          <cell r="Y37">
            <v>-8.0000000000000002E-3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-7.0000000000000001E-3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-3.6480000000000001</v>
          </cell>
          <cell r="BK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-1855.258</v>
          </cell>
          <cell r="BI38">
            <v>0</v>
          </cell>
          <cell r="BJ38">
            <v>-1855.258</v>
          </cell>
          <cell r="BK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-97.114000000000004</v>
          </cell>
          <cell r="BI39">
            <v>0</v>
          </cell>
          <cell r="BJ39">
            <v>-97.114000000000004</v>
          </cell>
          <cell r="BK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-355.536</v>
          </cell>
          <cell r="O40">
            <v>-1076.5830000000001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-1432.1190000000001</v>
          </cell>
          <cell r="BK40">
            <v>-1076.5830000000001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-601.38</v>
          </cell>
          <cell r="O41">
            <v>-1203.126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-1804.5059999999999</v>
          </cell>
          <cell r="BK41">
            <v>-1203.126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-1448.835</v>
          </cell>
          <cell r="R43">
            <v>-851.36300000000006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-7242.2269999999999</v>
          </cell>
          <cell r="X43">
            <v>-132.453</v>
          </cell>
          <cell r="Y43">
            <v>-0.127</v>
          </cell>
          <cell r="Z43">
            <v>-0.27500000000000002</v>
          </cell>
          <cell r="AA43">
            <v>0</v>
          </cell>
          <cell r="AB43">
            <v>0</v>
          </cell>
          <cell r="AC43">
            <v>0</v>
          </cell>
          <cell r="AD43">
            <v>-2.218</v>
          </cell>
          <cell r="AE43">
            <v>-13.875</v>
          </cell>
          <cell r="AF43">
            <v>-0.64700000000000002</v>
          </cell>
          <cell r="AG43">
            <v>-0.13200000000000001</v>
          </cell>
          <cell r="AH43">
            <v>-230.148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-1245.0450000000001</v>
          </cell>
          <cell r="BI43">
            <v>-183.09200000000001</v>
          </cell>
          <cell r="BJ43">
            <v>-11350.437</v>
          </cell>
          <cell r="BK43">
            <v>-7242.2269999999999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-115.604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-22.581</v>
          </cell>
          <cell r="X44">
            <v>-60.712000000000003</v>
          </cell>
          <cell r="Y44">
            <v>-8.6370000000000005</v>
          </cell>
          <cell r="Z44">
            <v>-8.9999999999999993E-3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-5.2999999999999999E-2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-207.59599999999998</v>
          </cell>
          <cell r="BK44">
            <v>-22.581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-84.948999999999998</v>
          </cell>
          <cell r="Y46">
            <v>-10.778</v>
          </cell>
          <cell r="Z46">
            <v>-0.217</v>
          </cell>
          <cell r="AA46">
            <v>0</v>
          </cell>
          <cell r="AB46">
            <v>0</v>
          </cell>
          <cell r="AC46">
            <v>0</v>
          </cell>
          <cell r="AD46">
            <v>-1.54</v>
          </cell>
          <cell r="AE46">
            <v>-10.728999999999999</v>
          </cell>
          <cell r="AF46">
            <v>-0.09</v>
          </cell>
          <cell r="AG46">
            <v>-0.17399999999999999</v>
          </cell>
          <cell r="AH46">
            <v>-17.282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-14.236000000000001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-49.695</v>
          </cell>
          <cell r="BI46">
            <v>0</v>
          </cell>
          <cell r="BJ46">
            <v>-189.69</v>
          </cell>
          <cell r="BK46">
            <v>-14.236000000000001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-10.571999999999999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-1373.2840000000001</v>
          </cell>
          <cell r="BI47">
            <v>-406.53100000000001</v>
          </cell>
          <cell r="BJ47">
            <v>-1790.3869999999999</v>
          </cell>
          <cell r="BK47">
            <v>0</v>
          </cell>
        </row>
        <row r="48">
          <cell r="D48">
            <v>0</v>
          </cell>
          <cell r="E48">
            <v>3083.4180000000001</v>
          </cell>
          <cell r="F48">
            <v>0</v>
          </cell>
          <cell r="G48">
            <v>3678.4540000000002</v>
          </cell>
          <cell r="H48">
            <v>0</v>
          </cell>
          <cell r="I48">
            <v>3.1E-2</v>
          </cell>
          <cell r="J48">
            <v>15.398999999999999</v>
          </cell>
          <cell r="K48">
            <v>472.84699999999998</v>
          </cell>
          <cell r="L48">
            <v>719.91099999999994</v>
          </cell>
          <cell r="M48">
            <v>560.74099999999999</v>
          </cell>
          <cell r="N48">
            <v>1842.117</v>
          </cell>
          <cell r="O48">
            <v>44.777999999999999</v>
          </cell>
          <cell r="P48">
            <v>353.68299999999999</v>
          </cell>
          <cell r="Q48">
            <v>1012.348</v>
          </cell>
          <cell r="R48">
            <v>22937.118999999999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798.55499999999995</v>
          </cell>
          <cell r="X48">
            <v>6459.8239999999996</v>
          </cell>
          <cell r="Y48">
            <v>4732.0469999999996</v>
          </cell>
          <cell r="Z48">
            <v>10285.4</v>
          </cell>
          <cell r="AA48">
            <v>3.1269999999999998</v>
          </cell>
          <cell r="AB48">
            <v>0</v>
          </cell>
          <cell r="AC48">
            <v>3110.91</v>
          </cell>
          <cell r="AD48">
            <v>2328.5859999999998</v>
          </cell>
          <cell r="AE48">
            <v>23494.794000000002</v>
          </cell>
          <cell r="AF48">
            <v>188.023</v>
          </cell>
          <cell r="AG48">
            <v>63.146000000000001</v>
          </cell>
          <cell r="AH48">
            <v>974.49900000000002</v>
          </cell>
          <cell r="AI48">
            <v>43804.417999999998</v>
          </cell>
          <cell r="AJ48">
            <v>211.721</v>
          </cell>
          <cell r="AK48">
            <v>850.15899999999999</v>
          </cell>
          <cell r="AL48">
            <v>1684.0940000000001</v>
          </cell>
          <cell r="AM48">
            <v>19.649000000000001</v>
          </cell>
          <cell r="AN48">
            <v>796.53300000000002</v>
          </cell>
          <cell r="AO48">
            <v>1104.4090000000001</v>
          </cell>
          <cell r="AP48">
            <v>1571.8409999999999</v>
          </cell>
          <cell r="AQ48">
            <v>837.86300000000006</v>
          </cell>
          <cell r="AR48">
            <v>413.19600000000003</v>
          </cell>
          <cell r="AS48">
            <v>820.68799999999999</v>
          </cell>
          <cell r="AT48">
            <v>52.807000000000002</v>
          </cell>
          <cell r="AU48">
            <v>6.6980000000000004</v>
          </cell>
          <cell r="AV48">
            <v>0</v>
          </cell>
          <cell r="AW48">
            <v>685.42399999999998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224.72200000000001</v>
          </cell>
          <cell r="BC48">
            <v>0</v>
          </cell>
          <cell r="BD48">
            <v>26.911999999999999</v>
          </cell>
          <cell r="BE48">
            <v>0</v>
          </cell>
          <cell r="BF48">
            <v>0</v>
          </cell>
          <cell r="BG48">
            <v>0</v>
          </cell>
          <cell r="BH48">
            <v>46365.828999999998</v>
          </cell>
          <cell r="BI48">
            <v>5903.866</v>
          </cell>
          <cell r="BJ48">
            <v>192540.58600000004</v>
          </cell>
          <cell r="BK48">
            <v>5837.1679999999997</v>
          </cell>
        </row>
        <row r="49">
          <cell r="D49">
            <v>0</v>
          </cell>
          <cell r="E49">
            <v>3083.4180000000001</v>
          </cell>
          <cell r="F49">
            <v>0</v>
          </cell>
          <cell r="G49">
            <v>3678.4540000000002</v>
          </cell>
          <cell r="H49">
            <v>0</v>
          </cell>
          <cell r="I49">
            <v>3.1E-2</v>
          </cell>
          <cell r="J49">
            <v>0</v>
          </cell>
          <cell r="K49">
            <v>472.84699999999998</v>
          </cell>
          <cell r="L49">
            <v>719.91099999999994</v>
          </cell>
          <cell r="M49">
            <v>0</v>
          </cell>
          <cell r="N49">
            <v>1842.117</v>
          </cell>
          <cell r="O49">
            <v>44.777999999999999</v>
          </cell>
          <cell r="P49">
            <v>353.68299999999999</v>
          </cell>
          <cell r="Q49">
            <v>679.79499999999996</v>
          </cell>
          <cell r="R49">
            <v>22937.118999999999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798.55499999999995</v>
          </cell>
          <cell r="X49">
            <v>2584.5749999999998</v>
          </cell>
          <cell r="Y49">
            <v>3962.8090000000002</v>
          </cell>
          <cell r="Z49">
            <v>10285.4</v>
          </cell>
          <cell r="AA49">
            <v>3.1269999999999998</v>
          </cell>
          <cell r="AB49">
            <v>0</v>
          </cell>
          <cell r="AC49">
            <v>3110.91</v>
          </cell>
          <cell r="AD49">
            <v>2328.5859999999998</v>
          </cell>
          <cell r="AE49">
            <v>23494.794000000002</v>
          </cell>
          <cell r="AF49">
            <v>188.023</v>
          </cell>
          <cell r="AG49">
            <v>63.146000000000001</v>
          </cell>
          <cell r="AH49">
            <v>974.49900000000002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1571.8409999999999</v>
          </cell>
          <cell r="AQ49">
            <v>837.86300000000006</v>
          </cell>
          <cell r="AR49">
            <v>413.19600000000003</v>
          </cell>
          <cell r="AS49">
            <v>820.68799999999999</v>
          </cell>
          <cell r="AT49">
            <v>52.807000000000002</v>
          </cell>
          <cell r="AU49">
            <v>6.6980000000000004</v>
          </cell>
          <cell r="AV49">
            <v>0</v>
          </cell>
          <cell r="AW49">
            <v>685.42399999999998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224.72200000000001</v>
          </cell>
          <cell r="BC49">
            <v>0</v>
          </cell>
          <cell r="BD49">
            <v>26.911999999999999</v>
          </cell>
          <cell r="BE49">
            <v>0</v>
          </cell>
          <cell r="BF49">
            <v>0</v>
          </cell>
          <cell r="BG49">
            <v>0</v>
          </cell>
          <cell r="BH49">
            <v>46365.828999999998</v>
          </cell>
          <cell r="BI49">
            <v>5903.866</v>
          </cell>
          <cell r="BJ49">
            <v>138516.42299999998</v>
          </cell>
          <cell r="BK49">
            <v>5837.1679999999997</v>
          </cell>
        </row>
        <row r="50">
          <cell r="D50">
            <v>0</v>
          </cell>
          <cell r="E50">
            <v>3083.4180000000001</v>
          </cell>
          <cell r="F50">
            <v>0</v>
          </cell>
          <cell r="G50">
            <v>3678.4540000000002</v>
          </cell>
          <cell r="H50">
            <v>0</v>
          </cell>
          <cell r="I50">
            <v>3.1E-2</v>
          </cell>
          <cell r="J50">
            <v>0</v>
          </cell>
          <cell r="K50">
            <v>56.987000000000002</v>
          </cell>
          <cell r="L50">
            <v>719.91099999999994</v>
          </cell>
          <cell r="M50">
            <v>0</v>
          </cell>
          <cell r="N50">
            <v>1842.117</v>
          </cell>
          <cell r="O50">
            <v>44.777999999999999</v>
          </cell>
          <cell r="P50">
            <v>353.68299999999999</v>
          </cell>
          <cell r="Q50">
            <v>679.79499999999996</v>
          </cell>
          <cell r="R50">
            <v>7545.7860000000001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758.91</v>
          </cell>
          <cell r="X50">
            <v>839.65</v>
          </cell>
          <cell r="Y50">
            <v>244.571</v>
          </cell>
          <cell r="Z50">
            <v>190.929</v>
          </cell>
          <cell r="AA50">
            <v>3.0000000000000001E-3</v>
          </cell>
          <cell r="AB50">
            <v>0</v>
          </cell>
          <cell r="AC50">
            <v>3.5000000000000003E-2</v>
          </cell>
          <cell r="AD50">
            <v>166.66399999999999</v>
          </cell>
          <cell r="AE50">
            <v>2292.2779999999998</v>
          </cell>
          <cell r="AF50">
            <v>68.031999999999996</v>
          </cell>
          <cell r="AG50">
            <v>31.225000000000001</v>
          </cell>
          <cell r="AH50">
            <v>731.93600000000004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1478.117</v>
          </cell>
          <cell r="AQ50">
            <v>133.86099999999999</v>
          </cell>
          <cell r="AR50">
            <v>382.60599999999999</v>
          </cell>
          <cell r="AS50">
            <v>613.75900000000001</v>
          </cell>
          <cell r="AT50">
            <v>18.690000000000001</v>
          </cell>
          <cell r="AU50">
            <v>4.7380000000000004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33.826999999999998</v>
          </cell>
          <cell r="BC50">
            <v>0</v>
          </cell>
          <cell r="BD50">
            <v>1</v>
          </cell>
          <cell r="BE50">
            <v>0</v>
          </cell>
          <cell r="BF50">
            <v>0</v>
          </cell>
          <cell r="BG50">
            <v>0</v>
          </cell>
          <cell r="BH50">
            <v>25386.339</v>
          </cell>
          <cell r="BI50">
            <v>3372.1770000000001</v>
          </cell>
          <cell r="BJ50">
            <v>54754.307000000008</v>
          </cell>
          <cell r="BK50">
            <v>3823.97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55.317999999999998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4.1000000000000002E-2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4.585</v>
          </cell>
          <cell r="Y51">
            <v>0.13900000000000001</v>
          </cell>
          <cell r="Z51">
            <v>38.381</v>
          </cell>
          <cell r="AA51">
            <v>0</v>
          </cell>
          <cell r="AB51">
            <v>0</v>
          </cell>
          <cell r="AC51">
            <v>0</v>
          </cell>
          <cell r="AD51">
            <v>93.619</v>
          </cell>
          <cell r="AE51">
            <v>169.779</v>
          </cell>
          <cell r="AF51">
            <v>13.398999999999999</v>
          </cell>
          <cell r="AG51">
            <v>10.746</v>
          </cell>
          <cell r="AH51">
            <v>2.64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0.70799999999999996</v>
          </cell>
          <cell r="AR51">
            <v>0</v>
          </cell>
          <cell r="AS51">
            <v>133.76400000000001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29.326000000000001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1218.249</v>
          </cell>
          <cell r="BI51">
            <v>0</v>
          </cell>
          <cell r="BJ51">
            <v>1770.694</v>
          </cell>
          <cell r="BK51">
            <v>163.798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1.1519999999999999</v>
          </cell>
          <cell r="Y52">
            <v>0</v>
          </cell>
          <cell r="Z52">
            <v>81.397999999999996</v>
          </cell>
          <cell r="AA52">
            <v>0</v>
          </cell>
          <cell r="AB52">
            <v>0</v>
          </cell>
          <cell r="AC52">
            <v>0</v>
          </cell>
          <cell r="AD52">
            <v>0.219</v>
          </cell>
          <cell r="AE52">
            <v>893.85</v>
          </cell>
          <cell r="AF52">
            <v>0.995</v>
          </cell>
          <cell r="AG52">
            <v>4.7910000000000004</v>
          </cell>
          <cell r="AH52">
            <v>6.6189999999999998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269.952</v>
          </cell>
          <cell r="BI52">
            <v>0</v>
          </cell>
          <cell r="BJ52">
            <v>1258.9760000000001</v>
          </cell>
          <cell r="BK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1.76</v>
          </cell>
          <cell r="Y53">
            <v>1E-3</v>
          </cell>
          <cell r="Z53">
            <v>0.39800000000000002</v>
          </cell>
          <cell r="AA53">
            <v>0</v>
          </cell>
          <cell r="AB53">
            <v>0</v>
          </cell>
          <cell r="AC53">
            <v>0</v>
          </cell>
          <cell r="AD53">
            <v>0.84599999999999997</v>
          </cell>
          <cell r="AE53">
            <v>31.888999999999999</v>
          </cell>
          <cell r="AF53">
            <v>2.786</v>
          </cell>
          <cell r="AG53">
            <v>0.55300000000000005</v>
          </cell>
          <cell r="AH53">
            <v>1.802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0.06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128.35599999999999</v>
          </cell>
          <cell r="BI53">
            <v>0</v>
          </cell>
          <cell r="BJ53">
            <v>168.45099999999999</v>
          </cell>
          <cell r="BK53">
            <v>0.06</v>
          </cell>
        </row>
        <row r="54">
          <cell r="D54">
            <v>0</v>
          </cell>
          <cell r="E54">
            <v>3083.4180000000001</v>
          </cell>
          <cell r="F54">
            <v>0</v>
          </cell>
          <cell r="G54">
            <v>3678.4540000000002</v>
          </cell>
          <cell r="H54">
            <v>0</v>
          </cell>
          <cell r="I54">
            <v>0</v>
          </cell>
          <cell r="J54">
            <v>0</v>
          </cell>
          <cell r="K54">
            <v>1.123</v>
          </cell>
          <cell r="L54">
            <v>719.91099999999994</v>
          </cell>
          <cell r="M54">
            <v>0</v>
          </cell>
          <cell r="N54">
            <v>1842.117</v>
          </cell>
          <cell r="O54">
            <v>44.777999999999999</v>
          </cell>
          <cell r="P54">
            <v>353.68299999999999</v>
          </cell>
          <cell r="Q54">
            <v>679.79499999999996</v>
          </cell>
          <cell r="R54">
            <v>7545.6139999999996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758.91</v>
          </cell>
          <cell r="X54">
            <v>812.00599999999997</v>
          </cell>
          <cell r="Y54">
            <v>244.43100000000001</v>
          </cell>
          <cell r="Z54">
            <v>60.005000000000003</v>
          </cell>
          <cell r="AA54">
            <v>3.0000000000000001E-3</v>
          </cell>
          <cell r="AB54">
            <v>0</v>
          </cell>
          <cell r="AC54">
            <v>3.5000000000000003E-2</v>
          </cell>
          <cell r="AD54">
            <v>68.114000000000004</v>
          </cell>
          <cell r="AE54">
            <v>491.27100000000002</v>
          </cell>
          <cell r="AF54">
            <v>42.412999999999997</v>
          </cell>
          <cell r="AG54">
            <v>9.0220000000000002</v>
          </cell>
          <cell r="AH54">
            <v>716.73199999999997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1466.04</v>
          </cell>
          <cell r="AQ54">
            <v>111.794</v>
          </cell>
          <cell r="AR54">
            <v>382.60599999999999</v>
          </cell>
          <cell r="AS54">
            <v>479.93400000000003</v>
          </cell>
          <cell r="AT54">
            <v>18.655999999999999</v>
          </cell>
          <cell r="AU54">
            <v>4.7380000000000004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4.5010000000000003</v>
          </cell>
          <cell r="BC54">
            <v>0</v>
          </cell>
          <cell r="BD54">
            <v>1</v>
          </cell>
          <cell r="BE54">
            <v>0</v>
          </cell>
          <cell r="BF54">
            <v>0</v>
          </cell>
          <cell r="BG54">
            <v>0</v>
          </cell>
          <cell r="BH54">
            <v>23768.945</v>
          </cell>
          <cell r="BI54">
            <v>3372.1770000000001</v>
          </cell>
          <cell r="BJ54">
            <v>50762.226000000017</v>
          </cell>
          <cell r="BK54">
            <v>3626.6410000000001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812.44100000000003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22.867999999999999</v>
          </cell>
          <cell r="Y55">
            <v>1.5860000000000001</v>
          </cell>
          <cell r="Z55">
            <v>5.0629999999999997</v>
          </cell>
          <cell r="AA55">
            <v>0</v>
          </cell>
          <cell r="AB55">
            <v>0</v>
          </cell>
          <cell r="AC55">
            <v>0</v>
          </cell>
          <cell r="AD55">
            <v>4.3049999999999997</v>
          </cell>
          <cell r="AE55">
            <v>28.82</v>
          </cell>
          <cell r="AF55">
            <v>1.1579999999999999</v>
          </cell>
          <cell r="AG55">
            <v>0.28299999999999997</v>
          </cell>
          <cell r="AH55">
            <v>21.437000000000001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24.754000000000001</v>
          </cell>
          <cell r="AQ55">
            <v>0</v>
          </cell>
          <cell r="AR55">
            <v>0.85499999999999998</v>
          </cell>
          <cell r="AS55">
            <v>18.358000000000001</v>
          </cell>
          <cell r="AT55">
            <v>6.8419999999999996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1179.0239999999999</v>
          </cell>
          <cell r="BI55">
            <v>133.989</v>
          </cell>
          <cell r="BJ55">
            <v>2261.7829999999999</v>
          </cell>
          <cell r="BK55">
            <v>50.81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465.971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260.96800000000002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3.6880000000000002</v>
          </cell>
          <cell r="Y56">
            <v>0.218</v>
          </cell>
          <cell r="Z56">
            <v>8.2000000000000003E-2</v>
          </cell>
          <cell r="AA56">
            <v>0</v>
          </cell>
          <cell r="AB56">
            <v>0</v>
          </cell>
          <cell r="AC56">
            <v>0</v>
          </cell>
          <cell r="AD56">
            <v>3.323</v>
          </cell>
          <cell r="AE56">
            <v>3.5129999999999999</v>
          </cell>
          <cell r="AF56">
            <v>0.56799999999999995</v>
          </cell>
          <cell r="AG56">
            <v>0.60299999999999998</v>
          </cell>
          <cell r="AH56">
            <v>16.622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27.902000000000001</v>
          </cell>
          <cell r="AQ56">
            <v>1.9179999999999999</v>
          </cell>
          <cell r="AR56">
            <v>21.628</v>
          </cell>
          <cell r="AS56">
            <v>53.453000000000003</v>
          </cell>
          <cell r="AT56">
            <v>0</v>
          </cell>
          <cell r="AU56">
            <v>4.7380000000000004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888.39499999999998</v>
          </cell>
          <cell r="BI56">
            <v>253.047</v>
          </cell>
          <cell r="BJ56">
            <v>2006.6370000000002</v>
          </cell>
          <cell r="BK56">
            <v>109.64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27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0.24099999999999999</v>
          </cell>
          <cell r="Y57">
            <v>0</v>
          </cell>
          <cell r="Z57">
            <v>2.4E-2</v>
          </cell>
          <cell r="AA57">
            <v>0</v>
          </cell>
          <cell r="AB57">
            <v>0</v>
          </cell>
          <cell r="AC57">
            <v>0</v>
          </cell>
          <cell r="AD57">
            <v>1.7999999999999999E-2</v>
          </cell>
          <cell r="AE57">
            <v>1.0409999999999999</v>
          </cell>
          <cell r="AF57">
            <v>0</v>
          </cell>
          <cell r="AG57">
            <v>7.3999999999999996E-2</v>
          </cell>
          <cell r="AH57">
            <v>1.18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5.806</v>
          </cell>
          <cell r="AS57">
            <v>61.811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149.17099999999999</v>
          </cell>
          <cell r="BI57">
            <v>8.7420000000000009</v>
          </cell>
          <cell r="BJ57">
            <v>255.10799999999998</v>
          </cell>
          <cell r="BK57">
            <v>67.617000000000004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292.65300000000002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5.32</v>
          </cell>
          <cell r="Y58">
            <v>0</v>
          </cell>
          <cell r="Z58">
            <v>1.4E-2</v>
          </cell>
          <cell r="AA58">
            <v>0</v>
          </cell>
          <cell r="AB58">
            <v>0</v>
          </cell>
          <cell r="AC58">
            <v>0</v>
          </cell>
          <cell r="AD58">
            <v>0.189</v>
          </cell>
          <cell r="AE58">
            <v>3.1560000000000001</v>
          </cell>
          <cell r="AF58">
            <v>0</v>
          </cell>
          <cell r="AG58">
            <v>0.41099999999999998</v>
          </cell>
          <cell r="AH58">
            <v>17.802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282.18599999999998</v>
          </cell>
          <cell r="AQ58">
            <v>20.359000000000002</v>
          </cell>
          <cell r="AR58">
            <v>116.846</v>
          </cell>
          <cell r="AS58">
            <v>178.86699999999999</v>
          </cell>
          <cell r="AT58">
            <v>1.9139999999999999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851.62599999999998</v>
          </cell>
          <cell r="BI58">
            <v>255.476</v>
          </cell>
          <cell r="BJ58">
            <v>2026.819</v>
          </cell>
          <cell r="BK58">
            <v>600.17200000000003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657.60400000000004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1788.0070000000001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673.02599999999995</v>
          </cell>
          <cell r="X59">
            <v>32.597000000000001</v>
          </cell>
          <cell r="Y59">
            <v>83.509</v>
          </cell>
          <cell r="Z59">
            <v>23.651</v>
          </cell>
          <cell r="AA59">
            <v>0</v>
          </cell>
          <cell r="AB59">
            <v>0</v>
          </cell>
          <cell r="AC59">
            <v>0</v>
          </cell>
          <cell r="AD59">
            <v>9.4329999999999998</v>
          </cell>
          <cell r="AE59">
            <v>17.648</v>
          </cell>
          <cell r="AF59">
            <v>11.587999999999999</v>
          </cell>
          <cell r="AG59">
            <v>1.4870000000000001</v>
          </cell>
          <cell r="AH59">
            <v>161.374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215.827</v>
          </cell>
          <cell r="AQ59">
            <v>6.6619999999999999</v>
          </cell>
          <cell r="AR59">
            <v>190.392</v>
          </cell>
          <cell r="AS59">
            <v>35.686999999999998</v>
          </cell>
          <cell r="AT59">
            <v>6.1980000000000004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4716.4110000000001</v>
          </cell>
          <cell r="BI59">
            <v>2357.7649999999999</v>
          </cell>
          <cell r="BJ59">
            <v>10988.865999999998</v>
          </cell>
          <cell r="BK59">
            <v>1127.7929999999999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2361.35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598.26900000000001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16.216000000000001</v>
          </cell>
          <cell r="Y60">
            <v>5.0000000000000001E-3</v>
          </cell>
          <cell r="Z60">
            <v>0.22900000000000001</v>
          </cell>
          <cell r="AA60">
            <v>0</v>
          </cell>
          <cell r="AB60">
            <v>0</v>
          </cell>
          <cell r="AC60">
            <v>0</v>
          </cell>
          <cell r="AD60">
            <v>1.6879999999999999</v>
          </cell>
          <cell r="AE60">
            <v>136.75</v>
          </cell>
          <cell r="AF60">
            <v>2.9169999999999998</v>
          </cell>
          <cell r="AG60">
            <v>4</v>
          </cell>
          <cell r="AH60">
            <v>257.04700000000003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699.05100000000004</v>
          </cell>
          <cell r="AQ60">
            <v>0</v>
          </cell>
          <cell r="AR60">
            <v>0</v>
          </cell>
          <cell r="AS60">
            <v>0.44900000000000001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1008.274</v>
          </cell>
          <cell r="BI60">
            <v>0.33400000000000002</v>
          </cell>
          <cell r="BJ60">
            <v>5086.5789999999997</v>
          </cell>
          <cell r="BK60">
            <v>699.5</v>
          </cell>
        </row>
        <row r="61">
          <cell r="D61">
            <v>0</v>
          </cell>
          <cell r="E61">
            <v>900.23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719.91099999999994</v>
          </cell>
          <cell r="M61">
            <v>0</v>
          </cell>
          <cell r="N61">
            <v>1842.117</v>
          </cell>
          <cell r="O61">
            <v>44.777999999999999</v>
          </cell>
          <cell r="P61">
            <v>353.68299999999999</v>
          </cell>
          <cell r="Q61">
            <v>416.21199999999999</v>
          </cell>
          <cell r="R61">
            <v>1247.2249999999999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26.753</v>
          </cell>
          <cell r="Y61">
            <v>19.042999999999999</v>
          </cell>
          <cell r="Z61">
            <v>0.13100000000000001</v>
          </cell>
          <cell r="AA61">
            <v>0</v>
          </cell>
          <cell r="AB61">
            <v>0</v>
          </cell>
          <cell r="AC61">
            <v>7.0000000000000001E-3</v>
          </cell>
          <cell r="AD61">
            <v>0.33500000000000002</v>
          </cell>
          <cell r="AE61">
            <v>12.895</v>
          </cell>
          <cell r="AF61">
            <v>6.7489999999999997</v>
          </cell>
          <cell r="AG61">
            <v>3.0000000000000001E-3</v>
          </cell>
          <cell r="AH61">
            <v>11.083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3.984</v>
          </cell>
          <cell r="AQ61">
            <v>0</v>
          </cell>
          <cell r="AR61">
            <v>0</v>
          </cell>
          <cell r="AS61">
            <v>7.2869999999999999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4556.7380000000003</v>
          </cell>
          <cell r="BI61">
            <v>6.2039999999999997</v>
          </cell>
          <cell r="BJ61">
            <v>10175.367999999999</v>
          </cell>
          <cell r="BK61">
            <v>409.733</v>
          </cell>
        </row>
        <row r="62">
          <cell r="D62">
            <v>0</v>
          </cell>
          <cell r="E62">
            <v>148.309</v>
          </cell>
          <cell r="F62">
            <v>0</v>
          </cell>
          <cell r="G62">
            <v>193.52799999999999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382.57400000000001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12.01</v>
          </cell>
          <cell r="Y62">
            <v>0.158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0.10299999999999999</v>
          </cell>
          <cell r="AE62">
            <v>3.1560000000000001</v>
          </cell>
          <cell r="AF62">
            <v>0.06</v>
          </cell>
          <cell r="AG62">
            <v>4.5999999999999999E-2</v>
          </cell>
          <cell r="AH62">
            <v>12.161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841.06600000000003</v>
          </cell>
          <cell r="BI62">
            <v>3.9249999999999998</v>
          </cell>
          <cell r="BJ62">
            <v>1597.0959999999998</v>
          </cell>
          <cell r="BK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1285.3109999999999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26.971</v>
          </cell>
          <cell r="Y63">
            <v>0.52300000000000002</v>
          </cell>
          <cell r="Z63">
            <v>3.3759999999999999</v>
          </cell>
          <cell r="AA63">
            <v>0</v>
          </cell>
          <cell r="AB63">
            <v>0</v>
          </cell>
          <cell r="AC63">
            <v>2.8000000000000001E-2</v>
          </cell>
          <cell r="AD63">
            <v>5.1710000000000003</v>
          </cell>
          <cell r="AE63">
            <v>27.882000000000001</v>
          </cell>
          <cell r="AF63">
            <v>3.5649999999999999</v>
          </cell>
          <cell r="AG63">
            <v>0.41599999999999998</v>
          </cell>
          <cell r="AH63">
            <v>5.1280000000000001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1.6379999999999999</v>
          </cell>
          <cell r="AS63">
            <v>79.453000000000003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7321.2389999999996</v>
          </cell>
          <cell r="BI63">
            <v>305.09800000000001</v>
          </cell>
          <cell r="BJ63">
            <v>9065.7989999999991</v>
          </cell>
          <cell r="BK63">
            <v>81.090999999999994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33.320999999999998</v>
          </cell>
          <cell r="R64">
            <v>699.03399999999999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28.260999999999999</v>
          </cell>
          <cell r="Y64">
            <v>1.8819999999999999</v>
          </cell>
          <cell r="Z64">
            <v>23.181000000000001</v>
          </cell>
          <cell r="AA64">
            <v>3.0000000000000001E-3</v>
          </cell>
          <cell r="AB64">
            <v>0</v>
          </cell>
          <cell r="AC64">
            <v>0</v>
          </cell>
          <cell r="AD64">
            <v>0.96099999999999997</v>
          </cell>
          <cell r="AE64">
            <v>101.648</v>
          </cell>
          <cell r="AF64">
            <v>12.209</v>
          </cell>
          <cell r="AG64">
            <v>0.27100000000000002</v>
          </cell>
          <cell r="AH64">
            <v>62.631999999999998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12.000999999999999</v>
          </cell>
          <cell r="AS64">
            <v>0.19500000000000001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1881.2349999999999</v>
          </cell>
          <cell r="BI64">
            <v>47.548000000000002</v>
          </cell>
          <cell r="BJ64">
            <v>2904.3819999999996</v>
          </cell>
          <cell r="BK64">
            <v>12.196</v>
          </cell>
        </row>
        <row r="65">
          <cell r="D65">
            <v>0</v>
          </cell>
          <cell r="E65">
            <v>2034.8789999999999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1.123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230.262</v>
          </cell>
          <cell r="R65">
            <v>152.13300000000001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85.884</v>
          </cell>
          <cell r="X65">
            <v>637.08000000000004</v>
          </cell>
          <cell r="Y65">
            <v>137.50700000000001</v>
          </cell>
          <cell r="Z65">
            <v>4.2539999999999996</v>
          </cell>
          <cell r="AA65">
            <v>0</v>
          </cell>
          <cell r="AB65">
            <v>0</v>
          </cell>
          <cell r="AC65">
            <v>0</v>
          </cell>
          <cell r="AD65">
            <v>42.588999999999999</v>
          </cell>
          <cell r="AE65">
            <v>154.76</v>
          </cell>
          <cell r="AF65">
            <v>3.5979999999999999</v>
          </cell>
          <cell r="AG65">
            <v>1.427</v>
          </cell>
          <cell r="AH65">
            <v>150.268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212.33500000000001</v>
          </cell>
          <cell r="AQ65">
            <v>82.855000000000004</v>
          </cell>
          <cell r="AR65">
            <v>33.439</v>
          </cell>
          <cell r="AS65">
            <v>44.372999999999998</v>
          </cell>
          <cell r="AT65">
            <v>3.702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4.5010000000000003</v>
          </cell>
          <cell r="BC65">
            <v>0</v>
          </cell>
          <cell r="BD65">
            <v>1</v>
          </cell>
          <cell r="BE65">
            <v>0</v>
          </cell>
          <cell r="BF65">
            <v>0</v>
          </cell>
          <cell r="BG65">
            <v>0</v>
          </cell>
          <cell r="BH65">
            <v>375.76600000000002</v>
          </cell>
          <cell r="BI65">
            <v>4.9000000000000002E-2</v>
          </cell>
          <cell r="BJ65">
            <v>4393.7839999999997</v>
          </cell>
          <cell r="BK65">
            <v>468.089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3.1E-2</v>
          </cell>
          <cell r="J66">
            <v>0</v>
          </cell>
          <cell r="K66">
            <v>0.54600000000000004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0.13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20.148</v>
          </cell>
          <cell r="Y66">
            <v>0</v>
          </cell>
          <cell r="Z66">
            <v>10.747</v>
          </cell>
          <cell r="AA66">
            <v>0</v>
          </cell>
          <cell r="AB66">
            <v>0</v>
          </cell>
          <cell r="AC66">
            <v>0</v>
          </cell>
          <cell r="AD66">
            <v>3.8650000000000002</v>
          </cell>
          <cell r="AE66">
            <v>705.48800000000006</v>
          </cell>
          <cell r="AF66">
            <v>8.4380000000000006</v>
          </cell>
          <cell r="AG66">
            <v>6.1130000000000004</v>
          </cell>
          <cell r="AH66">
            <v>4.1440000000000001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12.077</v>
          </cell>
          <cell r="AQ66">
            <v>21.359000000000002</v>
          </cell>
          <cell r="AR66">
            <v>0</v>
          </cell>
          <cell r="AS66">
            <v>0</v>
          </cell>
          <cell r="AT66">
            <v>3.4000000000000002E-2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0.83599999999999997</v>
          </cell>
          <cell r="BI66">
            <v>0</v>
          </cell>
          <cell r="BJ66">
            <v>793.95600000000013</v>
          </cell>
          <cell r="BK66">
            <v>33.47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1215.556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5.2140000000000004</v>
          </cell>
          <cell r="Y67">
            <v>3586.989</v>
          </cell>
          <cell r="Z67">
            <v>10007.453</v>
          </cell>
          <cell r="AA67">
            <v>0.01</v>
          </cell>
          <cell r="AB67">
            <v>0</v>
          </cell>
          <cell r="AC67">
            <v>2657.922</v>
          </cell>
          <cell r="AD67">
            <v>24.895</v>
          </cell>
          <cell r="AE67">
            <v>19447.017</v>
          </cell>
          <cell r="AF67">
            <v>81.055999999999997</v>
          </cell>
          <cell r="AG67">
            <v>14.747999999999999</v>
          </cell>
          <cell r="AH67">
            <v>130.364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685.42399999999998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250.14599999999999</v>
          </cell>
          <cell r="BI67">
            <v>0</v>
          </cell>
          <cell r="BJ67">
            <v>38106.793999999994</v>
          </cell>
          <cell r="BK67">
            <v>685.42399999999998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7.0000000000000001E-3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95.352000000000004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250.14599999999999</v>
          </cell>
          <cell r="BI68">
            <v>0</v>
          </cell>
          <cell r="BJ68">
            <v>345.505</v>
          </cell>
          <cell r="BK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1215.556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3.9460000000000002</v>
          </cell>
          <cell r="Y69">
            <v>3586.989</v>
          </cell>
          <cell r="Z69">
            <v>10004.41</v>
          </cell>
          <cell r="AA69">
            <v>0</v>
          </cell>
          <cell r="AB69">
            <v>0</v>
          </cell>
          <cell r="AC69">
            <v>0</v>
          </cell>
          <cell r="AD69">
            <v>20.71</v>
          </cell>
          <cell r="AE69">
            <v>19211.644</v>
          </cell>
          <cell r="AF69">
            <v>0.97299999999999998</v>
          </cell>
          <cell r="AG69">
            <v>3.6999999999999998E-2</v>
          </cell>
          <cell r="AH69">
            <v>3.6339999999999999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685.42399999999998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34733.322999999989</v>
          </cell>
          <cell r="BK69">
            <v>685.42399999999998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0.93899999999999995</v>
          </cell>
          <cell r="Y70">
            <v>0</v>
          </cell>
          <cell r="Z70">
            <v>3.04</v>
          </cell>
          <cell r="AA70">
            <v>0</v>
          </cell>
          <cell r="AB70">
            <v>0</v>
          </cell>
          <cell r="AC70">
            <v>0</v>
          </cell>
          <cell r="AD70">
            <v>3.9990000000000001</v>
          </cell>
          <cell r="AE70">
            <v>138.947</v>
          </cell>
          <cell r="AF70">
            <v>80.082999999999998</v>
          </cell>
          <cell r="AG70">
            <v>14.711</v>
          </cell>
          <cell r="AH70">
            <v>126.73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368.44900000000001</v>
          </cell>
          <cell r="BK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0.32200000000000001</v>
          </cell>
          <cell r="Y71">
            <v>0</v>
          </cell>
          <cell r="Z71">
            <v>3.0000000000000001E-3</v>
          </cell>
          <cell r="AA71">
            <v>0.01</v>
          </cell>
          <cell r="AB71">
            <v>0</v>
          </cell>
          <cell r="AC71">
            <v>2657.922</v>
          </cell>
          <cell r="AD71">
            <v>0.186</v>
          </cell>
          <cell r="AE71">
            <v>1.075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2659.518</v>
          </cell>
          <cell r="BK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285.10599999999999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10475.422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561.08600000000001</v>
          </cell>
          <cell r="Y72">
            <v>21.033999999999999</v>
          </cell>
          <cell r="Z72">
            <v>3.1459999999999999</v>
          </cell>
          <cell r="AA72">
            <v>0</v>
          </cell>
          <cell r="AB72">
            <v>0</v>
          </cell>
          <cell r="AC72">
            <v>0</v>
          </cell>
          <cell r="AD72">
            <v>1491.3879999999999</v>
          </cell>
          <cell r="AE72">
            <v>37.040999999999997</v>
          </cell>
          <cell r="AF72">
            <v>0.85799999999999998</v>
          </cell>
          <cell r="AG72">
            <v>1.7000000000000001E-2</v>
          </cell>
          <cell r="AH72">
            <v>25.635000000000002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126.70699999999999</v>
          </cell>
          <cell r="AT72">
            <v>3.9140000000000001</v>
          </cell>
          <cell r="AU72">
            <v>1.96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36.151000000000003</v>
          </cell>
          <cell r="BC72">
            <v>0</v>
          </cell>
          <cell r="BD72">
            <v>11.957000000000001</v>
          </cell>
          <cell r="BE72">
            <v>0</v>
          </cell>
          <cell r="BF72">
            <v>0</v>
          </cell>
          <cell r="BG72">
            <v>0</v>
          </cell>
          <cell r="BH72">
            <v>6114.9340000000002</v>
          </cell>
          <cell r="BI72">
            <v>2136.1489999999999</v>
          </cell>
          <cell r="BJ72">
            <v>21332.505000000001</v>
          </cell>
          <cell r="BK72">
            <v>180.68899999999999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116.02500000000001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3622.4290000000001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39.645000000000003</v>
          </cell>
          <cell r="X73">
            <v>1155.1479999999999</v>
          </cell>
          <cell r="Y73">
            <v>110.038</v>
          </cell>
          <cell r="Z73">
            <v>45.99</v>
          </cell>
          <cell r="AA73">
            <v>0.78</v>
          </cell>
          <cell r="AB73">
            <v>0</v>
          </cell>
          <cell r="AC73">
            <v>13.807</v>
          </cell>
          <cell r="AD73">
            <v>508.43400000000003</v>
          </cell>
          <cell r="AE73">
            <v>1023.514</v>
          </cell>
          <cell r="AF73">
            <v>35.231999999999999</v>
          </cell>
          <cell r="AG73">
            <v>16.95</v>
          </cell>
          <cell r="AH73">
            <v>79.638999999999996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32.323999999999998</v>
          </cell>
          <cell r="AQ73">
            <v>19.146999999999998</v>
          </cell>
          <cell r="AR73">
            <v>15.054</v>
          </cell>
          <cell r="AS73">
            <v>52.610999999999997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3.8450000000000002</v>
          </cell>
          <cell r="BC73">
            <v>0</v>
          </cell>
          <cell r="BD73">
            <v>1.796</v>
          </cell>
          <cell r="BE73">
            <v>0</v>
          </cell>
          <cell r="BF73">
            <v>0</v>
          </cell>
          <cell r="BG73">
            <v>0</v>
          </cell>
          <cell r="BH73">
            <v>12392.861999999999</v>
          </cell>
          <cell r="BI73">
            <v>326.06700000000001</v>
          </cell>
          <cell r="BJ73">
            <v>19611.336999999996</v>
          </cell>
          <cell r="BK73">
            <v>164.423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14.728999999999999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77.927000000000007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23.475999999999999</v>
          </cell>
          <cell r="Y74">
            <v>0.17699999999999999</v>
          </cell>
          <cell r="Z74">
            <v>37.881</v>
          </cell>
          <cell r="AA74">
            <v>2.335</v>
          </cell>
          <cell r="AB74">
            <v>0</v>
          </cell>
          <cell r="AC74">
            <v>439.14600000000002</v>
          </cell>
          <cell r="AD74">
            <v>137.20500000000001</v>
          </cell>
          <cell r="AE74">
            <v>694.94399999999996</v>
          </cell>
          <cell r="AF74">
            <v>2.8450000000000002</v>
          </cell>
          <cell r="AG74">
            <v>0.20599999999999999</v>
          </cell>
          <cell r="AH74">
            <v>6.9240000000000004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61.4</v>
          </cell>
          <cell r="AQ74">
            <v>684.85500000000002</v>
          </cell>
          <cell r="AR74">
            <v>15.536</v>
          </cell>
          <cell r="AS74">
            <v>27.611000000000001</v>
          </cell>
          <cell r="AT74">
            <v>30.202999999999999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150.899</v>
          </cell>
          <cell r="BC74">
            <v>0</v>
          </cell>
          <cell r="BD74">
            <v>12.157999999999999</v>
          </cell>
          <cell r="BE74">
            <v>0</v>
          </cell>
          <cell r="BF74">
            <v>0</v>
          </cell>
          <cell r="BG74">
            <v>0</v>
          </cell>
          <cell r="BH74">
            <v>2221.5479999999998</v>
          </cell>
          <cell r="BI74">
            <v>69.474000000000004</v>
          </cell>
          <cell r="BJ74">
            <v>4711.4789999999994</v>
          </cell>
          <cell r="BK74">
            <v>982.66200000000003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15.398999999999999</v>
          </cell>
          <cell r="K75">
            <v>0</v>
          </cell>
          <cell r="L75">
            <v>0</v>
          </cell>
          <cell r="M75">
            <v>560.74099999999999</v>
          </cell>
          <cell r="N75">
            <v>0</v>
          </cell>
          <cell r="O75">
            <v>0</v>
          </cell>
          <cell r="P75">
            <v>0</v>
          </cell>
          <cell r="Q75">
            <v>332.553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3875.25</v>
          </cell>
          <cell r="Y75">
            <v>769.23800000000006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43804.417999999998</v>
          </cell>
          <cell r="AJ75">
            <v>211.721</v>
          </cell>
          <cell r="AK75">
            <v>850.15899999999999</v>
          </cell>
          <cell r="AL75">
            <v>1684.0940000000001</v>
          </cell>
          <cell r="AM75">
            <v>19.649000000000001</v>
          </cell>
          <cell r="AN75">
            <v>796.53300000000002</v>
          </cell>
          <cell r="AO75">
            <v>1104.4090000000001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54024.163999999997</v>
          </cell>
          <cell r="BK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15.398999999999999</v>
          </cell>
          <cell r="K76">
            <v>0</v>
          </cell>
          <cell r="L76">
            <v>0</v>
          </cell>
          <cell r="M76">
            <v>560.74099999999999</v>
          </cell>
          <cell r="N76">
            <v>0</v>
          </cell>
          <cell r="O76">
            <v>0</v>
          </cell>
          <cell r="P76">
            <v>0</v>
          </cell>
          <cell r="Q76">
            <v>332.553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3875.25</v>
          </cell>
          <cell r="Y76">
            <v>769.23800000000006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43804.417999999998</v>
          </cell>
          <cell r="AJ76">
            <v>181.26</v>
          </cell>
          <cell r="AK76">
            <v>850.15899999999999</v>
          </cell>
          <cell r="AL76">
            <v>1684.0940000000001</v>
          </cell>
          <cell r="AM76">
            <v>19.649000000000001</v>
          </cell>
          <cell r="AN76">
            <v>796.53300000000002</v>
          </cell>
          <cell r="AO76">
            <v>1016.807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53906.101000000002</v>
          </cell>
          <cell r="BK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1E-3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1E-3</v>
          </cell>
          <cell r="BK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30.202999999999999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87.602000000000004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117.80500000000001</v>
          </cell>
          <cell r="B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0.25600000000000001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0.25600000000000001</v>
          </cell>
          <cell r="BK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560.74099999999999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3875.25</v>
          </cell>
          <cell r="Y81">
            <v>769.23800000000006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44795.69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50000.919000000002</v>
          </cell>
          <cell r="BK81">
            <v>0</v>
          </cell>
        </row>
        <row r="82">
          <cell r="D82">
            <v>817.97</v>
          </cell>
          <cell r="E82">
            <v>1671.86</v>
          </cell>
          <cell r="F82">
            <v>0</v>
          </cell>
          <cell r="G82">
            <v>222875.106</v>
          </cell>
          <cell r="H82">
            <v>3969.067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4061.6709999999998</v>
          </cell>
          <cell r="O82">
            <v>16735.858</v>
          </cell>
          <cell r="P82">
            <v>4202.3329999999996</v>
          </cell>
          <cell r="Q82">
            <v>148751.098</v>
          </cell>
          <cell r="R82">
            <v>1401.6759999999999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806.94399999999996</v>
          </cell>
          <cell r="X82">
            <v>74.757000000000005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2.1589999999999998</v>
          </cell>
          <cell r="AE82">
            <v>1294.366</v>
          </cell>
          <cell r="AF82">
            <v>0</v>
          </cell>
          <cell r="AG82">
            <v>0</v>
          </cell>
          <cell r="AH82">
            <v>2423.366</v>
          </cell>
          <cell r="AI82">
            <v>4691.8599999999997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332.53</v>
          </cell>
          <cell r="AP82">
            <v>398.06400000000002</v>
          </cell>
          <cell r="AQ82">
            <v>362.12700000000001</v>
          </cell>
          <cell r="AR82">
            <v>490.59899999999999</v>
          </cell>
          <cell r="AS82">
            <v>7473.0770000000002</v>
          </cell>
          <cell r="AT82">
            <v>195.24700000000001</v>
          </cell>
          <cell r="AU82">
            <v>239.52699999999999</v>
          </cell>
          <cell r="AV82">
            <v>0</v>
          </cell>
          <cell r="AW82">
            <v>0</v>
          </cell>
          <cell r="AX82">
            <v>2295.1979999999999</v>
          </cell>
          <cell r="AY82">
            <v>0</v>
          </cell>
          <cell r="AZ82">
            <v>145909.66899999999</v>
          </cell>
          <cell r="BA82">
            <v>2791.076</v>
          </cell>
          <cell r="BB82">
            <v>0</v>
          </cell>
          <cell r="BC82">
            <v>12996.018</v>
          </cell>
          <cell r="BD82">
            <v>0</v>
          </cell>
          <cell r="BE82">
            <v>474.32100000000003</v>
          </cell>
          <cell r="BF82">
            <v>2679.1579999999999</v>
          </cell>
          <cell r="BG82">
            <v>2284.5709999999999</v>
          </cell>
          <cell r="BH82">
            <v>0</v>
          </cell>
          <cell r="BI82">
            <v>161.815</v>
          </cell>
          <cell r="BJ82">
            <v>592863.08799999987</v>
          </cell>
          <cell r="BK82">
            <v>57739.961000000003</v>
          </cell>
        </row>
        <row r="83">
          <cell r="D83">
            <v>817.97</v>
          </cell>
          <cell r="E83">
            <v>1671.86</v>
          </cell>
          <cell r="F83">
            <v>0</v>
          </cell>
          <cell r="G83">
            <v>211591.46799999999</v>
          </cell>
          <cell r="H83">
            <v>3969.067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1850.5029999999999</v>
          </cell>
          <cell r="O83">
            <v>5086.2160000000003</v>
          </cell>
          <cell r="P83">
            <v>1740.922</v>
          </cell>
          <cell r="Q83">
            <v>111870.136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1293.652</v>
          </cell>
          <cell r="AF83">
            <v>0</v>
          </cell>
          <cell r="AG83">
            <v>0</v>
          </cell>
          <cell r="AH83">
            <v>1644.45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305.56599999999997</v>
          </cell>
          <cell r="AQ83">
            <v>24.951000000000001</v>
          </cell>
          <cell r="AR83">
            <v>219.62</v>
          </cell>
          <cell r="AS83">
            <v>4111.4870000000001</v>
          </cell>
          <cell r="AT83">
            <v>168.40899999999999</v>
          </cell>
          <cell r="AU83">
            <v>239.52699999999999</v>
          </cell>
          <cell r="AV83">
            <v>0</v>
          </cell>
          <cell r="AW83">
            <v>0</v>
          </cell>
          <cell r="AX83">
            <v>2295.1979999999999</v>
          </cell>
          <cell r="AY83">
            <v>0</v>
          </cell>
          <cell r="AZ83">
            <v>145909.66899999999</v>
          </cell>
          <cell r="BA83">
            <v>2788.6790000000001</v>
          </cell>
          <cell r="BB83">
            <v>0</v>
          </cell>
          <cell r="BC83">
            <v>11800.967000000001</v>
          </cell>
          <cell r="BD83">
            <v>0</v>
          </cell>
          <cell r="BE83">
            <v>474.32100000000003</v>
          </cell>
          <cell r="BF83">
            <v>2669.4690000000001</v>
          </cell>
          <cell r="BG83">
            <v>2256.808</v>
          </cell>
          <cell r="BH83">
            <v>0</v>
          </cell>
          <cell r="BI83">
            <v>0</v>
          </cell>
          <cell r="BJ83">
            <v>514800.91499999998</v>
          </cell>
          <cell r="BK83">
            <v>37470.218999999997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2211.1689999999999</v>
          </cell>
          <cell r="O84">
            <v>11649.642</v>
          </cell>
          <cell r="P84">
            <v>2461.4110000000001</v>
          </cell>
          <cell r="Q84">
            <v>4175.6980000000003</v>
          </cell>
          <cell r="R84">
            <v>65.995999999999995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0.71399999999999997</v>
          </cell>
          <cell r="AF84">
            <v>0</v>
          </cell>
          <cell r="AG84">
            <v>0</v>
          </cell>
          <cell r="AH84">
            <v>240.827</v>
          </cell>
          <cell r="AI84">
            <v>1155.3879999999999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55.747</v>
          </cell>
          <cell r="AQ84">
            <v>33.478000000000002</v>
          </cell>
          <cell r="AR84">
            <v>10.989000000000001</v>
          </cell>
          <cell r="AS84">
            <v>4.7409999999999997</v>
          </cell>
          <cell r="AT84">
            <v>16.457999999999998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2.3969999999999998</v>
          </cell>
          <cell r="BB84">
            <v>0</v>
          </cell>
          <cell r="BC84">
            <v>1195.0509999999999</v>
          </cell>
          <cell r="BD84">
            <v>0</v>
          </cell>
          <cell r="BE84">
            <v>0</v>
          </cell>
          <cell r="BF84">
            <v>9.6890000000000001</v>
          </cell>
          <cell r="BG84">
            <v>27.763999999999999</v>
          </cell>
          <cell r="BH84">
            <v>0</v>
          </cell>
          <cell r="BI84">
            <v>0</v>
          </cell>
          <cell r="BJ84">
            <v>23317.158999999996</v>
          </cell>
          <cell r="BK84">
            <v>15495.129000000001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29072.046999999999</v>
          </cell>
          <cell r="R85">
            <v>1006.412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0.17599999999999999</v>
          </cell>
          <cell r="AE85">
            <v>0</v>
          </cell>
          <cell r="AF85">
            <v>0</v>
          </cell>
          <cell r="AG85">
            <v>0</v>
          </cell>
          <cell r="AH85">
            <v>302.89299999999997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19.803000000000001</v>
          </cell>
          <cell r="AQ85">
            <v>113.67400000000001</v>
          </cell>
          <cell r="AR85">
            <v>3.4000000000000002E-2</v>
          </cell>
          <cell r="AS85">
            <v>77.599999999999994</v>
          </cell>
          <cell r="AT85">
            <v>1.157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30593.795999999995</v>
          </cell>
          <cell r="BK85">
            <v>212.267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11283.638000000001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3633.2170000000001</v>
          </cell>
          <cell r="R86">
            <v>329.26799999999997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806.94399999999996</v>
          </cell>
          <cell r="X86">
            <v>74.757000000000005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1.9830000000000001</v>
          </cell>
          <cell r="AE86">
            <v>0</v>
          </cell>
          <cell r="AF86">
            <v>0</v>
          </cell>
          <cell r="AG86">
            <v>0</v>
          </cell>
          <cell r="AH86">
            <v>235.196</v>
          </cell>
          <cell r="AI86">
            <v>3536.4720000000002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332.53</v>
          </cell>
          <cell r="AP86">
            <v>16.948</v>
          </cell>
          <cell r="AQ86">
            <v>190.024</v>
          </cell>
          <cell r="AR86">
            <v>259.95699999999999</v>
          </cell>
          <cell r="AS86">
            <v>3279.2489999999998</v>
          </cell>
          <cell r="AT86">
            <v>9.2230000000000008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23989.406000000003</v>
          </cell>
          <cell r="BK86">
            <v>4562.3450000000003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161.815</v>
          </cell>
          <cell r="BJ87">
            <v>161.815</v>
          </cell>
          <cell r="BK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73459.394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48750.644999999997</v>
          </cell>
          <cell r="R88">
            <v>18294.847000000002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10315.831</v>
          </cell>
          <cell r="X88">
            <v>2268.9029999999998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1069.4349999999999</v>
          </cell>
          <cell r="AE88">
            <v>6.8659999999999997</v>
          </cell>
          <cell r="AF88">
            <v>0</v>
          </cell>
          <cell r="AG88">
            <v>0</v>
          </cell>
          <cell r="AH88">
            <v>8946.3459999999995</v>
          </cell>
          <cell r="AI88">
            <v>11716.834000000001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23983.702000000001</v>
          </cell>
          <cell r="AP88">
            <v>7618.4210000000003</v>
          </cell>
          <cell r="AQ88">
            <v>3766.8009999999999</v>
          </cell>
          <cell r="AR88">
            <v>4862.5450000000001</v>
          </cell>
          <cell r="AS88">
            <v>14056.771000000001</v>
          </cell>
          <cell r="AT88">
            <v>169.44800000000001</v>
          </cell>
          <cell r="AU88">
            <v>661.18499999999995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53788.718999999997</v>
          </cell>
          <cell r="BJ88">
            <v>283736.69300000003</v>
          </cell>
          <cell r="BK88">
            <v>41451.002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46915.595000000001</v>
          </cell>
          <cell r="R89">
            <v>6002.2439999999997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1.579</v>
          </cell>
          <cell r="AE89">
            <v>0</v>
          </cell>
          <cell r="AF89">
            <v>0</v>
          </cell>
          <cell r="AG89">
            <v>0</v>
          </cell>
          <cell r="AH89">
            <v>2644.5439999999999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2815.0070000000001</v>
          </cell>
          <cell r="AQ89">
            <v>2624.75</v>
          </cell>
          <cell r="AR89">
            <v>455.07799999999997</v>
          </cell>
          <cell r="AS89">
            <v>2016.98</v>
          </cell>
          <cell r="AT89">
            <v>37.625999999999998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43948.228999999999</v>
          </cell>
          <cell r="BJ89">
            <v>107461.632</v>
          </cell>
          <cell r="BK89">
            <v>7949.4409999999998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73459.394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723.45</v>
          </cell>
          <cell r="R90">
            <v>5197.3370000000004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10315.831</v>
          </cell>
          <cell r="X90">
            <v>2197.6759999999999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0.20399999999999999</v>
          </cell>
          <cell r="AE90">
            <v>0</v>
          </cell>
          <cell r="AF90">
            <v>0</v>
          </cell>
          <cell r="AG90">
            <v>0</v>
          </cell>
          <cell r="AH90">
            <v>3310.6329999999998</v>
          </cell>
          <cell r="AI90">
            <v>11716.834000000001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23387.542000000001</v>
          </cell>
          <cell r="AP90">
            <v>0</v>
          </cell>
          <cell r="AQ90">
            <v>1142.05</v>
          </cell>
          <cell r="AR90">
            <v>3832.7310000000002</v>
          </cell>
          <cell r="AS90">
            <v>11439.884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7064.4309999999996</v>
          </cell>
          <cell r="BJ90">
            <v>153787.997</v>
          </cell>
          <cell r="BK90">
            <v>26730.495999999999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1111.5999999999999</v>
          </cell>
          <cell r="R91">
            <v>6695.299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30.082999999999998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9.8249999999999993</v>
          </cell>
          <cell r="AE91">
            <v>0.30299999999999999</v>
          </cell>
          <cell r="AF91">
            <v>0</v>
          </cell>
          <cell r="AG91">
            <v>0</v>
          </cell>
          <cell r="AH91">
            <v>1379.1120000000001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131.82300000000001</v>
          </cell>
          <cell r="AU91">
            <v>661.18499999999995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10019.229999999998</v>
          </cell>
          <cell r="BK91">
            <v>793.00800000000004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399.96699999999998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41.145000000000003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1057.828</v>
          </cell>
          <cell r="AE92">
            <v>6.5629999999999997</v>
          </cell>
          <cell r="AF92">
            <v>0</v>
          </cell>
          <cell r="AG92">
            <v>0</v>
          </cell>
          <cell r="AH92">
            <v>1612.056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596.16</v>
          </cell>
          <cell r="AP92">
            <v>4803.4139999999998</v>
          </cell>
          <cell r="AQ92">
            <v>0</v>
          </cell>
          <cell r="AR92">
            <v>574.73500000000001</v>
          </cell>
          <cell r="AS92">
            <v>599.90800000000002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9691.7759999999998</v>
          </cell>
          <cell r="BK92">
            <v>5978.058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2776.0590000000002</v>
          </cell>
          <cell r="BJ93">
            <v>2776.0590000000002</v>
          </cell>
          <cell r="BK93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>
      <selection activeCell="B7" sqref="B7"/>
    </sheetView>
  </sheetViews>
  <sheetFormatPr defaultColWidth="8.85546875" defaultRowHeight="15"/>
  <cols>
    <col min="2" max="2" width="76.5703125" customWidth="1"/>
    <col min="3" max="3" width="42.42578125" customWidth="1"/>
    <col min="4" max="4" width="57.85546875" bestFit="1" customWidth="1"/>
    <col min="5" max="5" width="60.42578125" customWidth="1"/>
  </cols>
  <sheetData>
    <row r="1" spans="1:2">
      <c r="A1" s="1" t="s">
        <v>1196</v>
      </c>
    </row>
    <row r="3" spans="1:2">
      <c r="A3" s="1" t="s">
        <v>39</v>
      </c>
      <c r="B3" s="3" t="s">
        <v>40</v>
      </c>
    </row>
    <row r="4" spans="1:2">
      <c r="B4" t="s">
        <v>1</v>
      </c>
    </row>
    <row r="5" spans="1:2">
      <c r="B5" s="2">
        <v>2021</v>
      </c>
    </row>
    <row r="6" spans="1:2">
      <c r="B6" t="s">
        <v>1198</v>
      </c>
    </row>
    <row r="7" spans="1:2">
      <c r="B7" s="4" t="s">
        <v>1418</v>
      </c>
    </row>
    <row r="8" spans="1:2">
      <c r="B8" t="s">
        <v>1166</v>
      </c>
    </row>
    <row r="10" spans="1:2">
      <c r="A10" s="1" t="s">
        <v>41</v>
      </c>
    </row>
    <row r="11" spans="1:2">
      <c r="A11" s="15" t="s">
        <v>1183</v>
      </c>
      <c r="B11" s="16"/>
    </row>
    <row r="12" spans="1:2">
      <c r="A12" t="s">
        <v>1184</v>
      </c>
    </row>
    <row r="14" spans="1:2">
      <c r="A14" t="s">
        <v>1185</v>
      </c>
    </row>
    <row r="15" spans="1:2">
      <c r="A15" t="s">
        <v>1186</v>
      </c>
    </row>
    <row r="16" spans="1:2">
      <c r="A16" t="s">
        <v>1187</v>
      </c>
    </row>
    <row r="18" spans="1:3">
      <c r="A18" t="s">
        <v>1188</v>
      </c>
    </row>
    <row r="19" spans="1:3">
      <c r="A19" t="s">
        <v>1189</v>
      </c>
    </row>
    <row r="21" spans="1:3">
      <c r="A21" s="1" t="s">
        <v>1195</v>
      </c>
    </row>
    <row r="22" spans="1:3">
      <c r="A22" t="s">
        <v>1192</v>
      </c>
    </row>
    <row r="23" spans="1:3">
      <c r="A23" t="s">
        <v>1190</v>
      </c>
    </row>
    <row r="24" spans="1:3">
      <c r="A24" t="s">
        <v>1191</v>
      </c>
    </row>
    <row r="25" spans="1:3">
      <c r="A25" t="s">
        <v>1193</v>
      </c>
    </row>
    <row r="26" spans="1:3">
      <c r="A26" t="s">
        <v>1194</v>
      </c>
    </row>
    <row r="28" spans="1:3">
      <c r="A28" s="47" t="s">
        <v>1056</v>
      </c>
      <c r="B28" s="48"/>
      <c r="C28" s="48"/>
    </row>
    <row r="29" spans="1:3">
      <c r="A29" t="s">
        <v>1058</v>
      </c>
    </row>
    <row r="31" spans="1:3">
      <c r="B31" s="3" t="s">
        <v>368</v>
      </c>
      <c r="C31" s="3" t="s">
        <v>1055</v>
      </c>
    </row>
    <row r="32" spans="1:3">
      <c r="B32" t="s">
        <v>1016</v>
      </c>
      <c r="C32" t="s">
        <v>1030</v>
      </c>
    </row>
    <row r="33" spans="2:3">
      <c r="B33" t="s">
        <v>1031</v>
      </c>
      <c r="C33" t="s">
        <v>1017</v>
      </c>
    </row>
    <row r="34" spans="2:3">
      <c r="B34" t="s">
        <v>1032</v>
      </c>
      <c r="C34" t="s">
        <v>1017</v>
      </c>
    </row>
    <row r="35" spans="2:3">
      <c r="B35" t="s">
        <v>1033</v>
      </c>
      <c r="C35" t="s">
        <v>1017</v>
      </c>
    </row>
    <row r="36" spans="2:3">
      <c r="B36" t="s">
        <v>1034</v>
      </c>
      <c r="C36" t="s">
        <v>1018</v>
      </c>
    </row>
    <row r="37" spans="2:3">
      <c r="B37" t="s">
        <v>1035</v>
      </c>
      <c r="C37" s="49" t="s">
        <v>1019</v>
      </c>
    </row>
    <row r="38" spans="2:3">
      <c r="B38" t="s">
        <v>1036</v>
      </c>
      <c r="C38" t="s">
        <v>1020</v>
      </c>
    </row>
    <row r="39" spans="2:3">
      <c r="B39" t="s">
        <v>1037</v>
      </c>
      <c r="C39" t="s">
        <v>1021</v>
      </c>
    </row>
    <row r="40" spans="2:3">
      <c r="B40" t="s">
        <v>1038</v>
      </c>
      <c r="C40" t="s">
        <v>1164</v>
      </c>
    </row>
    <row r="41" spans="2:3">
      <c r="B41" t="s">
        <v>1039</v>
      </c>
      <c r="C41" t="s">
        <v>1022</v>
      </c>
    </row>
    <row r="42" spans="2:3">
      <c r="B42" t="s">
        <v>1040</v>
      </c>
      <c r="C42" t="s">
        <v>1023</v>
      </c>
    </row>
    <row r="43" spans="2:3">
      <c r="B43" t="s">
        <v>1041</v>
      </c>
      <c r="C43" t="s">
        <v>49</v>
      </c>
    </row>
    <row r="44" spans="2:3">
      <c r="B44" t="s">
        <v>1042</v>
      </c>
      <c r="C44" t="s">
        <v>1024</v>
      </c>
    </row>
    <row r="45" spans="2:3">
      <c r="B45" t="s">
        <v>1043</v>
      </c>
      <c r="C45" t="s">
        <v>48</v>
      </c>
    </row>
    <row r="46" spans="2:3">
      <c r="B46" t="s">
        <v>1044</v>
      </c>
      <c r="C46" t="s">
        <v>1025</v>
      </c>
    </row>
    <row r="47" spans="2:3">
      <c r="B47" t="s">
        <v>1045</v>
      </c>
      <c r="C47" t="s">
        <v>1026</v>
      </c>
    </row>
    <row r="48" spans="2:3">
      <c r="B48" t="s">
        <v>1046</v>
      </c>
      <c r="C48" t="s">
        <v>1026</v>
      </c>
    </row>
    <row r="49" spans="1:3">
      <c r="B49" t="s">
        <v>1047</v>
      </c>
      <c r="C49" t="s">
        <v>1026</v>
      </c>
    </row>
    <row r="50" spans="1:3">
      <c r="B50" t="s">
        <v>1048</v>
      </c>
      <c r="C50" t="s">
        <v>1026</v>
      </c>
    </row>
    <row r="51" spans="1:3">
      <c r="B51" t="s">
        <v>1049</v>
      </c>
      <c r="C51" t="s">
        <v>1027</v>
      </c>
    </row>
    <row r="52" spans="1:3">
      <c r="B52" t="s">
        <v>1050</v>
      </c>
      <c r="C52" t="s">
        <v>1027</v>
      </c>
    </row>
    <row r="53" spans="1:3">
      <c r="B53" t="s">
        <v>1051</v>
      </c>
      <c r="C53" t="s">
        <v>1163</v>
      </c>
    </row>
    <row r="54" spans="1:3">
      <c r="B54" t="s">
        <v>1052</v>
      </c>
      <c r="C54" t="s">
        <v>1028</v>
      </c>
    </row>
    <row r="55" spans="1:3">
      <c r="B55" t="s">
        <v>1053</v>
      </c>
      <c r="C55" s="49" t="s">
        <v>1029</v>
      </c>
    </row>
    <row r="56" spans="1:3">
      <c r="B56" t="s">
        <v>1054</v>
      </c>
      <c r="C56" t="s">
        <v>1030</v>
      </c>
    </row>
    <row r="58" spans="1:3">
      <c r="A58" t="s">
        <v>1011</v>
      </c>
    </row>
    <row r="59" spans="1:3">
      <c r="A59" t="s">
        <v>1057</v>
      </c>
    </row>
    <row r="60" spans="1:3">
      <c r="A60" t="s">
        <v>1012</v>
      </c>
    </row>
    <row r="61" spans="1:3">
      <c r="A61" t="s">
        <v>1013</v>
      </c>
    </row>
    <row r="62" spans="1:3">
      <c r="A62" t="s">
        <v>1014</v>
      </c>
    </row>
    <row r="63" spans="1:3">
      <c r="A63" t="s">
        <v>1015</v>
      </c>
    </row>
    <row r="64" spans="1:3">
      <c r="B64" s="3" t="s">
        <v>1155</v>
      </c>
      <c r="C64" s="3" t="s">
        <v>1156</v>
      </c>
    </row>
    <row r="65" spans="1:4">
      <c r="B65" t="s">
        <v>1157</v>
      </c>
      <c r="C65" t="s">
        <v>1034</v>
      </c>
    </row>
    <row r="66" spans="1:4">
      <c r="B66" t="s">
        <v>1158</v>
      </c>
      <c r="C66" t="s">
        <v>1035</v>
      </c>
    </row>
    <row r="67" spans="1:4">
      <c r="B67" t="s">
        <v>1159</v>
      </c>
      <c r="C67" t="s">
        <v>1037</v>
      </c>
    </row>
    <row r="68" spans="1:4">
      <c r="B68" t="s">
        <v>1160</v>
      </c>
      <c r="C68" t="s">
        <v>1044</v>
      </c>
    </row>
    <row r="70" spans="1:4">
      <c r="A70" t="s">
        <v>1161</v>
      </c>
    </row>
    <row r="71" spans="1:4">
      <c r="A71" t="s">
        <v>1162</v>
      </c>
    </row>
    <row r="73" spans="1:4">
      <c r="A73" s="50" t="s">
        <v>1165</v>
      </c>
      <c r="B73" s="51"/>
      <c r="C73" s="51"/>
    </row>
    <row r="74" spans="1:4">
      <c r="A74" t="s">
        <v>367</v>
      </c>
    </row>
    <row r="75" spans="1:4">
      <c r="A75" t="s">
        <v>1167</v>
      </c>
    </row>
    <row r="77" spans="1:4">
      <c r="A77" t="s">
        <v>1168</v>
      </c>
    </row>
    <row r="78" spans="1:4">
      <c r="A78" t="s">
        <v>1169</v>
      </c>
    </row>
    <row r="80" spans="1:4">
      <c r="A80" s="1" t="s">
        <v>1170</v>
      </c>
      <c r="D80" s="6"/>
    </row>
    <row r="81" spans="2:4">
      <c r="B81" s="3" t="s">
        <v>1180</v>
      </c>
      <c r="C81" s="3" t="s">
        <v>1181</v>
      </c>
      <c r="D81" s="25"/>
    </row>
    <row r="82" spans="2:4">
      <c r="B82" s="26" t="s">
        <v>221</v>
      </c>
      <c r="C82" t="s">
        <v>221</v>
      </c>
      <c r="D82" s="25"/>
    </row>
    <row r="83" spans="2:4">
      <c r="B83" s="27" t="s">
        <v>1171</v>
      </c>
      <c r="C83" t="s">
        <v>222</v>
      </c>
      <c r="D83" s="25"/>
    </row>
    <row r="84" spans="2:4">
      <c r="B84" s="27" t="s">
        <v>1172</v>
      </c>
      <c r="C84" t="s">
        <v>222</v>
      </c>
      <c r="D84" s="25"/>
    </row>
    <row r="85" spans="2:4">
      <c r="B85" s="27" t="s">
        <v>1173</v>
      </c>
      <c r="C85" t="s">
        <v>223</v>
      </c>
      <c r="D85" s="25"/>
    </row>
    <row r="86" spans="2:4">
      <c r="B86" s="27" t="s">
        <v>1174</v>
      </c>
      <c r="C86" t="s">
        <v>223</v>
      </c>
      <c r="D86" s="25"/>
    </row>
    <row r="87" spans="2:4">
      <c r="B87" s="27" t="s">
        <v>1175</v>
      </c>
      <c r="C87" t="s">
        <v>224</v>
      </c>
      <c r="D87" s="25"/>
    </row>
    <row r="88" spans="2:4">
      <c r="B88" s="27" t="s">
        <v>1176</v>
      </c>
      <c r="C88" t="s">
        <v>222</v>
      </c>
      <c r="D88" s="25"/>
    </row>
    <row r="89" spans="2:4">
      <c r="B89" s="27" t="s">
        <v>1177</v>
      </c>
      <c r="C89" t="s">
        <v>223</v>
      </c>
      <c r="D89" s="25"/>
    </row>
    <row r="90" spans="2:4">
      <c r="B90" s="27" t="s">
        <v>1178</v>
      </c>
      <c r="C90" t="s">
        <v>223</v>
      </c>
      <c r="D90" s="25"/>
    </row>
    <row r="91" spans="2:4">
      <c r="B91" s="27" t="s">
        <v>1179</v>
      </c>
      <c r="C91" t="s">
        <v>224</v>
      </c>
      <c r="D91" s="25"/>
    </row>
    <row r="92" spans="2:4">
      <c r="D92" s="25"/>
    </row>
    <row r="93" spans="2:4">
      <c r="D93" s="25"/>
    </row>
    <row r="94" spans="2:4">
      <c r="D94" s="25"/>
    </row>
    <row r="95" spans="2:4">
      <c r="D95" s="25"/>
    </row>
    <row r="96" spans="2:4">
      <c r="D96" s="25"/>
    </row>
    <row r="97" spans="4:4">
      <c r="D97" s="25"/>
    </row>
    <row r="98" spans="4:4">
      <c r="D98" s="25"/>
    </row>
    <row r="99" spans="4:4">
      <c r="D99" s="25"/>
    </row>
    <row r="100" spans="4:4">
      <c r="D100" s="24"/>
    </row>
    <row r="101" spans="4:4">
      <c r="D101" s="25"/>
    </row>
    <row r="102" spans="4:4">
      <c r="D102" s="24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/>
  <cols>
    <col min="1" max="1" width="52.285156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776</v>
      </c>
      <c r="B10" s="32" t="s">
        <v>775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774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ht="15" customHeight="1">
      <c r="A18" s="38" t="s">
        <v>773</v>
      </c>
      <c r="B18" s="25" t="s">
        <v>3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/>
      <c r="AI18" s="34"/>
    </row>
    <row r="19" spans="1:35" ht="15" customHeight="1">
      <c r="A19" s="38" t="s">
        <v>772</v>
      </c>
      <c r="B19" s="25" t="s">
        <v>2</v>
      </c>
      <c r="C19" s="43">
        <v>0.74313099999999999</v>
      </c>
      <c r="D19" s="43">
        <v>0.65649000000000002</v>
      </c>
      <c r="E19" s="43">
        <v>0.69529200000000002</v>
      </c>
      <c r="F19" s="43">
        <v>0.69961899999999999</v>
      </c>
      <c r="G19" s="43">
        <v>0.71281799999999995</v>
      </c>
      <c r="H19" s="43">
        <v>0.73784099999999997</v>
      </c>
      <c r="I19" s="43">
        <v>0.75045600000000001</v>
      </c>
      <c r="J19" s="43">
        <v>0.74023300000000003</v>
      </c>
      <c r="K19" s="43">
        <v>0.72467499999999996</v>
      </c>
      <c r="L19" s="43">
        <v>0.70696099999999995</v>
      </c>
      <c r="M19" s="43">
        <v>0.68881300000000001</v>
      </c>
      <c r="N19" s="43">
        <v>0.68740699999999999</v>
      </c>
      <c r="O19" s="43">
        <v>0.68806699999999998</v>
      </c>
      <c r="P19" s="43">
        <v>0.68756099999999998</v>
      </c>
      <c r="Q19" s="43">
        <v>0.68562900000000004</v>
      </c>
      <c r="R19" s="43">
        <v>0.68472200000000005</v>
      </c>
      <c r="S19" s="43">
        <v>0.68730599999999997</v>
      </c>
      <c r="T19" s="43">
        <v>0.685083</v>
      </c>
      <c r="U19" s="43">
        <v>0.68243200000000004</v>
      </c>
      <c r="V19" s="43">
        <v>0.68695300000000004</v>
      </c>
      <c r="W19" s="43">
        <v>0.67920999999999998</v>
      </c>
      <c r="X19" s="43">
        <v>0.67535100000000003</v>
      </c>
      <c r="Y19" s="43">
        <v>0.67404600000000003</v>
      </c>
      <c r="Z19" s="43">
        <v>0.67503800000000003</v>
      </c>
      <c r="AA19" s="43">
        <v>0.67557100000000003</v>
      </c>
      <c r="AB19" s="43">
        <v>0.67132499999999995</v>
      </c>
      <c r="AC19" s="43">
        <v>0.667686</v>
      </c>
      <c r="AD19" s="43">
        <v>0.66226300000000005</v>
      </c>
      <c r="AE19" s="43">
        <v>0.655941</v>
      </c>
      <c r="AF19" s="43">
        <v>0.64954100000000004</v>
      </c>
      <c r="AG19" s="43">
        <v>0.64607599999999998</v>
      </c>
      <c r="AH19" s="43"/>
      <c r="AI19" s="34"/>
    </row>
    <row r="20" spans="1:35" ht="15" customHeight="1">
      <c r="A20" s="38" t="s">
        <v>771</v>
      </c>
      <c r="B20" s="25" t="s">
        <v>42</v>
      </c>
      <c r="C20" s="43">
        <v>0.79246099999999997</v>
      </c>
      <c r="D20" s="43">
        <v>0.66853300000000004</v>
      </c>
      <c r="E20" s="43">
        <v>0.52868700000000002</v>
      </c>
      <c r="F20" s="43">
        <v>0.57991700000000002</v>
      </c>
      <c r="G20" s="43">
        <v>0.58267999999999998</v>
      </c>
      <c r="H20" s="43">
        <v>0.58818499999999996</v>
      </c>
      <c r="I20" s="43">
        <v>0.59928199999999998</v>
      </c>
      <c r="J20" s="43">
        <v>0.59465100000000004</v>
      </c>
      <c r="K20" s="43">
        <v>0.57709999999999995</v>
      </c>
      <c r="L20" s="43">
        <v>0.55974999999999997</v>
      </c>
      <c r="M20" s="43">
        <v>0.53645100000000001</v>
      </c>
      <c r="N20" s="43">
        <v>0.53074900000000003</v>
      </c>
      <c r="O20" s="43">
        <v>0.53012999999999999</v>
      </c>
      <c r="P20" s="43">
        <v>0.52746000000000004</v>
      </c>
      <c r="Q20" s="43">
        <v>0.52291100000000001</v>
      </c>
      <c r="R20" s="43">
        <v>0.52026099999999997</v>
      </c>
      <c r="S20" s="43">
        <v>0.51628200000000002</v>
      </c>
      <c r="T20" s="43">
        <v>0.50798500000000002</v>
      </c>
      <c r="U20" s="43">
        <v>0.50316700000000003</v>
      </c>
      <c r="V20" s="43">
        <v>0.50073500000000004</v>
      </c>
      <c r="W20" s="43">
        <v>0.496201</v>
      </c>
      <c r="X20" s="43">
        <v>0.49152499999999999</v>
      </c>
      <c r="Y20" s="43">
        <v>0.488348</v>
      </c>
      <c r="Z20" s="43">
        <v>0.48980200000000002</v>
      </c>
      <c r="AA20" s="43">
        <v>0.488041</v>
      </c>
      <c r="AB20" s="43">
        <v>0.48541800000000002</v>
      </c>
      <c r="AC20" s="43">
        <v>0.47973900000000003</v>
      </c>
      <c r="AD20" s="43">
        <v>0.473107</v>
      </c>
      <c r="AE20" s="43">
        <v>0.46531600000000001</v>
      </c>
      <c r="AF20" s="43">
        <v>0.45847199999999999</v>
      </c>
      <c r="AG20" s="43">
        <v>0.453816</v>
      </c>
      <c r="AH20" s="43"/>
      <c r="AI20" s="34"/>
    </row>
    <row r="21" spans="1:35" ht="15" customHeight="1">
      <c r="A21" s="38" t="s">
        <v>770</v>
      </c>
      <c r="B21" s="25" t="s">
        <v>5</v>
      </c>
      <c r="C21" s="43">
        <v>3.1648350000000001</v>
      </c>
      <c r="D21" s="43">
        <v>3.4469370000000001</v>
      </c>
      <c r="E21" s="43">
        <v>3.1717339999999998</v>
      </c>
      <c r="F21" s="43">
        <v>4.2713039999999998</v>
      </c>
      <c r="G21" s="43">
        <v>5.4996090000000004</v>
      </c>
      <c r="H21" s="43">
        <v>6.2012830000000001</v>
      </c>
      <c r="I21" s="43">
        <v>6.9199640000000002</v>
      </c>
      <c r="J21" s="43">
        <v>7.5965920000000002</v>
      </c>
      <c r="K21" s="43">
        <v>8.2805040000000005</v>
      </c>
      <c r="L21" s="43">
        <v>8.6703580000000002</v>
      </c>
      <c r="M21" s="43">
        <v>9.091412</v>
      </c>
      <c r="N21" s="43">
        <v>9.5428610000000003</v>
      </c>
      <c r="O21" s="43">
        <v>9.9649370000000008</v>
      </c>
      <c r="P21" s="43">
        <v>10.056462</v>
      </c>
      <c r="Q21" s="43">
        <v>10.176392999999999</v>
      </c>
      <c r="R21" s="43">
        <v>10.325732</v>
      </c>
      <c r="S21" s="43">
        <v>10.439223</v>
      </c>
      <c r="T21" s="43">
        <v>10.561124</v>
      </c>
      <c r="U21" s="43">
        <v>10.700246</v>
      </c>
      <c r="V21" s="43">
        <v>10.840301</v>
      </c>
      <c r="W21" s="43">
        <v>10.933928</v>
      </c>
      <c r="X21" s="43">
        <v>11.036674</v>
      </c>
      <c r="Y21" s="43">
        <v>11.142742</v>
      </c>
      <c r="Z21" s="43">
        <v>11.268499</v>
      </c>
      <c r="AA21" s="43">
        <v>11.352050999999999</v>
      </c>
      <c r="AB21" s="43">
        <v>11.440481</v>
      </c>
      <c r="AC21" s="43">
        <v>11.483734999999999</v>
      </c>
      <c r="AD21" s="43">
        <v>11.520761</v>
      </c>
      <c r="AE21" s="43">
        <v>11.541338</v>
      </c>
      <c r="AF21" s="43">
        <v>11.574735</v>
      </c>
      <c r="AG21" s="43">
        <v>11.655673</v>
      </c>
      <c r="AH21" s="43"/>
      <c r="AI21" s="34"/>
    </row>
    <row r="22" spans="1:35" ht="15" customHeight="1">
      <c r="A22" s="38" t="s">
        <v>769</v>
      </c>
      <c r="B22" s="25" t="s">
        <v>6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/>
      <c r="AI22" s="34"/>
    </row>
    <row r="23" spans="1:35" ht="15" customHeight="1">
      <c r="A23" s="38" t="s">
        <v>768</v>
      </c>
      <c r="B23" s="25" t="s">
        <v>43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4"/>
    </row>
    <row r="24" spans="1:35" ht="15" customHeight="1">
      <c r="A24" s="38" t="s">
        <v>767</v>
      </c>
      <c r="B24" s="25" t="s">
        <v>7</v>
      </c>
      <c r="C24" s="43">
        <v>108.428101</v>
      </c>
      <c r="D24" s="43">
        <v>111.564308</v>
      </c>
      <c r="E24" s="43">
        <v>117.38887</v>
      </c>
      <c r="F24" s="43">
        <v>116.07184599999999</v>
      </c>
      <c r="G24" s="43">
        <v>116.084328</v>
      </c>
      <c r="H24" s="43">
        <v>116.583595</v>
      </c>
      <c r="I24" s="43">
        <v>116.35891700000001</v>
      </c>
      <c r="J24" s="43">
        <v>115.298615</v>
      </c>
      <c r="K24" s="43">
        <v>114.099991</v>
      </c>
      <c r="L24" s="43">
        <v>112.938194</v>
      </c>
      <c r="M24" s="43">
        <v>112.118858</v>
      </c>
      <c r="N24" s="43">
        <v>111.720901</v>
      </c>
      <c r="O24" s="43">
        <v>111.523949</v>
      </c>
      <c r="P24" s="43">
        <v>111.55455000000001</v>
      </c>
      <c r="Q24" s="43">
        <v>111.90411400000001</v>
      </c>
      <c r="R24" s="43">
        <v>112.702034</v>
      </c>
      <c r="S24" s="43">
        <v>113.46457700000001</v>
      </c>
      <c r="T24" s="43">
        <v>114.290802</v>
      </c>
      <c r="U24" s="43">
        <v>115.27810700000001</v>
      </c>
      <c r="V24" s="43">
        <v>116.246483</v>
      </c>
      <c r="W24" s="43">
        <v>116.866371</v>
      </c>
      <c r="X24" s="43">
        <v>117.481163</v>
      </c>
      <c r="Y24" s="43">
        <v>118.19699900000001</v>
      </c>
      <c r="Z24" s="43">
        <v>119.221771</v>
      </c>
      <c r="AA24" s="43">
        <v>119.72981299999999</v>
      </c>
      <c r="AB24" s="43">
        <v>120.381516</v>
      </c>
      <c r="AC24" s="43">
        <v>120.546638</v>
      </c>
      <c r="AD24" s="43">
        <v>120.518738</v>
      </c>
      <c r="AE24" s="43">
        <v>120.428032</v>
      </c>
      <c r="AF24" s="43">
        <v>120.48484000000001</v>
      </c>
      <c r="AG24" s="43">
        <v>120.8479</v>
      </c>
      <c r="AH24" s="43"/>
      <c r="AI24" s="34"/>
    </row>
    <row r="25" spans="1:35" ht="15" customHeight="1">
      <c r="A25" s="38" t="s">
        <v>766</v>
      </c>
      <c r="B25" s="25" t="s">
        <v>8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/>
      <c r="AI25" s="34"/>
    </row>
    <row r="26" spans="1:35" ht="15" customHeight="1">
      <c r="A26" s="38" t="s">
        <v>765</v>
      </c>
      <c r="B26" s="25" t="s">
        <v>11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34"/>
    </row>
    <row r="27" spans="1:35" ht="15" customHeight="1">
      <c r="A27" s="38" t="s">
        <v>764</v>
      </c>
      <c r="B27" s="25" t="s">
        <v>12</v>
      </c>
      <c r="C27" s="43">
        <v>70.344498000000002</v>
      </c>
      <c r="D27" s="43">
        <v>73.075057999999999</v>
      </c>
      <c r="E27" s="43">
        <v>74.249038999999996</v>
      </c>
      <c r="F27" s="43">
        <v>75.167670999999999</v>
      </c>
      <c r="G27" s="43">
        <v>76.887191999999999</v>
      </c>
      <c r="H27" s="43">
        <v>78.377548000000004</v>
      </c>
      <c r="I27" s="43">
        <v>79.386688000000007</v>
      </c>
      <c r="J27" s="43">
        <v>79.801826000000005</v>
      </c>
      <c r="K27" s="43">
        <v>80.004929000000004</v>
      </c>
      <c r="L27" s="43">
        <v>79.830132000000006</v>
      </c>
      <c r="M27" s="43">
        <v>79.913962999999995</v>
      </c>
      <c r="N27" s="43">
        <v>80.182281000000003</v>
      </c>
      <c r="O27" s="43">
        <v>80.753967000000003</v>
      </c>
      <c r="P27" s="43">
        <v>80.702010999999999</v>
      </c>
      <c r="Q27" s="43">
        <v>80.780135999999999</v>
      </c>
      <c r="R27" s="43">
        <v>81.100364999999996</v>
      </c>
      <c r="S27" s="43">
        <v>81.435508999999996</v>
      </c>
      <c r="T27" s="43">
        <v>81.819350999999997</v>
      </c>
      <c r="U27" s="43">
        <v>82.312156999999999</v>
      </c>
      <c r="V27" s="43">
        <v>82.837913999999998</v>
      </c>
      <c r="W27" s="43">
        <v>83.118720999999994</v>
      </c>
      <c r="X27" s="43">
        <v>83.429962000000003</v>
      </c>
      <c r="Y27" s="43">
        <v>83.840378000000001</v>
      </c>
      <c r="Z27" s="43">
        <v>84.498977999999994</v>
      </c>
      <c r="AA27" s="43">
        <v>84.837112000000005</v>
      </c>
      <c r="AB27" s="43">
        <v>85.203277999999997</v>
      </c>
      <c r="AC27" s="43">
        <v>85.268105000000006</v>
      </c>
      <c r="AD27" s="43">
        <v>85.236335999999994</v>
      </c>
      <c r="AE27" s="43">
        <v>85.094536000000005</v>
      </c>
      <c r="AF27" s="43">
        <v>85.134040999999996</v>
      </c>
      <c r="AG27" s="43">
        <v>85.475159000000005</v>
      </c>
      <c r="AH27" s="43"/>
      <c r="AI27" s="34"/>
    </row>
    <row r="28" spans="1:35" ht="15" customHeight="1">
      <c r="A28" s="38" t="s">
        <v>763</v>
      </c>
      <c r="B28" s="24" t="s">
        <v>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1"/>
    </row>
    <row r="30" spans="1:35" ht="15" customHeight="1">
      <c r="B30" s="24" t="s">
        <v>502</v>
      </c>
    </row>
    <row r="31" spans="1:35" ht="15" customHeight="1">
      <c r="B31" s="24" t="s">
        <v>501</v>
      </c>
    </row>
    <row r="32" spans="1:35" ht="15" customHeight="1">
      <c r="A32" s="38" t="s">
        <v>762</v>
      </c>
      <c r="B32" s="25" t="s">
        <v>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761</v>
      </c>
      <c r="B33" s="25" t="s">
        <v>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760</v>
      </c>
      <c r="B34" s="25" t="s">
        <v>42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759</v>
      </c>
      <c r="B35" s="25" t="s">
        <v>5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758</v>
      </c>
      <c r="B36" s="25" t="s">
        <v>6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757</v>
      </c>
      <c r="B37" s="25" t="s">
        <v>43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756</v>
      </c>
      <c r="B38" s="25" t="s">
        <v>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755</v>
      </c>
      <c r="B39" s="25" t="s">
        <v>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754</v>
      </c>
      <c r="B40" s="25" t="s">
        <v>11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753</v>
      </c>
      <c r="B41" s="25" t="s">
        <v>12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752</v>
      </c>
      <c r="B42" s="24" t="s">
        <v>0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1"/>
    </row>
    <row r="44" spans="1:35" ht="15" customHeight="1">
      <c r="B44" s="24" t="s">
        <v>490</v>
      </c>
    </row>
    <row r="45" spans="1:35" ht="15" customHeight="1">
      <c r="A45" s="38" t="s">
        <v>751</v>
      </c>
      <c r="B45" s="24" t="s">
        <v>195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1"/>
    </row>
    <row r="48" spans="1:35" ht="15" customHeight="1">
      <c r="B48" s="24" t="s">
        <v>488</v>
      </c>
    </row>
    <row r="49" spans="1:35" ht="15" customHeight="1">
      <c r="B49" s="24" t="s">
        <v>207</v>
      </c>
    </row>
    <row r="50" spans="1:35" ht="15" customHeight="1">
      <c r="A50" s="38" t="s">
        <v>750</v>
      </c>
      <c r="B50" s="25" t="s">
        <v>208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749</v>
      </c>
      <c r="B51" s="25" t="s">
        <v>23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748</v>
      </c>
      <c r="B52" s="25" t="s">
        <v>479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747</v>
      </c>
      <c r="B53" s="25" t="s">
        <v>210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746</v>
      </c>
      <c r="B54" s="24" t="s">
        <v>200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1"/>
    </row>
    <row r="55" spans="1:35" ht="15" customHeight="1">
      <c r="B55" s="24" t="s">
        <v>211</v>
      </c>
    </row>
    <row r="56" spans="1:35" ht="15" customHeight="1">
      <c r="A56" s="38" t="s">
        <v>745</v>
      </c>
      <c r="B56" s="25" t="s">
        <v>208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744</v>
      </c>
      <c r="B57" s="25" t="s">
        <v>23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4"/>
    </row>
    <row r="58" spans="1:35" ht="15" customHeight="1">
      <c r="A58" s="38" t="s">
        <v>743</v>
      </c>
      <c r="B58" s="25" t="s">
        <v>479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4"/>
    </row>
    <row r="59" spans="1:35" ht="15" customHeight="1">
      <c r="A59" s="38" t="s">
        <v>742</v>
      </c>
      <c r="B59" s="25" t="s">
        <v>210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741</v>
      </c>
      <c r="B60" s="24" t="s">
        <v>200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1"/>
    </row>
    <row r="61" spans="1:35" ht="15" customHeight="1">
      <c r="B61" s="24" t="s">
        <v>212</v>
      </c>
    </row>
    <row r="62" spans="1:35" ht="15" customHeight="1">
      <c r="A62" s="38" t="s">
        <v>740</v>
      </c>
      <c r="B62" s="25" t="s">
        <v>213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 thickBot="1">
      <c r="A63" s="38" t="s">
        <v>739</v>
      </c>
      <c r="B63" s="25" t="s">
        <v>214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4"/>
    </row>
    <row r="64" spans="1:35" ht="15" customHeight="1">
      <c r="B64" s="53" t="s">
        <v>474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</row>
    <row r="65" spans="2:2" ht="15" customHeight="1">
      <c r="B65" s="39" t="s">
        <v>518</v>
      </c>
    </row>
    <row r="66" spans="2:2" ht="15" customHeight="1">
      <c r="B66" s="39" t="s">
        <v>472</v>
      </c>
    </row>
    <row r="67" spans="2:2" ht="15" customHeight="1">
      <c r="B67" s="39" t="s">
        <v>471</v>
      </c>
    </row>
    <row r="68" spans="2:2" ht="15" customHeight="1">
      <c r="B68" s="39" t="s">
        <v>470</v>
      </c>
    </row>
    <row r="69" spans="2:2" ht="15" customHeight="1">
      <c r="B69" s="39" t="s">
        <v>365</v>
      </c>
    </row>
    <row r="70" spans="2:2" ht="15" customHeight="1">
      <c r="B70" s="39" t="s">
        <v>74</v>
      </c>
    </row>
    <row r="71" spans="2:2" ht="15" customHeight="1">
      <c r="B71" s="39" t="s">
        <v>400</v>
      </c>
    </row>
    <row r="72" spans="2:2" ht="15" customHeight="1">
      <c r="B72" s="39" t="s">
        <v>399</v>
      </c>
    </row>
    <row r="73" spans="2:2" ht="15" customHeight="1">
      <c r="B73" s="39" t="s">
        <v>398</v>
      </c>
    </row>
    <row r="74" spans="2:2" ht="15" customHeight="1">
      <c r="B74" s="39" t="s">
        <v>469</v>
      </c>
    </row>
    <row r="75" spans="2:2" ht="15" customHeight="1">
      <c r="B75" s="39" t="s">
        <v>468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/>
  <cols>
    <col min="1" max="1" width="37.71093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876</v>
      </c>
      <c r="B10" s="32" t="s">
        <v>875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874</v>
      </c>
    </row>
    <row r="16" spans="1:35" ht="15" customHeight="1">
      <c r="B16" s="24" t="s">
        <v>873</v>
      </c>
    </row>
    <row r="17" spans="1:35" ht="15" customHeight="1">
      <c r="A17" s="38" t="s">
        <v>872</v>
      </c>
      <c r="B17" s="25" t="s">
        <v>47</v>
      </c>
      <c r="C17" s="43">
        <v>7.2338490000000002</v>
      </c>
      <c r="D17" s="43">
        <v>7.5777939999999999</v>
      </c>
      <c r="E17" s="43">
        <v>5.8212219999999997</v>
      </c>
      <c r="F17" s="43">
        <v>10.098307</v>
      </c>
      <c r="G17" s="43">
        <v>10.102898</v>
      </c>
      <c r="H17" s="43">
        <v>10.222531</v>
      </c>
      <c r="I17" s="43">
        <v>10.399366000000001</v>
      </c>
      <c r="J17" s="43">
        <v>10.430567</v>
      </c>
      <c r="K17" s="43">
        <v>10.261187</v>
      </c>
      <c r="L17" s="43">
        <v>10.116542000000001</v>
      </c>
      <c r="M17" s="43">
        <v>9.8436369999999993</v>
      </c>
      <c r="N17" s="43">
        <v>9.7794530000000002</v>
      </c>
      <c r="O17" s="43">
        <v>9.7627020000000009</v>
      </c>
      <c r="P17" s="43">
        <v>9.7323970000000006</v>
      </c>
      <c r="Q17" s="43">
        <v>9.7290349999999997</v>
      </c>
      <c r="R17" s="43">
        <v>9.7955950000000005</v>
      </c>
      <c r="S17" s="43">
        <v>9.8325300000000002</v>
      </c>
      <c r="T17" s="43">
        <v>9.7744450000000001</v>
      </c>
      <c r="U17" s="43">
        <v>9.7611869999999996</v>
      </c>
      <c r="V17" s="43">
        <v>9.7854939999999999</v>
      </c>
      <c r="W17" s="43">
        <v>9.8113600000000005</v>
      </c>
      <c r="X17" s="43">
        <v>9.8791580000000003</v>
      </c>
      <c r="Y17" s="43">
        <v>9.9557350000000007</v>
      </c>
      <c r="Z17" s="43">
        <v>10.088528999999999</v>
      </c>
      <c r="AA17" s="43">
        <v>10.123471</v>
      </c>
      <c r="AB17" s="43">
        <v>10.209130999999999</v>
      </c>
      <c r="AC17" s="43">
        <v>10.270913</v>
      </c>
      <c r="AD17" s="43">
        <v>10.277416000000001</v>
      </c>
      <c r="AE17" s="43">
        <v>10.340664</v>
      </c>
      <c r="AF17" s="43">
        <v>10.396630999999999</v>
      </c>
      <c r="AG17" s="43">
        <v>10.477518999999999</v>
      </c>
      <c r="AH17" s="43"/>
      <c r="AI17" s="34"/>
    </row>
    <row r="18" spans="1:35" ht="15" customHeight="1">
      <c r="A18" s="38" t="s">
        <v>871</v>
      </c>
      <c r="B18" s="25" t="s">
        <v>29</v>
      </c>
      <c r="C18" s="43">
        <v>1.9622839999999999</v>
      </c>
      <c r="D18" s="43">
        <v>2.1971750000000001</v>
      </c>
      <c r="E18" s="43">
        <v>2.2226720000000002</v>
      </c>
      <c r="F18" s="43">
        <v>2.1188039999999999</v>
      </c>
      <c r="G18" s="43">
        <v>2.093852</v>
      </c>
      <c r="H18" s="43">
        <v>2.1450979999999999</v>
      </c>
      <c r="I18" s="43">
        <v>2.1531020000000001</v>
      </c>
      <c r="J18" s="43">
        <v>2.1378509999999999</v>
      </c>
      <c r="K18" s="43">
        <v>2.1189789999999999</v>
      </c>
      <c r="L18" s="43">
        <v>2.0992190000000002</v>
      </c>
      <c r="M18" s="43">
        <v>2.0727720000000001</v>
      </c>
      <c r="N18" s="43">
        <v>2.073696</v>
      </c>
      <c r="O18" s="43">
        <v>2.0729169999999999</v>
      </c>
      <c r="P18" s="43">
        <v>2.071539</v>
      </c>
      <c r="Q18" s="43">
        <v>2.0761069999999999</v>
      </c>
      <c r="R18" s="43">
        <v>2.0947710000000002</v>
      </c>
      <c r="S18" s="43">
        <v>2.1199050000000002</v>
      </c>
      <c r="T18" s="43">
        <v>2.122465</v>
      </c>
      <c r="U18" s="43">
        <v>2.1194120000000001</v>
      </c>
      <c r="V18" s="43">
        <v>2.1370429999999998</v>
      </c>
      <c r="W18" s="43">
        <v>2.1347580000000002</v>
      </c>
      <c r="X18" s="43">
        <v>2.154029</v>
      </c>
      <c r="Y18" s="43">
        <v>2.1743549999999998</v>
      </c>
      <c r="Z18" s="43">
        <v>2.1946349999999999</v>
      </c>
      <c r="AA18" s="43">
        <v>2.2032029999999998</v>
      </c>
      <c r="AB18" s="43">
        <v>2.216037</v>
      </c>
      <c r="AC18" s="43">
        <v>2.2351760000000001</v>
      </c>
      <c r="AD18" s="43">
        <v>2.240767</v>
      </c>
      <c r="AE18" s="43">
        <v>2.262505</v>
      </c>
      <c r="AF18" s="43">
        <v>2.2805800000000001</v>
      </c>
      <c r="AG18" s="43">
        <v>2.3058010000000002</v>
      </c>
      <c r="AH18" s="43"/>
      <c r="AI18" s="34"/>
    </row>
    <row r="19" spans="1:35" ht="15" customHeight="1">
      <c r="A19" s="38" t="s">
        <v>870</v>
      </c>
      <c r="B19" s="25" t="s">
        <v>28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/>
      <c r="AI19" s="34"/>
    </row>
    <row r="20" spans="1:35" ht="15" customHeight="1">
      <c r="A20" s="38" t="s">
        <v>869</v>
      </c>
      <c r="B20" s="25" t="s">
        <v>822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/>
      <c r="AI20" s="34"/>
    </row>
    <row r="21" spans="1:35" ht="15" customHeight="1">
      <c r="A21" s="38" t="s">
        <v>868</v>
      </c>
      <c r="B21" s="25" t="s">
        <v>46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34"/>
    </row>
    <row r="22" spans="1:35" ht="15" customHeight="1">
      <c r="A22" s="38" t="s">
        <v>867</v>
      </c>
      <c r="B22" s="25" t="s">
        <v>32</v>
      </c>
      <c r="C22" s="43">
        <v>210.96565200000001</v>
      </c>
      <c r="D22" s="43">
        <v>201.090012</v>
      </c>
      <c r="E22" s="43">
        <v>215.01181</v>
      </c>
      <c r="F22" s="43">
        <v>221.47996499999999</v>
      </c>
      <c r="G22" s="43">
        <v>228.83033800000001</v>
      </c>
      <c r="H22" s="43">
        <v>234.29203799999999</v>
      </c>
      <c r="I22" s="43">
        <v>236.48672500000001</v>
      </c>
      <c r="J22" s="43">
        <v>235.16922</v>
      </c>
      <c r="K22" s="43">
        <v>232.88777200000001</v>
      </c>
      <c r="L22" s="43">
        <v>231.427582</v>
      </c>
      <c r="M22" s="43">
        <v>228.91464199999999</v>
      </c>
      <c r="N22" s="43">
        <v>229.13374300000001</v>
      </c>
      <c r="O22" s="43">
        <v>229.813141</v>
      </c>
      <c r="P22" s="43">
        <v>230.75225800000001</v>
      </c>
      <c r="Q22" s="43">
        <v>232.792114</v>
      </c>
      <c r="R22" s="43">
        <v>236.05233799999999</v>
      </c>
      <c r="S22" s="43">
        <v>239.15062</v>
      </c>
      <c r="T22" s="43">
        <v>241.663208</v>
      </c>
      <c r="U22" s="43">
        <v>244.29594399999999</v>
      </c>
      <c r="V22" s="43">
        <v>246.89331100000001</v>
      </c>
      <c r="W22" s="43">
        <v>250.17433199999999</v>
      </c>
      <c r="X22" s="43">
        <v>254.066879</v>
      </c>
      <c r="Y22" s="43">
        <v>257.88662699999998</v>
      </c>
      <c r="Z22" s="43">
        <v>262.09588600000001</v>
      </c>
      <c r="AA22" s="43">
        <v>264.749908</v>
      </c>
      <c r="AB22" s="43">
        <v>268.83801299999999</v>
      </c>
      <c r="AC22" s="43">
        <v>272.913971</v>
      </c>
      <c r="AD22" s="43">
        <v>275.028839</v>
      </c>
      <c r="AE22" s="43">
        <v>279.49941999999999</v>
      </c>
      <c r="AF22" s="43">
        <v>284.41549700000002</v>
      </c>
      <c r="AG22" s="43">
        <v>289.24468999999999</v>
      </c>
      <c r="AH22" s="43"/>
      <c r="AI22" s="34"/>
    </row>
    <row r="23" spans="1:35" ht="15" customHeight="1">
      <c r="A23" s="38" t="s">
        <v>866</v>
      </c>
      <c r="B23" s="25" t="s">
        <v>865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/>
      <c r="AI23" s="34"/>
    </row>
    <row r="24" spans="1:35" ht="15" customHeight="1">
      <c r="A24" s="38" t="s">
        <v>864</v>
      </c>
      <c r="B24" s="25" t="s">
        <v>33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/>
      <c r="AI24" s="34"/>
    </row>
    <row r="25" spans="1:35" ht="15" customHeight="1">
      <c r="A25" s="38" t="s">
        <v>863</v>
      </c>
      <c r="B25" s="25" t="s">
        <v>34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862</v>
      </c>
      <c r="B26" s="25" t="s">
        <v>38</v>
      </c>
      <c r="C26" s="43">
        <v>130.49870300000001</v>
      </c>
      <c r="D26" s="43">
        <v>130.067307</v>
      </c>
      <c r="E26" s="43">
        <v>133.44580099999999</v>
      </c>
      <c r="F26" s="43">
        <v>139.035538</v>
      </c>
      <c r="G26" s="43">
        <v>145.42184399999999</v>
      </c>
      <c r="H26" s="43">
        <v>150.698273</v>
      </c>
      <c r="I26" s="43">
        <v>154.33682300000001</v>
      </c>
      <c r="J26" s="43">
        <v>156.364014</v>
      </c>
      <c r="K26" s="43">
        <v>157.53637699999999</v>
      </c>
      <c r="L26" s="43">
        <v>158.41609199999999</v>
      </c>
      <c r="M26" s="43">
        <v>159.22605899999999</v>
      </c>
      <c r="N26" s="43">
        <v>160.50262499999999</v>
      </c>
      <c r="O26" s="43">
        <v>162.21560700000001</v>
      </c>
      <c r="P26" s="43">
        <v>163.13966400000001</v>
      </c>
      <c r="Q26" s="43">
        <v>164.55422999999999</v>
      </c>
      <c r="R26" s="43">
        <v>166.69064299999999</v>
      </c>
      <c r="S26" s="43">
        <v>168.79132100000001</v>
      </c>
      <c r="T26" s="43">
        <v>170.44342</v>
      </c>
      <c r="U26" s="43">
        <v>172.12339800000001</v>
      </c>
      <c r="V26" s="43">
        <v>173.75924699999999</v>
      </c>
      <c r="W26" s="43">
        <v>175.87977599999999</v>
      </c>
      <c r="X26" s="43">
        <v>178.53028900000001</v>
      </c>
      <c r="Y26" s="43">
        <v>181.140152</v>
      </c>
      <c r="Z26" s="43">
        <v>183.98031599999999</v>
      </c>
      <c r="AA26" s="43">
        <v>185.79070999999999</v>
      </c>
      <c r="AB26" s="43">
        <v>188.448486</v>
      </c>
      <c r="AC26" s="43">
        <v>191.148315</v>
      </c>
      <c r="AD26" s="43">
        <v>192.63024899999999</v>
      </c>
      <c r="AE26" s="43">
        <v>195.531937</v>
      </c>
      <c r="AF26" s="43">
        <v>198.84243799999999</v>
      </c>
      <c r="AG26" s="43">
        <v>202.29440299999999</v>
      </c>
      <c r="AH26" s="43"/>
      <c r="AI26" s="34"/>
    </row>
    <row r="27" spans="1:35" ht="15" customHeight="1">
      <c r="A27" s="38" t="s">
        <v>861</v>
      </c>
      <c r="B27" s="24" t="s">
        <v>37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860</v>
      </c>
    </row>
    <row r="30" spans="1:35" ht="15" customHeight="1">
      <c r="A30" s="38" t="s">
        <v>859</v>
      </c>
      <c r="B30" s="25" t="s">
        <v>47</v>
      </c>
      <c r="C30" s="43">
        <v>3.541731</v>
      </c>
      <c r="D30" s="43">
        <v>4.292535</v>
      </c>
      <c r="E30" s="43">
        <v>3.0321579999999999</v>
      </c>
      <c r="F30" s="43">
        <v>3.914596</v>
      </c>
      <c r="G30" s="43">
        <v>3.4902410000000001</v>
      </c>
      <c r="H30" s="43">
        <v>3.3972720000000001</v>
      </c>
      <c r="I30" s="43">
        <v>3.3028409999999999</v>
      </c>
      <c r="J30" s="43">
        <v>3.276427</v>
      </c>
      <c r="K30" s="43">
        <v>3.2264650000000001</v>
      </c>
      <c r="L30" s="43">
        <v>3.201114</v>
      </c>
      <c r="M30" s="43">
        <v>3.129696</v>
      </c>
      <c r="N30" s="43">
        <v>3.113632</v>
      </c>
      <c r="O30" s="43">
        <v>3.089947</v>
      </c>
      <c r="P30" s="43">
        <v>3.0779589999999999</v>
      </c>
      <c r="Q30" s="43">
        <v>3.066843</v>
      </c>
      <c r="R30" s="43">
        <v>3.0828600000000002</v>
      </c>
      <c r="S30" s="43">
        <v>3.094903</v>
      </c>
      <c r="T30" s="43">
        <v>3.0618460000000001</v>
      </c>
      <c r="U30" s="43">
        <v>3.035053</v>
      </c>
      <c r="V30" s="43">
        <v>3.0335209999999999</v>
      </c>
      <c r="W30" s="43">
        <v>3.0105439999999999</v>
      </c>
      <c r="X30" s="43">
        <v>3.0151949999999998</v>
      </c>
      <c r="Y30" s="43">
        <v>3.0212509999999999</v>
      </c>
      <c r="Z30" s="43">
        <v>3.03633</v>
      </c>
      <c r="AA30" s="43">
        <v>3.0312299999999999</v>
      </c>
      <c r="AB30" s="43">
        <v>3.0299079999999998</v>
      </c>
      <c r="AC30" s="43">
        <v>3.033204</v>
      </c>
      <c r="AD30" s="43">
        <v>3.021579</v>
      </c>
      <c r="AE30" s="43">
        <v>3.0252539999999999</v>
      </c>
      <c r="AF30" s="43">
        <v>3.0268730000000001</v>
      </c>
      <c r="AG30" s="43">
        <v>3.0388359999999999</v>
      </c>
      <c r="AH30" s="43"/>
      <c r="AI30" s="34"/>
    </row>
    <row r="31" spans="1:35" ht="15" customHeight="1">
      <c r="A31" s="38" t="s">
        <v>858</v>
      </c>
      <c r="B31" s="25" t="s">
        <v>29</v>
      </c>
      <c r="C31" s="43">
        <v>2.8045789999999999</v>
      </c>
      <c r="D31" s="43">
        <v>3.3596529999999998</v>
      </c>
      <c r="E31" s="43">
        <v>3.2699319999999998</v>
      </c>
      <c r="F31" s="43">
        <v>3.0166390000000001</v>
      </c>
      <c r="G31" s="43">
        <v>2.9278249999999999</v>
      </c>
      <c r="H31" s="43">
        <v>2.964178</v>
      </c>
      <c r="I31" s="43">
        <v>2.9490669999999999</v>
      </c>
      <c r="J31" s="43">
        <v>2.9641630000000001</v>
      </c>
      <c r="K31" s="43">
        <v>2.983946</v>
      </c>
      <c r="L31" s="43">
        <v>3.0140720000000001</v>
      </c>
      <c r="M31" s="43">
        <v>3.033283</v>
      </c>
      <c r="N31" s="43">
        <v>3.0568909999999998</v>
      </c>
      <c r="O31" s="43">
        <v>3.0755970000000001</v>
      </c>
      <c r="P31" s="43">
        <v>3.0906579999999999</v>
      </c>
      <c r="Q31" s="43">
        <v>3.1129630000000001</v>
      </c>
      <c r="R31" s="43">
        <v>3.1602830000000002</v>
      </c>
      <c r="S31" s="43">
        <v>3.2019839999999999</v>
      </c>
      <c r="T31" s="43">
        <v>3.2216320000000001</v>
      </c>
      <c r="U31" s="43">
        <v>3.2416160000000001</v>
      </c>
      <c r="V31" s="43">
        <v>3.2707199999999998</v>
      </c>
      <c r="W31" s="43">
        <v>3.291118</v>
      </c>
      <c r="X31" s="43">
        <v>3.3286129999999998</v>
      </c>
      <c r="Y31" s="43">
        <v>3.3648060000000002</v>
      </c>
      <c r="Z31" s="43">
        <v>3.4008769999999999</v>
      </c>
      <c r="AA31" s="43">
        <v>3.4209329999999998</v>
      </c>
      <c r="AB31" s="43">
        <v>3.4490210000000001</v>
      </c>
      <c r="AC31" s="43">
        <v>3.4868250000000001</v>
      </c>
      <c r="AD31" s="43">
        <v>3.4967679999999999</v>
      </c>
      <c r="AE31" s="43">
        <v>3.5385110000000002</v>
      </c>
      <c r="AF31" s="43">
        <v>3.5814550000000001</v>
      </c>
      <c r="AG31" s="43">
        <v>3.621454</v>
      </c>
      <c r="AH31" s="43"/>
      <c r="AI31" s="34"/>
    </row>
    <row r="32" spans="1:35" ht="15" customHeight="1">
      <c r="A32" s="38" t="s">
        <v>857</v>
      </c>
      <c r="B32" s="25" t="s">
        <v>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/>
      <c r="AI32" s="34"/>
    </row>
    <row r="33" spans="1:35" ht="15" customHeight="1">
      <c r="A33" s="38" t="s">
        <v>856</v>
      </c>
      <c r="B33" s="25" t="s">
        <v>822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/>
      <c r="AI33" s="34"/>
    </row>
    <row r="34" spans="1:35" ht="15" customHeight="1">
      <c r="A34" s="38" t="s">
        <v>855</v>
      </c>
      <c r="B34" s="25" t="s">
        <v>46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34"/>
    </row>
    <row r="35" spans="1:35" ht="15" customHeight="1">
      <c r="A35" s="38" t="s">
        <v>854</v>
      </c>
      <c r="B35" s="25" t="s">
        <v>32</v>
      </c>
      <c r="C35" s="43">
        <v>74.341003000000001</v>
      </c>
      <c r="D35" s="43">
        <v>65.909576000000001</v>
      </c>
      <c r="E35" s="43">
        <v>71.286895999999999</v>
      </c>
      <c r="F35" s="43">
        <v>74.379562000000007</v>
      </c>
      <c r="G35" s="43">
        <v>77.119484</v>
      </c>
      <c r="H35" s="43">
        <v>78.714675999999997</v>
      </c>
      <c r="I35" s="43">
        <v>78.754913000000002</v>
      </c>
      <c r="J35" s="43">
        <v>77.579018000000005</v>
      </c>
      <c r="K35" s="43">
        <v>76.348388999999997</v>
      </c>
      <c r="L35" s="43">
        <v>75.439575000000005</v>
      </c>
      <c r="M35" s="43">
        <v>74.471999999999994</v>
      </c>
      <c r="N35" s="43">
        <v>74.116730000000004</v>
      </c>
      <c r="O35" s="43">
        <v>74.060912999999999</v>
      </c>
      <c r="P35" s="43">
        <v>74.066451999999998</v>
      </c>
      <c r="Q35" s="43">
        <v>74.574630999999997</v>
      </c>
      <c r="R35" s="43">
        <v>75.434066999999999</v>
      </c>
      <c r="S35" s="43">
        <v>76.229705999999993</v>
      </c>
      <c r="T35" s="43">
        <v>76.752898999999999</v>
      </c>
      <c r="U35" s="43">
        <v>77.343742000000006</v>
      </c>
      <c r="V35" s="43">
        <v>77.963898</v>
      </c>
      <c r="W35" s="43">
        <v>78.750465000000005</v>
      </c>
      <c r="X35" s="43">
        <v>79.610305999999994</v>
      </c>
      <c r="Y35" s="43">
        <v>80.406502000000003</v>
      </c>
      <c r="Z35" s="43">
        <v>81.322982999999994</v>
      </c>
      <c r="AA35" s="43">
        <v>81.904160000000005</v>
      </c>
      <c r="AB35" s="43">
        <v>82.776191999999995</v>
      </c>
      <c r="AC35" s="43">
        <v>83.786422999999999</v>
      </c>
      <c r="AD35" s="43">
        <v>84.089447000000007</v>
      </c>
      <c r="AE35" s="43">
        <v>85.117485000000002</v>
      </c>
      <c r="AF35" s="43">
        <v>86.293982999999997</v>
      </c>
      <c r="AG35" s="43">
        <v>87.155090000000001</v>
      </c>
      <c r="AH35" s="43"/>
      <c r="AI35" s="34"/>
    </row>
    <row r="36" spans="1:35" ht="15" customHeight="1">
      <c r="A36" s="38" t="s">
        <v>853</v>
      </c>
      <c r="B36" s="25" t="s">
        <v>33</v>
      </c>
      <c r="C36" s="43">
        <v>0.178561</v>
      </c>
      <c r="D36" s="43">
        <v>0.17860400000000001</v>
      </c>
      <c r="E36" s="43">
        <v>0.180702</v>
      </c>
      <c r="F36" s="43">
        <v>0.18326799999999999</v>
      </c>
      <c r="G36" s="43">
        <v>0.185834</v>
      </c>
      <c r="H36" s="43">
        <v>0.18711700000000001</v>
      </c>
      <c r="I36" s="43">
        <v>0.18840000000000001</v>
      </c>
      <c r="J36" s="43">
        <v>0.18968399999999999</v>
      </c>
      <c r="K36" s="43">
        <v>0.190967</v>
      </c>
      <c r="L36" s="43">
        <v>0.191608</v>
      </c>
      <c r="M36" s="43">
        <v>0.19225</v>
      </c>
      <c r="N36" s="43">
        <v>0.19289100000000001</v>
      </c>
      <c r="O36" s="43">
        <v>0.19353300000000001</v>
      </c>
      <c r="P36" s="43">
        <v>0.19353300000000001</v>
      </c>
      <c r="Q36" s="43">
        <v>0.19353300000000001</v>
      </c>
      <c r="R36" s="43">
        <v>0.19353300000000001</v>
      </c>
      <c r="S36" s="43">
        <v>0.19353300000000001</v>
      </c>
      <c r="T36" s="43">
        <v>0.19353300000000001</v>
      </c>
      <c r="U36" s="43">
        <v>0.19353300000000001</v>
      </c>
      <c r="V36" s="43">
        <v>0.19353300000000001</v>
      </c>
      <c r="W36" s="43">
        <v>0.19353300000000001</v>
      </c>
      <c r="X36" s="43">
        <v>0.19353300000000001</v>
      </c>
      <c r="Y36" s="43">
        <v>0.19353300000000001</v>
      </c>
      <c r="Z36" s="43">
        <v>0.19353300000000001</v>
      </c>
      <c r="AA36" s="43">
        <v>0.19353300000000001</v>
      </c>
      <c r="AB36" s="43">
        <v>0.19353300000000001</v>
      </c>
      <c r="AC36" s="43">
        <v>0.19353300000000001</v>
      </c>
      <c r="AD36" s="43">
        <v>0.19353300000000001</v>
      </c>
      <c r="AE36" s="43">
        <v>0.19353300000000001</v>
      </c>
      <c r="AF36" s="43">
        <v>0.19353300000000001</v>
      </c>
      <c r="AG36" s="43">
        <v>0.19353300000000001</v>
      </c>
      <c r="AH36" s="43"/>
      <c r="AI36" s="34"/>
    </row>
    <row r="37" spans="1:35" ht="15" customHeight="1">
      <c r="A37" s="38" t="s">
        <v>852</v>
      </c>
      <c r="B37" s="25" t="s">
        <v>34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34"/>
    </row>
    <row r="38" spans="1:35" ht="15" customHeight="1">
      <c r="A38" s="38" t="s">
        <v>851</v>
      </c>
      <c r="B38" s="25" t="s">
        <v>38</v>
      </c>
      <c r="C38" s="43">
        <v>65.042465000000007</v>
      </c>
      <c r="D38" s="43">
        <v>64.677536000000003</v>
      </c>
      <c r="E38" s="43">
        <v>66.518600000000006</v>
      </c>
      <c r="F38" s="43">
        <v>68.715912000000003</v>
      </c>
      <c r="G38" s="43">
        <v>71.111350999999999</v>
      </c>
      <c r="H38" s="43">
        <v>73.479545999999999</v>
      </c>
      <c r="I38" s="43">
        <v>74.641396</v>
      </c>
      <c r="J38" s="43">
        <v>75.414642000000001</v>
      </c>
      <c r="K38" s="43">
        <v>76.036613000000003</v>
      </c>
      <c r="L38" s="43">
        <v>76.701194999999998</v>
      </c>
      <c r="M38" s="43">
        <v>77.273987000000005</v>
      </c>
      <c r="N38" s="43">
        <v>77.834457</v>
      </c>
      <c r="O38" s="43">
        <v>78.641495000000006</v>
      </c>
      <c r="P38" s="43">
        <v>79.160995</v>
      </c>
      <c r="Q38" s="43">
        <v>79.963295000000002</v>
      </c>
      <c r="R38" s="43">
        <v>81.137291000000005</v>
      </c>
      <c r="S38" s="43">
        <v>82.248740999999995</v>
      </c>
      <c r="T38" s="43">
        <v>83.005127000000002</v>
      </c>
      <c r="U38" s="43">
        <v>83.790558000000004</v>
      </c>
      <c r="V38" s="43">
        <v>84.631148999999994</v>
      </c>
      <c r="W38" s="43">
        <v>85.609084999999993</v>
      </c>
      <c r="X38" s="43">
        <v>86.803443999999999</v>
      </c>
      <c r="Y38" s="43">
        <v>87.925078999999997</v>
      </c>
      <c r="Z38" s="43">
        <v>89.123572999999993</v>
      </c>
      <c r="AA38" s="43">
        <v>89.980759000000006</v>
      </c>
      <c r="AB38" s="43">
        <v>91.059441000000007</v>
      </c>
      <c r="AC38" s="43">
        <v>92.335708999999994</v>
      </c>
      <c r="AD38" s="43">
        <v>92.937461999999996</v>
      </c>
      <c r="AE38" s="43">
        <v>94.221428000000003</v>
      </c>
      <c r="AF38" s="43">
        <v>95.692824999999999</v>
      </c>
      <c r="AG38" s="43">
        <v>96.995232000000001</v>
      </c>
      <c r="AH38" s="43"/>
      <c r="AI38" s="34"/>
    </row>
    <row r="39" spans="1:35" ht="15" customHeight="1">
      <c r="A39" s="38" t="s">
        <v>850</v>
      </c>
      <c r="B39" s="24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1" spans="1:35" ht="15" customHeight="1">
      <c r="B41" s="24" t="s">
        <v>849</v>
      </c>
    </row>
    <row r="42" spans="1:35" ht="15" customHeight="1">
      <c r="A42" s="38" t="s">
        <v>848</v>
      </c>
      <c r="B42" s="25" t="s">
        <v>47</v>
      </c>
      <c r="C42" s="43">
        <v>1.4360010000000001</v>
      </c>
      <c r="D42" s="43">
        <v>2.4687209999999999</v>
      </c>
      <c r="E42" s="43">
        <v>1.52433</v>
      </c>
      <c r="F42" s="43">
        <v>1.3257840000000001</v>
      </c>
      <c r="G42" s="43">
        <v>1.026362</v>
      </c>
      <c r="H42" s="43">
        <v>0.94769300000000001</v>
      </c>
      <c r="I42" s="43">
        <v>0.87553700000000001</v>
      </c>
      <c r="J42" s="43">
        <v>0.86839299999999997</v>
      </c>
      <c r="K42" s="43">
        <v>0.86684899999999998</v>
      </c>
      <c r="L42" s="43">
        <v>0.87004899999999996</v>
      </c>
      <c r="M42" s="43">
        <v>0.87106799999999995</v>
      </c>
      <c r="N42" s="43">
        <v>0.87660199999999999</v>
      </c>
      <c r="O42" s="43">
        <v>0.87392199999999998</v>
      </c>
      <c r="P42" s="43">
        <v>0.87974200000000002</v>
      </c>
      <c r="Q42" s="43">
        <v>0.87974600000000003</v>
      </c>
      <c r="R42" s="43">
        <v>0.88644900000000004</v>
      </c>
      <c r="S42" s="43">
        <v>0.89600100000000005</v>
      </c>
      <c r="T42" s="43">
        <v>0.89044599999999996</v>
      </c>
      <c r="U42" s="43">
        <v>0.88223399999999996</v>
      </c>
      <c r="V42" s="43">
        <v>0.884687</v>
      </c>
      <c r="W42" s="43">
        <v>0.87289399999999995</v>
      </c>
      <c r="X42" s="43">
        <v>0.874857</v>
      </c>
      <c r="Y42" s="43">
        <v>0.87907299999999999</v>
      </c>
      <c r="Z42" s="43">
        <v>0.88102999999999998</v>
      </c>
      <c r="AA42" s="43">
        <v>0.87941000000000003</v>
      </c>
      <c r="AB42" s="43">
        <v>0.87833099999999997</v>
      </c>
      <c r="AC42" s="43">
        <v>0.87873599999999996</v>
      </c>
      <c r="AD42" s="43">
        <v>0.88191399999999998</v>
      </c>
      <c r="AE42" s="43">
        <v>0.88623600000000002</v>
      </c>
      <c r="AF42" s="43">
        <v>0.88571599999999995</v>
      </c>
      <c r="AG42" s="43">
        <v>0.89395500000000006</v>
      </c>
      <c r="AH42" s="43"/>
      <c r="AI42" s="34"/>
    </row>
    <row r="43" spans="1:35" ht="15" customHeight="1">
      <c r="A43" s="38" t="s">
        <v>847</v>
      </c>
      <c r="B43" s="25" t="s">
        <v>29</v>
      </c>
      <c r="C43" s="43">
        <v>0.58535099999999995</v>
      </c>
      <c r="D43" s="43">
        <v>1.108608</v>
      </c>
      <c r="E43" s="43">
        <v>0.84951500000000002</v>
      </c>
      <c r="F43" s="43">
        <v>0.57552400000000004</v>
      </c>
      <c r="G43" s="43">
        <v>0.43972600000000001</v>
      </c>
      <c r="H43" s="43">
        <v>0.40597299999999997</v>
      </c>
      <c r="I43" s="43">
        <v>0.37312800000000002</v>
      </c>
      <c r="J43" s="43">
        <v>0.371224</v>
      </c>
      <c r="K43" s="43">
        <v>0.37352600000000002</v>
      </c>
      <c r="L43" s="43">
        <v>0.37695000000000001</v>
      </c>
      <c r="M43" s="43">
        <v>0.380193</v>
      </c>
      <c r="N43" s="43">
        <v>0.38456299999999999</v>
      </c>
      <c r="O43" s="43">
        <v>0.38424199999999997</v>
      </c>
      <c r="P43" s="43">
        <v>0.38749699999999998</v>
      </c>
      <c r="Q43" s="43">
        <v>0.38801600000000003</v>
      </c>
      <c r="R43" s="43">
        <v>0.39160299999999998</v>
      </c>
      <c r="S43" s="43">
        <v>0.39703300000000002</v>
      </c>
      <c r="T43" s="43">
        <v>0.39572000000000002</v>
      </c>
      <c r="U43" s="43">
        <v>0.39232699999999998</v>
      </c>
      <c r="V43" s="43">
        <v>0.39440199999999997</v>
      </c>
      <c r="W43" s="43">
        <v>0.38852199999999998</v>
      </c>
      <c r="X43" s="43">
        <v>0.38974799999999998</v>
      </c>
      <c r="Y43" s="43">
        <v>0.392071</v>
      </c>
      <c r="Z43" s="43">
        <v>0.39258799999999999</v>
      </c>
      <c r="AA43" s="43">
        <v>0.39221899999999998</v>
      </c>
      <c r="AB43" s="43">
        <v>0.39128099999999999</v>
      </c>
      <c r="AC43" s="43">
        <v>0.39199899999999999</v>
      </c>
      <c r="AD43" s="43">
        <v>0.39407900000000001</v>
      </c>
      <c r="AE43" s="43">
        <v>0.39661600000000002</v>
      </c>
      <c r="AF43" s="43">
        <v>0.39679700000000001</v>
      </c>
      <c r="AG43" s="43">
        <v>0.40121800000000002</v>
      </c>
      <c r="AH43" s="43"/>
      <c r="AI43" s="34"/>
    </row>
    <row r="44" spans="1:35" ht="15" customHeight="1">
      <c r="A44" s="38" t="s">
        <v>846</v>
      </c>
      <c r="B44" s="25" t="s">
        <v>28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/>
      <c r="AI44" s="34"/>
    </row>
    <row r="45" spans="1:35" ht="15" customHeight="1">
      <c r="A45" s="38" t="s">
        <v>845</v>
      </c>
      <c r="B45" s="25" t="s">
        <v>822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/>
      <c r="AI45" s="34"/>
    </row>
    <row r="46" spans="1:35" ht="15" customHeight="1">
      <c r="A46" s="38" t="s">
        <v>844</v>
      </c>
      <c r="B46" s="25" t="s">
        <v>46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34"/>
    </row>
    <row r="47" spans="1:35" ht="15" customHeight="1">
      <c r="A47" s="38" t="s">
        <v>843</v>
      </c>
      <c r="B47" s="25" t="s">
        <v>32</v>
      </c>
      <c r="C47" s="43">
        <v>60.157302999999999</v>
      </c>
      <c r="D47" s="43">
        <v>56.821472</v>
      </c>
      <c r="E47" s="43">
        <v>61.495972000000002</v>
      </c>
      <c r="F47" s="43">
        <v>64.037612999999993</v>
      </c>
      <c r="G47" s="43">
        <v>66.217376999999999</v>
      </c>
      <c r="H47" s="43">
        <v>67.168304000000006</v>
      </c>
      <c r="I47" s="43">
        <v>67.464614999999995</v>
      </c>
      <c r="J47" s="43">
        <v>67.332763999999997</v>
      </c>
      <c r="K47" s="43">
        <v>67.16095</v>
      </c>
      <c r="L47" s="43">
        <v>66.951995999999994</v>
      </c>
      <c r="M47" s="43">
        <v>64.863297000000003</v>
      </c>
      <c r="N47" s="43">
        <v>65.142921000000001</v>
      </c>
      <c r="O47" s="43">
        <v>65.399360999999999</v>
      </c>
      <c r="P47" s="43">
        <v>66.009963999999997</v>
      </c>
      <c r="Q47" s="43">
        <v>66.802834000000004</v>
      </c>
      <c r="R47" s="43">
        <v>67.680083999999994</v>
      </c>
      <c r="S47" s="43">
        <v>68.522339000000002</v>
      </c>
      <c r="T47" s="43">
        <v>69.405190000000005</v>
      </c>
      <c r="U47" s="43">
        <v>70.341308999999995</v>
      </c>
      <c r="V47" s="43">
        <v>71.348838999999998</v>
      </c>
      <c r="W47" s="43">
        <v>72.381714000000002</v>
      </c>
      <c r="X47" s="43">
        <v>73.365829000000005</v>
      </c>
      <c r="Y47" s="43">
        <v>74.339377999999996</v>
      </c>
      <c r="Z47" s="43">
        <v>75.381180000000001</v>
      </c>
      <c r="AA47" s="43">
        <v>76.331100000000006</v>
      </c>
      <c r="AB47" s="43">
        <v>77.420044000000004</v>
      </c>
      <c r="AC47" s="43">
        <v>78.530022000000002</v>
      </c>
      <c r="AD47" s="43">
        <v>79.538330000000002</v>
      </c>
      <c r="AE47" s="43">
        <v>80.765320000000003</v>
      </c>
      <c r="AF47" s="43">
        <v>81.955139000000003</v>
      </c>
      <c r="AG47" s="43">
        <v>83.007003999999995</v>
      </c>
      <c r="AH47" s="43"/>
      <c r="AI47" s="34"/>
    </row>
    <row r="48" spans="1:35" ht="15" customHeight="1">
      <c r="A48" s="38" t="s">
        <v>842</v>
      </c>
      <c r="B48" s="25" t="s">
        <v>33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/>
      <c r="AI48" s="34"/>
    </row>
    <row r="49" spans="1:35" ht="15" customHeight="1">
      <c r="A49" s="38" t="s">
        <v>841</v>
      </c>
      <c r="B49" s="25" t="s">
        <v>34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840</v>
      </c>
      <c r="B50" s="25" t="s">
        <v>38</v>
      </c>
      <c r="C50" s="43">
        <v>90.901222000000004</v>
      </c>
      <c r="D50" s="43">
        <v>93.264403999999999</v>
      </c>
      <c r="E50" s="43">
        <v>96.315398999999999</v>
      </c>
      <c r="F50" s="43">
        <v>100.034485</v>
      </c>
      <c r="G50" s="43">
        <v>103.720215</v>
      </c>
      <c r="H50" s="43">
        <v>106.06463599999999</v>
      </c>
      <c r="I50" s="43">
        <v>108.05336800000001</v>
      </c>
      <c r="J50" s="43">
        <v>109.923187</v>
      </c>
      <c r="K50" s="43">
        <v>111.70040899999999</v>
      </c>
      <c r="L50" s="43">
        <v>113.08865400000001</v>
      </c>
      <c r="M50" s="43">
        <v>114.35766599999999</v>
      </c>
      <c r="N50" s="43">
        <v>115.663956</v>
      </c>
      <c r="O50" s="43">
        <v>117.35687299999999</v>
      </c>
      <c r="P50" s="43">
        <v>118.782455</v>
      </c>
      <c r="Q50" s="43">
        <v>120.321426</v>
      </c>
      <c r="R50" s="43">
        <v>121.93019099999999</v>
      </c>
      <c r="S50" s="43">
        <v>123.577957</v>
      </c>
      <c r="T50" s="43">
        <v>125.169113</v>
      </c>
      <c r="U50" s="43">
        <v>126.730057</v>
      </c>
      <c r="V50" s="43">
        <v>128.44390899999999</v>
      </c>
      <c r="W50" s="43">
        <v>130.198883</v>
      </c>
      <c r="X50" s="43">
        <v>132.00325000000001</v>
      </c>
      <c r="Y50" s="43">
        <v>133.84065200000001</v>
      </c>
      <c r="Z50" s="43">
        <v>135.73834199999999</v>
      </c>
      <c r="AA50" s="43">
        <v>137.45309399999999</v>
      </c>
      <c r="AB50" s="43">
        <v>139.334518</v>
      </c>
      <c r="AC50" s="43">
        <v>141.31646699999999</v>
      </c>
      <c r="AD50" s="43">
        <v>143.20489499999999</v>
      </c>
      <c r="AE50" s="43">
        <v>145.31951900000001</v>
      </c>
      <c r="AF50" s="43">
        <v>147.51892100000001</v>
      </c>
      <c r="AG50" s="43">
        <v>149.70404099999999</v>
      </c>
      <c r="AH50" s="43"/>
      <c r="AI50" s="34"/>
    </row>
    <row r="51" spans="1:35" ht="15" customHeight="1">
      <c r="A51" s="38" t="s">
        <v>839</v>
      </c>
      <c r="B51" s="24" t="s">
        <v>37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3" spans="1:35" ht="15" customHeight="1">
      <c r="B53" s="24" t="s">
        <v>838</v>
      </c>
    </row>
    <row r="54" spans="1:35" ht="15" customHeight="1">
      <c r="A54" s="38" t="s">
        <v>837</v>
      </c>
      <c r="B54" s="25" t="s">
        <v>47</v>
      </c>
      <c r="C54" s="43">
        <v>1.8638410000000001</v>
      </c>
      <c r="D54" s="43">
        <v>2.158623</v>
      </c>
      <c r="E54" s="43">
        <v>1.5179720000000001</v>
      </c>
      <c r="F54" s="43">
        <v>4.3369669999999996</v>
      </c>
      <c r="G54" s="43">
        <v>4.1292780000000002</v>
      </c>
      <c r="H54" s="43">
        <v>4.094951</v>
      </c>
      <c r="I54" s="43">
        <v>4.1179810000000003</v>
      </c>
      <c r="J54" s="43">
        <v>4.1490970000000003</v>
      </c>
      <c r="K54" s="43">
        <v>4.1071429999999998</v>
      </c>
      <c r="L54" s="43">
        <v>4.0240150000000003</v>
      </c>
      <c r="M54" s="43">
        <v>3.8946580000000002</v>
      </c>
      <c r="N54" s="43">
        <v>3.8453930000000001</v>
      </c>
      <c r="O54" s="43">
        <v>3.8264260000000001</v>
      </c>
      <c r="P54" s="43">
        <v>3.8197860000000001</v>
      </c>
      <c r="Q54" s="43">
        <v>3.818705</v>
      </c>
      <c r="R54" s="43">
        <v>3.8323779999999998</v>
      </c>
      <c r="S54" s="43">
        <v>3.8400479999999999</v>
      </c>
      <c r="T54" s="43">
        <v>3.8050570000000001</v>
      </c>
      <c r="U54" s="43">
        <v>3.7788840000000001</v>
      </c>
      <c r="V54" s="43">
        <v>3.7879420000000001</v>
      </c>
      <c r="W54" s="43">
        <v>3.772691</v>
      </c>
      <c r="X54" s="43">
        <v>3.7760210000000001</v>
      </c>
      <c r="Y54" s="43">
        <v>3.7824990000000001</v>
      </c>
      <c r="Z54" s="43">
        <v>3.7933880000000002</v>
      </c>
      <c r="AA54" s="43">
        <v>3.7895439999999998</v>
      </c>
      <c r="AB54" s="43">
        <v>3.7777259999999999</v>
      </c>
      <c r="AC54" s="43">
        <v>3.7615859999999999</v>
      </c>
      <c r="AD54" s="43">
        <v>3.7471199999999998</v>
      </c>
      <c r="AE54" s="43">
        <v>3.7200229999999999</v>
      </c>
      <c r="AF54" s="43">
        <v>3.689136</v>
      </c>
      <c r="AG54" s="43">
        <v>3.6658469999999999</v>
      </c>
      <c r="AH54" s="43"/>
      <c r="AI54" s="34"/>
    </row>
    <row r="55" spans="1:35" ht="15" customHeight="1">
      <c r="A55" s="38" t="s">
        <v>836</v>
      </c>
      <c r="B55" s="25" t="s">
        <v>29</v>
      </c>
      <c r="C55" s="43">
        <v>2.301199</v>
      </c>
      <c r="D55" s="43">
        <v>3.0977489999999999</v>
      </c>
      <c r="E55" s="43">
        <v>2.7687499999999998</v>
      </c>
      <c r="F55" s="43">
        <v>2.3539500000000002</v>
      </c>
      <c r="G55" s="43">
        <v>2.1546970000000001</v>
      </c>
      <c r="H55" s="43">
        <v>2.1556030000000002</v>
      </c>
      <c r="I55" s="43">
        <v>2.148037</v>
      </c>
      <c r="J55" s="43">
        <v>2.1529250000000002</v>
      </c>
      <c r="K55" s="43">
        <v>2.1477369999999998</v>
      </c>
      <c r="L55" s="43">
        <v>2.1107520000000002</v>
      </c>
      <c r="M55" s="43">
        <v>2.0648110000000002</v>
      </c>
      <c r="N55" s="43">
        <v>2.050338</v>
      </c>
      <c r="O55" s="43">
        <v>2.0382069999999999</v>
      </c>
      <c r="P55" s="43">
        <v>2.036905</v>
      </c>
      <c r="Q55" s="43">
        <v>2.0375679999999998</v>
      </c>
      <c r="R55" s="43">
        <v>2.0492689999999998</v>
      </c>
      <c r="S55" s="43">
        <v>2.066764</v>
      </c>
      <c r="T55" s="43">
        <v>2.0560350000000001</v>
      </c>
      <c r="U55" s="43">
        <v>2.0372919999999999</v>
      </c>
      <c r="V55" s="43">
        <v>2.0512030000000001</v>
      </c>
      <c r="W55" s="43">
        <v>2.0220530000000001</v>
      </c>
      <c r="X55" s="43">
        <v>2.019558</v>
      </c>
      <c r="Y55" s="43">
        <v>2.0212300000000001</v>
      </c>
      <c r="Z55" s="43">
        <v>2.014148</v>
      </c>
      <c r="AA55" s="43">
        <v>2.0074990000000001</v>
      </c>
      <c r="AB55" s="43">
        <v>1.9856389999999999</v>
      </c>
      <c r="AC55" s="43">
        <v>1.9754130000000001</v>
      </c>
      <c r="AD55" s="43">
        <v>1.967544</v>
      </c>
      <c r="AE55" s="43">
        <v>1.9537819999999999</v>
      </c>
      <c r="AF55" s="43">
        <v>1.9318519999999999</v>
      </c>
      <c r="AG55" s="43">
        <v>1.9187669999999999</v>
      </c>
      <c r="AH55" s="43"/>
      <c r="AI55" s="34"/>
    </row>
    <row r="56" spans="1:35" ht="15" customHeight="1">
      <c r="A56" s="38" t="s">
        <v>835</v>
      </c>
      <c r="B56" s="25" t="s">
        <v>28</v>
      </c>
      <c r="C56" s="43">
        <v>1.5585720000000001</v>
      </c>
      <c r="D56" s="43">
        <v>3.0507949999999999</v>
      </c>
      <c r="E56" s="43">
        <v>2.3465560000000001</v>
      </c>
      <c r="F56" s="43">
        <v>1.5669489999999999</v>
      </c>
      <c r="G56" s="43">
        <v>1.1051029999999999</v>
      </c>
      <c r="H56" s="43">
        <v>0.95861799999999997</v>
      </c>
      <c r="I56" s="43">
        <v>0.83388200000000001</v>
      </c>
      <c r="J56" s="43">
        <v>0.86816300000000002</v>
      </c>
      <c r="K56" s="43">
        <v>0.90610400000000002</v>
      </c>
      <c r="L56" s="43">
        <v>0.93601100000000004</v>
      </c>
      <c r="M56" s="43">
        <v>0.94320899999999996</v>
      </c>
      <c r="N56" s="43">
        <v>0.96608400000000005</v>
      </c>
      <c r="O56" s="43">
        <v>0.971418</v>
      </c>
      <c r="P56" s="43">
        <v>0.98682400000000003</v>
      </c>
      <c r="Q56" s="43">
        <v>0.98820300000000005</v>
      </c>
      <c r="R56" s="43">
        <v>1.0038579999999999</v>
      </c>
      <c r="S56" s="43">
        <v>1.02264</v>
      </c>
      <c r="T56" s="43">
        <v>1.0104150000000001</v>
      </c>
      <c r="U56" s="43">
        <v>0.989981</v>
      </c>
      <c r="V56" s="43">
        <v>1.0024850000000001</v>
      </c>
      <c r="W56" s="43">
        <v>0.96510799999999997</v>
      </c>
      <c r="X56" s="43">
        <v>0.96396000000000004</v>
      </c>
      <c r="Y56" s="43">
        <v>0.96497900000000003</v>
      </c>
      <c r="Z56" s="43">
        <v>0.95607399999999998</v>
      </c>
      <c r="AA56" s="43">
        <v>0.94920300000000002</v>
      </c>
      <c r="AB56" s="43">
        <v>0.92164500000000005</v>
      </c>
      <c r="AC56" s="43">
        <v>0.91088400000000003</v>
      </c>
      <c r="AD56" s="43">
        <v>0.91376999999999997</v>
      </c>
      <c r="AE56" s="43">
        <v>0.90164599999999995</v>
      </c>
      <c r="AF56" s="43">
        <v>0.87707800000000002</v>
      </c>
      <c r="AG56" s="43">
        <v>0.87553499999999995</v>
      </c>
      <c r="AH56" s="43"/>
      <c r="AI56" s="34"/>
    </row>
    <row r="57" spans="1:35" ht="15" customHeight="1">
      <c r="A57" s="38" t="s">
        <v>834</v>
      </c>
      <c r="B57" s="25" t="s">
        <v>822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/>
      <c r="AI57" s="34"/>
    </row>
    <row r="58" spans="1:35" ht="15" customHeight="1">
      <c r="A58" s="38" t="s">
        <v>833</v>
      </c>
      <c r="B58" s="25" t="s">
        <v>46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34"/>
    </row>
    <row r="59" spans="1:35" ht="15" customHeight="1">
      <c r="A59" s="38" t="s">
        <v>832</v>
      </c>
      <c r="B59" s="25" t="s">
        <v>32</v>
      </c>
      <c r="C59" s="43">
        <v>156.536316</v>
      </c>
      <c r="D59" s="43">
        <v>145.207031</v>
      </c>
      <c r="E59" s="43">
        <v>154.30316199999999</v>
      </c>
      <c r="F59" s="43">
        <v>162.656937</v>
      </c>
      <c r="G59" s="43">
        <v>168.956558</v>
      </c>
      <c r="H59" s="43">
        <v>172.79139699999999</v>
      </c>
      <c r="I59" s="43">
        <v>175.295029</v>
      </c>
      <c r="J59" s="43">
        <v>175.12231399999999</v>
      </c>
      <c r="K59" s="43">
        <v>174.28595000000001</v>
      </c>
      <c r="L59" s="43">
        <v>171.55569499999999</v>
      </c>
      <c r="M59" s="43">
        <v>167.964203</v>
      </c>
      <c r="N59" s="43">
        <v>167.368225</v>
      </c>
      <c r="O59" s="43">
        <v>168.17089799999999</v>
      </c>
      <c r="P59" s="43">
        <v>169.620026</v>
      </c>
      <c r="Q59" s="43">
        <v>172.07225</v>
      </c>
      <c r="R59" s="43">
        <v>174.670502</v>
      </c>
      <c r="S59" s="43">
        <v>177.30346700000001</v>
      </c>
      <c r="T59" s="43">
        <v>179.689987</v>
      </c>
      <c r="U59" s="43">
        <v>182.06343100000001</v>
      </c>
      <c r="V59" s="43">
        <v>184.94073499999999</v>
      </c>
      <c r="W59" s="43">
        <v>187.89370700000001</v>
      </c>
      <c r="X59" s="43">
        <v>190.850235</v>
      </c>
      <c r="Y59" s="43">
        <v>193.71362300000001</v>
      </c>
      <c r="Z59" s="43">
        <v>196.38481100000001</v>
      </c>
      <c r="AA59" s="43">
        <v>198.87429800000001</v>
      </c>
      <c r="AB59" s="43">
        <v>201.452789</v>
      </c>
      <c r="AC59" s="43">
        <v>203.85775799999999</v>
      </c>
      <c r="AD59" s="43">
        <v>205.73611500000001</v>
      </c>
      <c r="AE59" s="43">
        <v>207.803391</v>
      </c>
      <c r="AF59" s="43">
        <v>210.21054100000001</v>
      </c>
      <c r="AG59" s="43">
        <v>211.91452000000001</v>
      </c>
      <c r="AH59" s="43"/>
      <c r="AI59" s="34"/>
    </row>
    <row r="60" spans="1:35" ht="15" customHeight="1">
      <c r="A60" s="38" t="s">
        <v>831</v>
      </c>
      <c r="B60" s="25" t="s">
        <v>33</v>
      </c>
      <c r="C60" s="43">
        <v>0.19777</v>
      </c>
      <c r="D60" s="43">
        <v>0.19764200000000001</v>
      </c>
      <c r="E60" s="43">
        <v>0.199792</v>
      </c>
      <c r="F60" s="43">
        <v>0.20244899999999999</v>
      </c>
      <c r="G60" s="43">
        <v>0.20508999999999999</v>
      </c>
      <c r="H60" s="43">
        <v>0.20631099999999999</v>
      </c>
      <c r="I60" s="43">
        <v>0.20752300000000001</v>
      </c>
      <c r="J60" s="43">
        <v>0.20872299999999999</v>
      </c>
      <c r="K60" s="43">
        <v>0.20991499999999999</v>
      </c>
      <c r="L60" s="43">
        <v>0.21037600000000001</v>
      </c>
      <c r="M60" s="43">
        <v>0.21082600000000001</v>
      </c>
      <c r="N60" s="43">
        <v>0.21127799999999999</v>
      </c>
      <c r="O60" s="43">
        <v>0.21174799999999999</v>
      </c>
      <c r="P60" s="43">
        <v>0.211511</v>
      </c>
      <c r="Q60" s="43">
        <v>0.21127199999999999</v>
      </c>
      <c r="R60" s="43">
        <v>0.21102399999999999</v>
      </c>
      <c r="S60" s="43">
        <v>0.21076500000000001</v>
      </c>
      <c r="T60" s="43">
        <v>0.21048800000000001</v>
      </c>
      <c r="U60" s="43">
        <v>0.210202</v>
      </c>
      <c r="V60" s="43">
        <v>0.20991399999999999</v>
      </c>
      <c r="W60" s="43">
        <v>0.20959800000000001</v>
      </c>
      <c r="X60" s="43">
        <v>0.209261</v>
      </c>
      <c r="Y60" s="43">
        <v>0.208896</v>
      </c>
      <c r="Z60" s="43">
        <v>0.208485</v>
      </c>
      <c r="AA60" s="43">
        <v>0.20802999999999999</v>
      </c>
      <c r="AB60" s="43">
        <v>0.20753199999999999</v>
      </c>
      <c r="AC60" s="43">
        <v>0.206986</v>
      </c>
      <c r="AD60" s="43">
        <v>0.20638799999999999</v>
      </c>
      <c r="AE60" s="43">
        <v>0.20574300000000001</v>
      </c>
      <c r="AF60" s="43">
        <v>0.20505499999999999</v>
      </c>
      <c r="AG60" s="43">
        <v>0.204288</v>
      </c>
      <c r="AH60" s="43"/>
      <c r="AI60" s="34"/>
    </row>
    <row r="61" spans="1:35" ht="15" customHeight="1">
      <c r="A61" s="38" t="s">
        <v>830</v>
      </c>
      <c r="B61" s="25" t="s">
        <v>34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34"/>
    </row>
    <row r="62" spans="1:35" ht="15" customHeight="1">
      <c r="A62" s="38" t="s">
        <v>829</v>
      </c>
      <c r="B62" s="25" t="s">
        <v>38</v>
      </c>
      <c r="C62" s="43">
        <v>121.387047</v>
      </c>
      <c r="D62" s="43">
        <v>124.466454</v>
      </c>
      <c r="E62" s="43">
        <v>125.40679900000001</v>
      </c>
      <c r="F62" s="43">
        <v>130.17926</v>
      </c>
      <c r="G62" s="43">
        <v>134.37943999999999</v>
      </c>
      <c r="H62" s="43">
        <v>138.336502</v>
      </c>
      <c r="I62" s="43">
        <v>141.89328</v>
      </c>
      <c r="J62" s="43">
        <v>144.491119</v>
      </c>
      <c r="K62" s="43">
        <v>146.236572</v>
      </c>
      <c r="L62" s="43">
        <v>145.720474</v>
      </c>
      <c r="M62" s="43">
        <v>145.20512400000001</v>
      </c>
      <c r="N62" s="43">
        <v>145.475708</v>
      </c>
      <c r="O62" s="43">
        <v>147.138824</v>
      </c>
      <c r="P62" s="43">
        <v>148.572205</v>
      </c>
      <c r="Q62" s="43">
        <v>150.49865700000001</v>
      </c>
      <c r="R62" s="43">
        <v>152.376846</v>
      </c>
      <c r="S62" s="43">
        <v>154.38700900000001</v>
      </c>
      <c r="T62" s="43">
        <v>156.049103</v>
      </c>
      <c r="U62" s="43">
        <v>157.60475199999999</v>
      </c>
      <c r="V62" s="43">
        <v>159.61788899999999</v>
      </c>
      <c r="W62" s="43">
        <v>161.54837000000001</v>
      </c>
      <c r="X62" s="43">
        <v>163.66712999999999</v>
      </c>
      <c r="Y62" s="43">
        <v>165.71935999999999</v>
      </c>
      <c r="Z62" s="43">
        <v>167.49383499999999</v>
      </c>
      <c r="AA62" s="43">
        <v>169.158691</v>
      </c>
      <c r="AB62" s="43">
        <v>170.61694299999999</v>
      </c>
      <c r="AC62" s="43">
        <v>171.99163799999999</v>
      </c>
      <c r="AD62" s="43">
        <v>173.071472</v>
      </c>
      <c r="AE62" s="43">
        <v>173.936859</v>
      </c>
      <c r="AF62" s="43">
        <v>175.11140399999999</v>
      </c>
      <c r="AG62" s="43">
        <v>175.90202300000001</v>
      </c>
      <c r="AH62" s="43"/>
      <c r="AI62" s="34"/>
    </row>
    <row r="63" spans="1:35" ht="15" customHeight="1">
      <c r="A63" s="38" t="s">
        <v>828</v>
      </c>
      <c r="B63" s="24" t="s">
        <v>37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6" spans="1:35" ht="15" customHeight="1">
      <c r="B66" s="24" t="s">
        <v>827</v>
      </c>
    </row>
    <row r="67" spans="1:35" ht="15" customHeight="1">
      <c r="A67" s="38" t="s">
        <v>826</v>
      </c>
      <c r="B67" s="25" t="s">
        <v>47</v>
      </c>
      <c r="C67" s="43">
        <v>2.1955629999999999</v>
      </c>
      <c r="D67" s="43">
        <v>2.5512990000000002</v>
      </c>
      <c r="E67" s="43">
        <v>1.8827449999999999</v>
      </c>
      <c r="F67" s="43">
        <v>2.2322579999999999</v>
      </c>
      <c r="G67" s="43">
        <v>1.9545459999999999</v>
      </c>
      <c r="H67" s="43">
        <v>1.8731949999999999</v>
      </c>
      <c r="I67" s="43">
        <v>1.794583</v>
      </c>
      <c r="J67" s="43">
        <v>1.774977</v>
      </c>
      <c r="K67" s="43">
        <v>1.7428490000000001</v>
      </c>
      <c r="L67" s="43">
        <v>1.7199450000000001</v>
      </c>
      <c r="M67" s="43">
        <v>1.683508</v>
      </c>
      <c r="N67" s="43">
        <v>1.669529</v>
      </c>
      <c r="O67" s="43">
        <v>1.6450849999999999</v>
      </c>
      <c r="P67" s="43">
        <v>1.63046</v>
      </c>
      <c r="Q67" s="43">
        <v>1.611043</v>
      </c>
      <c r="R67" s="43">
        <v>1.6086879999999999</v>
      </c>
      <c r="S67" s="43">
        <v>1.610924</v>
      </c>
      <c r="T67" s="43">
        <v>1.5944640000000001</v>
      </c>
      <c r="U67" s="43">
        <v>1.5791299999999999</v>
      </c>
      <c r="V67" s="43">
        <v>1.580263</v>
      </c>
      <c r="W67" s="43">
        <v>1.5637099999999999</v>
      </c>
      <c r="X67" s="43">
        <v>1.563604</v>
      </c>
      <c r="Y67" s="43">
        <v>1.567007</v>
      </c>
      <c r="Z67" s="43">
        <v>1.570708</v>
      </c>
      <c r="AA67" s="43">
        <v>1.565537</v>
      </c>
      <c r="AB67" s="43">
        <v>1.5574699999999999</v>
      </c>
      <c r="AC67" s="43">
        <v>1.5557270000000001</v>
      </c>
      <c r="AD67" s="43">
        <v>1.549652</v>
      </c>
      <c r="AE67" s="43">
        <v>1.5474410000000001</v>
      </c>
      <c r="AF67" s="43">
        <v>1.543547</v>
      </c>
      <c r="AG67" s="43">
        <v>1.5526629999999999</v>
      </c>
      <c r="AH67" s="43"/>
      <c r="AI67" s="34"/>
    </row>
    <row r="68" spans="1:35" ht="15" customHeight="1">
      <c r="A68" s="38" t="s">
        <v>825</v>
      </c>
      <c r="B68" s="25" t="s">
        <v>29</v>
      </c>
      <c r="C68" s="43">
        <v>0.59797100000000003</v>
      </c>
      <c r="D68" s="43">
        <v>0.68044499999999997</v>
      </c>
      <c r="E68" s="43">
        <v>0.67498400000000003</v>
      </c>
      <c r="F68" s="43">
        <v>0.62793699999999997</v>
      </c>
      <c r="G68" s="43">
        <v>0.60524900000000004</v>
      </c>
      <c r="H68" s="43">
        <v>0.61145799999999995</v>
      </c>
      <c r="I68" s="43">
        <v>0.61079300000000003</v>
      </c>
      <c r="J68" s="43">
        <v>0.61159699999999995</v>
      </c>
      <c r="K68" s="43">
        <v>0.61082199999999998</v>
      </c>
      <c r="L68" s="43">
        <v>0.610402</v>
      </c>
      <c r="M68" s="43">
        <v>0.61068599999999995</v>
      </c>
      <c r="N68" s="43">
        <v>0.61362300000000003</v>
      </c>
      <c r="O68" s="43">
        <v>0.61454799999999998</v>
      </c>
      <c r="P68" s="43">
        <v>0.61549600000000004</v>
      </c>
      <c r="Q68" s="43">
        <v>0.61651100000000003</v>
      </c>
      <c r="R68" s="43">
        <v>0.622637</v>
      </c>
      <c r="S68" s="43">
        <v>0.63117299999999998</v>
      </c>
      <c r="T68" s="43">
        <v>0.63572399999999996</v>
      </c>
      <c r="U68" s="43">
        <v>0.63996299999999995</v>
      </c>
      <c r="V68" s="43">
        <v>0.64761599999999997</v>
      </c>
      <c r="W68" s="43">
        <v>0.65177200000000002</v>
      </c>
      <c r="X68" s="43">
        <v>0.65965799999999997</v>
      </c>
      <c r="Y68" s="43">
        <v>0.66787700000000005</v>
      </c>
      <c r="Z68" s="43">
        <v>0.67529499999999998</v>
      </c>
      <c r="AA68" s="43">
        <v>0.68051300000000003</v>
      </c>
      <c r="AB68" s="43">
        <v>0.68471599999999999</v>
      </c>
      <c r="AC68" s="43">
        <v>0.692353</v>
      </c>
      <c r="AD68" s="43">
        <v>0.69591700000000001</v>
      </c>
      <c r="AE68" s="43">
        <v>0.70258699999999996</v>
      </c>
      <c r="AF68" s="43">
        <v>0.710364</v>
      </c>
      <c r="AG68" s="43">
        <v>0.72081499999999998</v>
      </c>
      <c r="AH68" s="43"/>
      <c r="AI68" s="34"/>
    </row>
    <row r="69" spans="1:35" ht="15" customHeight="1">
      <c r="A69" s="38" t="s">
        <v>824</v>
      </c>
      <c r="B69" s="25" t="s">
        <v>28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/>
      <c r="AI69" s="34"/>
    </row>
    <row r="70" spans="1:35" ht="15" customHeight="1">
      <c r="A70" s="38" t="s">
        <v>823</v>
      </c>
      <c r="B70" s="25" t="s">
        <v>822</v>
      </c>
      <c r="C70" s="43">
        <v>4.0374749999999997</v>
      </c>
      <c r="D70" s="43">
        <v>4.0714899999999998</v>
      </c>
      <c r="E70" s="43">
        <v>3.8156400000000001</v>
      </c>
      <c r="F70" s="43">
        <v>5.2197040000000001</v>
      </c>
      <c r="G70" s="43">
        <v>6.7173449999999999</v>
      </c>
      <c r="H70" s="43">
        <v>7.6502720000000002</v>
      </c>
      <c r="I70" s="43">
        <v>8.5488189999999999</v>
      </c>
      <c r="J70" s="43">
        <v>9.3855590000000007</v>
      </c>
      <c r="K70" s="43">
        <v>10.184517</v>
      </c>
      <c r="L70" s="43">
        <v>10.651790999999999</v>
      </c>
      <c r="M70" s="43">
        <v>11.151128</v>
      </c>
      <c r="N70" s="43">
        <v>11.678292000000001</v>
      </c>
      <c r="O70" s="43">
        <v>12.214919999999999</v>
      </c>
      <c r="P70" s="43">
        <v>12.351454</v>
      </c>
      <c r="Q70" s="43">
        <v>12.510102</v>
      </c>
      <c r="R70" s="43">
        <v>12.753553</v>
      </c>
      <c r="S70" s="43">
        <v>13.023777000000001</v>
      </c>
      <c r="T70" s="43">
        <v>13.253736</v>
      </c>
      <c r="U70" s="43">
        <v>13.493772999999999</v>
      </c>
      <c r="V70" s="43">
        <v>13.75001</v>
      </c>
      <c r="W70" s="43">
        <v>14.034941</v>
      </c>
      <c r="X70" s="43">
        <v>14.337306999999999</v>
      </c>
      <c r="Y70" s="43">
        <v>14.630814000000001</v>
      </c>
      <c r="Z70" s="43">
        <v>14.921388</v>
      </c>
      <c r="AA70" s="43">
        <v>15.157002</v>
      </c>
      <c r="AB70" s="43">
        <v>15.395814</v>
      </c>
      <c r="AC70" s="43">
        <v>15.691699</v>
      </c>
      <c r="AD70" s="43">
        <v>15.870818999999999</v>
      </c>
      <c r="AE70" s="43">
        <v>16.135643000000002</v>
      </c>
      <c r="AF70" s="43">
        <v>16.459019000000001</v>
      </c>
      <c r="AG70" s="43">
        <v>16.812408000000001</v>
      </c>
      <c r="AH70" s="43"/>
      <c r="AI70" s="34"/>
    </row>
    <row r="71" spans="1:35" ht="15" customHeight="1">
      <c r="A71" s="38" t="s">
        <v>821</v>
      </c>
      <c r="B71" s="25" t="s">
        <v>820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34"/>
    </row>
    <row r="72" spans="1:35" ht="15" customHeight="1">
      <c r="A72" s="38" t="s">
        <v>819</v>
      </c>
      <c r="B72" s="25" t="s">
        <v>32</v>
      </c>
      <c r="C72" s="43">
        <v>35.288970999999997</v>
      </c>
      <c r="D72" s="43">
        <v>32.786476</v>
      </c>
      <c r="E72" s="43">
        <v>35.268878999999998</v>
      </c>
      <c r="F72" s="43">
        <v>36.400100999999999</v>
      </c>
      <c r="G72" s="43">
        <v>37.429839999999999</v>
      </c>
      <c r="H72" s="43">
        <v>38.219521</v>
      </c>
      <c r="I72" s="43">
        <v>38.522101999999997</v>
      </c>
      <c r="J72" s="43">
        <v>38.233958999999999</v>
      </c>
      <c r="K72" s="43">
        <v>37.758495000000003</v>
      </c>
      <c r="L72" s="43">
        <v>37.416786000000002</v>
      </c>
      <c r="M72" s="43">
        <v>37.004500999999998</v>
      </c>
      <c r="N72" s="43">
        <v>36.949244999999998</v>
      </c>
      <c r="O72" s="43">
        <v>36.914597000000001</v>
      </c>
      <c r="P72" s="43">
        <v>36.966621000000004</v>
      </c>
      <c r="Q72" s="43">
        <v>37.146220999999997</v>
      </c>
      <c r="R72" s="43">
        <v>37.552773000000002</v>
      </c>
      <c r="S72" s="43">
        <v>38.038032999999999</v>
      </c>
      <c r="T72" s="43">
        <v>38.496872000000003</v>
      </c>
      <c r="U72" s="43">
        <v>39.005409</v>
      </c>
      <c r="V72" s="43">
        <v>39.551887999999998</v>
      </c>
      <c r="W72" s="43">
        <v>40.180489000000001</v>
      </c>
      <c r="X72" s="43">
        <v>40.805900999999999</v>
      </c>
      <c r="Y72" s="43">
        <v>41.406703999999998</v>
      </c>
      <c r="Z72" s="43">
        <v>42.022148000000001</v>
      </c>
      <c r="AA72" s="43">
        <v>42.489337999999996</v>
      </c>
      <c r="AB72" s="43">
        <v>42.985965999999998</v>
      </c>
      <c r="AC72" s="43">
        <v>43.619723999999998</v>
      </c>
      <c r="AD72" s="43">
        <v>43.930695</v>
      </c>
      <c r="AE72" s="43">
        <v>44.489432999999998</v>
      </c>
      <c r="AF72" s="43">
        <v>45.191906000000003</v>
      </c>
      <c r="AG72" s="43">
        <v>45.898761999999998</v>
      </c>
      <c r="AH72" s="43"/>
      <c r="AI72" s="34"/>
    </row>
    <row r="73" spans="1:35" ht="15" customHeight="1">
      <c r="A73" s="38" t="s">
        <v>818</v>
      </c>
      <c r="B73" s="25" t="s">
        <v>33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/>
      <c r="AI73" s="34"/>
    </row>
    <row r="74" spans="1:35" ht="15" customHeight="1">
      <c r="A74" s="38" t="s">
        <v>817</v>
      </c>
      <c r="B74" s="25" t="s">
        <v>34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34"/>
    </row>
    <row r="75" spans="1:35" ht="15" customHeight="1">
      <c r="A75" s="38" t="s">
        <v>816</v>
      </c>
      <c r="B75" s="25" t="s">
        <v>38</v>
      </c>
      <c r="C75" s="43">
        <v>38.74371</v>
      </c>
      <c r="D75" s="43">
        <v>38.573501999999998</v>
      </c>
      <c r="E75" s="43">
        <v>39.418185999999999</v>
      </c>
      <c r="F75" s="43">
        <v>40.706398</v>
      </c>
      <c r="G75" s="43">
        <v>42.120044999999998</v>
      </c>
      <c r="H75" s="43">
        <v>43.521931000000002</v>
      </c>
      <c r="I75" s="43">
        <v>44.488002999999999</v>
      </c>
      <c r="J75" s="43">
        <v>45.008240000000001</v>
      </c>
      <c r="K75" s="43">
        <v>45.259459999999997</v>
      </c>
      <c r="L75" s="43">
        <v>45.462204</v>
      </c>
      <c r="M75" s="43">
        <v>45.756359000000003</v>
      </c>
      <c r="N75" s="43">
        <v>46.102435999999997</v>
      </c>
      <c r="O75" s="43">
        <v>46.486747999999999</v>
      </c>
      <c r="P75" s="43">
        <v>46.689621000000002</v>
      </c>
      <c r="Q75" s="43">
        <v>46.967274000000003</v>
      </c>
      <c r="R75" s="43">
        <v>47.531162000000002</v>
      </c>
      <c r="S75" s="43">
        <v>48.203361999999998</v>
      </c>
      <c r="T75" s="43">
        <v>48.793430000000001</v>
      </c>
      <c r="U75" s="43">
        <v>49.415866999999999</v>
      </c>
      <c r="V75" s="43">
        <v>50.095855999999998</v>
      </c>
      <c r="W75" s="43">
        <v>50.861922999999997</v>
      </c>
      <c r="X75" s="43">
        <v>51.675598000000001</v>
      </c>
      <c r="Y75" s="43">
        <v>52.467381000000003</v>
      </c>
      <c r="Z75" s="43">
        <v>53.257229000000002</v>
      </c>
      <c r="AA75" s="43">
        <v>53.872287999999998</v>
      </c>
      <c r="AB75" s="43">
        <v>54.483294999999998</v>
      </c>
      <c r="AC75" s="43">
        <v>55.288116000000002</v>
      </c>
      <c r="AD75" s="43">
        <v>55.717987000000001</v>
      </c>
      <c r="AE75" s="43">
        <v>56.401138000000003</v>
      </c>
      <c r="AF75" s="43">
        <v>57.288792000000001</v>
      </c>
      <c r="AG75" s="43">
        <v>58.248263999999999</v>
      </c>
      <c r="AH75" s="43"/>
      <c r="AI75" s="34"/>
    </row>
    <row r="76" spans="1:35" ht="15" customHeight="1">
      <c r="A76" s="38" t="s">
        <v>815</v>
      </c>
      <c r="B76" s="24" t="s">
        <v>37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8" spans="1:35" ht="15" customHeight="1">
      <c r="B78" s="24" t="s">
        <v>383</v>
      </c>
    </row>
    <row r="79" spans="1:35" ht="15" customHeight="1">
      <c r="A79" s="38" t="s">
        <v>814</v>
      </c>
      <c r="B79" s="25" t="s">
        <v>801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4"/>
    </row>
    <row r="80" spans="1:35" ht="15" customHeight="1">
      <c r="A80" s="38" t="s">
        <v>813</v>
      </c>
      <c r="B80" s="25" t="s">
        <v>799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4"/>
    </row>
    <row r="81" spans="1:35" ht="15" customHeight="1">
      <c r="A81" s="38" t="s">
        <v>812</v>
      </c>
      <c r="B81" s="25" t="s">
        <v>797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4"/>
    </row>
    <row r="82" spans="1:35" ht="15" customHeight="1">
      <c r="A82" s="38" t="s">
        <v>811</v>
      </c>
      <c r="B82" s="25" t="s">
        <v>795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4"/>
    </row>
    <row r="83" spans="1:35" ht="15" customHeight="1">
      <c r="A83" s="38" t="s">
        <v>810</v>
      </c>
      <c r="B83" s="25" t="s">
        <v>793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4"/>
    </row>
    <row r="85" spans="1:35" ht="15" customHeight="1">
      <c r="B85" s="24" t="s">
        <v>502</v>
      </c>
    </row>
    <row r="86" spans="1:35" ht="15" customHeight="1">
      <c r="B86" s="24" t="s">
        <v>501</v>
      </c>
    </row>
    <row r="87" spans="1:35" ht="15" customHeight="1">
      <c r="A87" s="38" t="s">
        <v>809</v>
      </c>
      <c r="B87" s="25" t="s">
        <v>801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4"/>
    </row>
    <row r="88" spans="1:35" ht="15" customHeight="1">
      <c r="A88" s="38" t="s">
        <v>808</v>
      </c>
      <c r="B88" s="25" t="s">
        <v>799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4"/>
    </row>
    <row r="89" spans="1:35" ht="15" customHeight="1">
      <c r="A89" s="38" t="s">
        <v>807</v>
      </c>
      <c r="B89" s="25" t="s">
        <v>797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>
      <c r="A90" s="38" t="s">
        <v>806</v>
      </c>
      <c r="B90" s="25" t="s">
        <v>795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4"/>
    </row>
    <row r="91" spans="1:35" ht="15" customHeight="1">
      <c r="A91" s="38" t="s">
        <v>805</v>
      </c>
      <c r="B91" s="25" t="s">
        <v>793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4"/>
    </row>
    <row r="93" spans="1:35" ht="15" customHeight="1">
      <c r="B93" s="24" t="s">
        <v>804</v>
      </c>
    </row>
    <row r="94" spans="1:35" ht="15" customHeight="1">
      <c r="B94" s="24" t="s">
        <v>803</v>
      </c>
    </row>
    <row r="95" spans="1:35" ht="15" customHeight="1">
      <c r="A95" s="38" t="s">
        <v>802</v>
      </c>
      <c r="B95" s="25" t="s">
        <v>801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4"/>
    </row>
    <row r="96" spans="1:35" ht="15" customHeight="1">
      <c r="A96" s="38" t="s">
        <v>800</v>
      </c>
      <c r="B96" s="25" t="s">
        <v>799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4"/>
    </row>
    <row r="97" spans="1:35" ht="15" customHeight="1">
      <c r="A97" s="38" t="s">
        <v>798</v>
      </c>
      <c r="B97" s="25" t="s">
        <v>797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4"/>
    </row>
    <row r="98" spans="1:35" ht="15" customHeight="1">
      <c r="A98" s="38" t="s">
        <v>796</v>
      </c>
      <c r="B98" s="25" t="s">
        <v>795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4"/>
    </row>
    <row r="99" spans="1:35" ht="15" customHeight="1">
      <c r="A99" s="38" t="s">
        <v>794</v>
      </c>
      <c r="B99" s="25" t="s">
        <v>793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4"/>
    </row>
    <row r="102" spans="1:35" ht="15" customHeight="1">
      <c r="B102" s="24" t="s">
        <v>792</v>
      </c>
    </row>
    <row r="103" spans="1:35" ht="15" customHeight="1">
      <c r="B103" s="24" t="s">
        <v>791</v>
      </c>
    </row>
    <row r="104" spans="1:35" ht="15" customHeight="1">
      <c r="B104" s="24" t="s">
        <v>790</v>
      </c>
    </row>
    <row r="106" spans="1:35" ht="15" customHeight="1">
      <c r="B106" s="24" t="s">
        <v>789</v>
      </c>
    </row>
    <row r="107" spans="1:35" ht="15" customHeight="1">
      <c r="B107" s="24" t="s">
        <v>207</v>
      </c>
    </row>
    <row r="108" spans="1:35" ht="15" customHeight="1">
      <c r="A108" s="38" t="s">
        <v>788</v>
      </c>
      <c r="B108" s="25" t="s">
        <v>208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4"/>
    </row>
    <row r="109" spans="1:35" ht="15" customHeight="1">
      <c r="A109" s="38" t="s">
        <v>787</v>
      </c>
      <c r="B109" s="25" t="s">
        <v>23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4"/>
    </row>
    <row r="110" spans="1:35" ht="15" customHeight="1">
      <c r="A110" s="38" t="s">
        <v>786</v>
      </c>
      <c r="B110" s="25" t="s">
        <v>479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4"/>
    </row>
    <row r="111" spans="1:35" ht="15" customHeight="1">
      <c r="A111" s="38" t="s">
        <v>785</v>
      </c>
      <c r="B111" s="25" t="s">
        <v>621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4"/>
    </row>
    <row r="112" spans="1:35" ht="15" customHeight="1">
      <c r="A112" s="38" t="s">
        <v>784</v>
      </c>
      <c r="B112" s="24" t="s">
        <v>200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1"/>
    </row>
    <row r="113" spans="1:35" ht="15" customHeight="1">
      <c r="B113" s="24" t="s">
        <v>211</v>
      </c>
    </row>
    <row r="114" spans="1:35" ht="15" customHeight="1">
      <c r="A114" s="38" t="s">
        <v>783</v>
      </c>
      <c r="B114" s="25" t="s">
        <v>208</v>
      </c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4"/>
    </row>
    <row r="115" spans="1:35" ht="15" customHeight="1">
      <c r="A115" s="38" t="s">
        <v>782</v>
      </c>
      <c r="B115" s="25" t="s">
        <v>23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4"/>
    </row>
    <row r="116" spans="1:35" ht="15" customHeight="1">
      <c r="A116" s="38" t="s">
        <v>781</v>
      </c>
      <c r="B116" s="25" t="s">
        <v>479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4"/>
    </row>
    <row r="117" spans="1:35" ht="15" customHeight="1">
      <c r="A117" s="38" t="s">
        <v>780</v>
      </c>
      <c r="B117" s="25" t="s">
        <v>621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4"/>
    </row>
    <row r="118" spans="1:35" ht="15" customHeight="1">
      <c r="A118" s="38" t="s">
        <v>779</v>
      </c>
      <c r="B118" s="24" t="s">
        <v>200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1"/>
    </row>
    <row r="119" spans="1:35" ht="15" customHeight="1">
      <c r="B119" s="24" t="s">
        <v>212</v>
      </c>
    </row>
    <row r="120" spans="1:35" ht="15" customHeight="1">
      <c r="A120" s="38" t="s">
        <v>778</v>
      </c>
      <c r="B120" s="25" t="s">
        <v>213</v>
      </c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4"/>
    </row>
    <row r="121" spans="1:35" ht="15" customHeight="1">
      <c r="A121" s="38" t="s">
        <v>777</v>
      </c>
      <c r="B121" s="25" t="s">
        <v>214</v>
      </c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4"/>
    </row>
    <row r="122" spans="1:35" ht="15" customHeight="1" thickBot="1"/>
    <row r="123" spans="1:35" ht="15" customHeight="1">
      <c r="B123" s="53" t="s">
        <v>474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</row>
    <row r="124" spans="1:35" ht="15" customHeight="1">
      <c r="B124" s="39" t="s">
        <v>617</v>
      </c>
    </row>
    <row r="125" spans="1:35" ht="15" customHeight="1">
      <c r="B125" s="39" t="s">
        <v>616</v>
      </c>
    </row>
    <row r="126" spans="1:35" ht="15" customHeight="1">
      <c r="B126" s="39" t="s">
        <v>615</v>
      </c>
    </row>
    <row r="127" spans="1:35" ht="15" customHeight="1">
      <c r="B127" s="39" t="s">
        <v>365</v>
      </c>
    </row>
    <row r="128" spans="1:35" ht="15" customHeight="1">
      <c r="B128" s="39" t="s">
        <v>74</v>
      </c>
    </row>
    <row r="129" spans="2:2" ht="15" customHeight="1">
      <c r="B129" s="39" t="s">
        <v>400</v>
      </c>
    </row>
    <row r="130" spans="2:2" ht="15" customHeight="1">
      <c r="B130" s="39" t="s">
        <v>399</v>
      </c>
    </row>
    <row r="131" spans="2:2" ht="15" customHeight="1">
      <c r="B131" s="39" t="s">
        <v>398</v>
      </c>
    </row>
    <row r="132" spans="2:2" ht="15" customHeight="1">
      <c r="B132" s="39" t="s">
        <v>469</v>
      </c>
    </row>
    <row r="133" spans="2:2" ht="15" customHeight="1">
      <c r="B133" s="39" t="s">
        <v>468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/>
  <cols>
    <col min="1" max="1" width="26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942</v>
      </c>
      <c r="B10" s="32" t="s">
        <v>941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874</v>
      </c>
    </row>
    <row r="16" spans="1:35" ht="15" customHeight="1">
      <c r="B16" s="24" t="s">
        <v>940</v>
      </c>
    </row>
    <row r="17" spans="1:35" ht="15" customHeight="1">
      <c r="A17" s="38" t="s">
        <v>939</v>
      </c>
      <c r="B17" s="25" t="s">
        <v>47</v>
      </c>
      <c r="C17" s="43">
        <v>7.0785010000000002</v>
      </c>
      <c r="D17" s="43">
        <v>7.0734409999999999</v>
      </c>
      <c r="E17" s="43">
        <v>5.6334650000000002</v>
      </c>
      <c r="F17" s="43">
        <v>7.1693470000000001</v>
      </c>
      <c r="G17" s="43">
        <v>7.1543840000000003</v>
      </c>
      <c r="H17" s="43">
        <v>7.316573</v>
      </c>
      <c r="I17" s="43">
        <v>7.4055140000000002</v>
      </c>
      <c r="J17" s="43">
        <v>7.3406650000000004</v>
      </c>
      <c r="K17" s="43">
        <v>7.0970120000000003</v>
      </c>
      <c r="L17" s="43">
        <v>6.9013749999999998</v>
      </c>
      <c r="M17" s="43">
        <v>6.6787340000000004</v>
      </c>
      <c r="N17" s="43">
        <v>6.631888</v>
      </c>
      <c r="O17" s="43">
        <v>6.702108</v>
      </c>
      <c r="P17" s="43">
        <v>6.6635119999999999</v>
      </c>
      <c r="Q17" s="43">
        <v>6.5402560000000003</v>
      </c>
      <c r="R17" s="43">
        <v>6.6137509999999997</v>
      </c>
      <c r="S17" s="43">
        <v>6.7268080000000001</v>
      </c>
      <c r="T17" s="43">
        <v>6.711138</v>
      </c>
      <c r="U17" s="43">
        <v>6.7486689999999996</v>
      </c>
      <c r="V17" s="43">
        <v>6.816376</v>
      </c>
      <c r="W17" s="43">
        <v>6.9085760000000001</v>
      </c>
      <c r="X17" s="43">
        <v>7.0924610000000001</v>
      </c>
      <c r="Y17" s="43">
        <v>7.2204550000000003</v>
      </c>
      <c r="Z17" s="43">
        <v>7.3861369999999997</v>
      </c>
      <c r="AA17" s="43">
        <v>7.5461689999999999</v>
      </c>
      <c r="AB17" s="43">
        <v>7.7807570000000004</v>
      </c>
      <c r="AC17" s="43">
        <v>7.9942190000000002</v>
      </c>
      <c r="AD17" s="43">
        <v>8.1169840000000004</v>
      </c>
      <c r="AE17" s="43">
        <v>8.2276070000000008</v>
      </c>
      <c r="AF17" s="43">
        <v>8.3270920000000004</v>
      </c>
      <c r="AG17" s="43">
        <v>8.4707810000000006</v>
      </c>
      <c r="AH17" s="43"/>
      <c r="AI17" s="34"/>
    </row>
    <row r="18" spans="1:35" ht="15" customHeight="1">
      <c r="A18" s="38" t="s">
        <v>938</v>
      </c>
      <c r="B18" s="25" t="s">
        <v>29</v>
      </c>
      <c r="C18" s="43">
        <v>9.4778000000000002</v>
      </c>
      <c r="D18" s="43">
        <v>9.2416689999999999</v>
      </c>
      <c r="E18" s="43">
        <v>10.113578</v>
      </c>
      <c r="F18" s="43">
        <v>10.256308000000001</v>
      </c>
      <c r="G18" s="43">
        <v>10.562046</v>
      </c>
      <c r="H18" s="43">
        <v>11.154555999999999</v>
      </c>
      <c r="I18" s="43">
        <v>11.393352999999999</v>
      </c>
      <c r="J18" s="43">
        <v>11.247331000000001</v>
      </c>
      <c r="K18" s="43">
        <v>10.942287</v>
      </c>
      <c r="L18" s="43">
        <v>10.648644000000001</v>
      </c>
      <c r="M18" s="43">
        <v>10.399768999999999</v>
      </c>
      <c r="N18" s="43">
        <v>10.400425</v>
      </c>
      <c r="O18" s="43">
        <v>10.573427000000001</v>
      </c>
      <c r="P18" s="43">
        <v>10.565303999999999</v>
      </c>
      <c r="Q18" s="43">
        <v>10.409852000000001</v>
      </c>
      <c r="R18" s="43">
        <v>10.579465000000001</v>
      </c>
      <c r="S18" s="43">
        <v>10.880611999999999</v>
      </c>
      <c r="T18" s="43">
        <v>10.956775</v>
      </c>
      <c r="U18" s="43">
        <v>11.056694</v>
      </c>
      <c r="V18" s="43">
        <v>11.25548</v>
      </c>
      <c r="W18" s="43">
        <v>11.38743</v>
      </c>
      <c r="X18" s="43">
        <v>11.738686</v>
      </c>
      <c r="Y18" s="43">
        <v>11.997783</v>
      </c>
      <c r="Z18" s="43">
        <v>12.265027999999999</v>
      </c>
      <c r="AA18" s="43">
        <v>12.583757</v>
      </c>
      <c r="AB18" s="43">
        <v>12.97226</v>
      </c>
      <c r="AC18" s="43">
        <v>13.406828000000001</v>
      </c>
      <c r="AD18" s="43">
        <v>13.679021000000001</v>
      </c>
      <c r="AE18" s="43">
        <v>13.933935999999999</v>
      </c>
      <c r="AF18" s="43">
        <v>14.147451</v>
      </c>
      <c r="AG18" s="43">
        <v>14.441314</v>
      </c>
      <c r="AH18" s="43"/>
      <c r="AI18" s="34"/>
    </row>
    <row r="19" spans="1:35" ht="15" customHeight="1">
      <c r="A19" s="38" t="s">
        <v>937</v>
      </c>
      <c r="B19" s="25" t="s">
        <v>28</v>
      </c>
      <c r="C19" s="43">
        <v>0.39190799999999998</v>
      </c>
      <c r="D19" s="43">
        <v>0.40307300000000001</v>
      </c>
      <c r="E19" s="43">
        <v>0.42293199999999997</v>
      </c>
      <c r="F19" s="43">
        <v>0.44425199999999998</v>
      </c>
      <c r="G19" s="43">
        <v>0.47023799999999999</v>
      </c>
      <c r="H19" s="43">
        <v>0.48830299999999999</v>
      </c>
      <c r="I19" s="43">
        <v>0.497728</v>
      </c>
      <c r="J19" s="43">
        <v>0.50290999999999997</v>
      </c>
      <c r="K19" s="43">
        <v>0.50637900000000002</v>
      </c>
      <c r="L19" s="43">
        <v>0.50645099999999998</v>
      </c>
      <c r="M19" s="43">
        <v>0.50811799999999996</v>
      </c>
      <c r="N19" s="43">
        <v>0.50991600000000004</v>
      </c>
      <c r="O19" s="43">
        <v>0.51423600000000003</v>
      </c>
      <c r="P19" s="43">
        <v>0.50764500000000001</v>
      </c>
      <c r="Q19" s="43">
        <v>0.49798799999999999</v>
      </c>
      <c r="R19" s="43">
        <v>0.50050700000000004</v>
      </c>
      <c r="S19" s="43">
        <v>0.50346800000000003</v>
      </c>
      <c r="T19" s="43">
        <v>0.50538799999999995</v>
      </c>
      <c r="U19" s="43">
        <v>0.51103799999999999</v>
      </c>
      <c r="V19" s="43">
        <v>0.51661100000000004</v>
      </c>
      <c r="W19" s="43">
        <v>0.52497499999999997</v>
      </c>
      <c r="X19" s="43">
        <v>0.53778700000000002</v>
      </c>
      <c r="Y19" s="43">
        <v>0.54560900000000001</v>
      </c>
      <c r="Z19" s="43">
        <v>0.55356899999999998</v>
      </c>
      <c r="AA19" s="43">
        <v>0.56154499999999996</v>
      </c>
      <c r="AB19" s="43">
        <v>0.57498000000000005</v>
      </c>
      <c r="AC19" s="43">
        <v>0.586503</v>
      </c>
      <c r="AD19" s="43">
        <v>0.59402200000000005</v>
      </c>
      <c r="AE19" s="43">
        <v>0.60375699999999999</v>
      </c>
      <c r="AF19" s="43">
        <v>0.61311599999999999</v>
      </c>
      <c r="AG19" s="43">
        <v>0.62494499999999997</v>
      </c>
      <c r="AH19" s="43"/>
      <c r="AI19" s="34"/>
    </row>
    <row r="20" spans="1:35" ht="15" customHeight="1">
      <c r="A20" s="38" t="s">
        <v>936</v>
      </c>
      <c r="B20" s="25" t="s">
        <v>46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34"/>
    </row>
    <row r="21" spans="1:35" ht="15" customHeight="1">
      <c r="A21" s="38" t="s">
        <v>935</v>
      </c>
      <c r="B21" s="25" t="s">
        <v>32</v>
      </c>
      <c r="C21" s="43">
        <v>64.258178999999998</v>
      </c>
      <c r="D21" s="43">
        <v>63.337119999999999</v>
      </c>
      <c r="E21" s="43">
        <v>68.904838999999996</v>
      </c>
      <c r="F21" s="43">
        <v>70.070732000000007</v>
      </c>
      <c r="G21" s="43">
        <v>71.607590000000002</v>
      </c>
      <c r="H21" s="43">
        <v>73.435317999999995</v>
      </c>
      <c r="I21" s="43">
        <v>73.833725000000001</v>
      </c>
      <c r="J21" s="43">
        <v>73.232506000000001</v>
      </c>
      <c r="K21" s="43">
        <v>72.230255</v>
      </c>
      <c r="L21" s="43">
        <v>71.685294999999996</v>
      </c>
      <c r="M21" s="43">
        <v>70.746063000000007</v>
      </c>
      <c r="N21" s="43">
        <v>70.662064000000001</v>
      </c>
      <c r="O21" s="43">
        <v>70.996253999999993</v>
      </c>
      <c r="P21" s="43">
        <v>70.812552999999994</v>
      </c>
      <c r="Q21" s="43">
        <v>70.215857999999997</v>
      </c>
      <c r="R21" s="43">
        <v>71.076430999999999</v>
      </c>
      <c r="S21" s="43">
        <v>72.117096000000004</v>
      </c>
      <c r="T21" s="43">
        <v>72.858681000000004</v>
      </c>
      <c r="U21" s="43">
        <v>74.064696999999995</v>
      </c>
      <c r="V21" s="43">
        <v>75.296593000000001</v>
      </c>
      <c r="W21" s="43">
        <v>76.881088000000005</v>
      </c>
      <c r="X21" s="43">
        <v>79.094666000000004</v>
      </c>
      <c r="Y21" s="43">
        <v>80.809569999999994</v>
      </c>
      <c r="Z21" s="43">
        <v>82.655356999999995</v>
      </c>
      <c r="AA21" s="43">
        <v>84.618790000000004</v>
      </c>
      <c r="AB21" s="43">
        <v>87.345778999999993</v>
      </c>
      <c r="AC21" s="43">
        <v>89.995728</v>
      </c>
      <c r="AD21" s="43">
        <v>92.102035999999998</v>
      </c>
      <c r="AE21" s="43">
        <v>94.536452999999995</v>
      </c>
      <c r="AF21" s="43">
        <v>97.059173999999999</v>
      </c>
      <c r="AG21" s="43">
        <v>99.958313000000004</v>
      </c>
      <c r="AH21" s="43"/>
      <c r="AI21" s="34"/>
    </row>
    <row r="22" spans="1:35" ht="15" customHeight="1">
      <c r="A22" s="38" t="s">
        <v>934</v>
      </c>
      <c r="B22" s="25" t="s">
        <v>33</v>
      </c>
      <c r="C22" s="43">
        <v>0.55999500000000002</v>
      </c>
      <c r="D22" s="43">
        <v>0.57123199999999996</v>
      </c>
      <c r="E22" s="43">
        <v>0.59905900000000001</v>
      </c>
      <c r="F22" s="43">
        <v>0.60596700000000003</v>
      </c>
      <c r="G22" s="43">
        <v>0.61773299999999998</v>
      </c>
      <c r="H22" s="43">
        <v>0.628691</v>
      </c>
      <c r="I22" s="43">
        <v>0.62996099999999999</v>
      </c>
      <c r="J22" s="43">
        <v>0.62727100000000002</v>
      </c>
      <c r="K22" s="43">
        <v>0.622942</v>
      </c>
      <c r="L22" s="43">
        <v>0.61826199999999998</v>
      </c>
      <c r="M22" s="43">
        <v>0.61541599999999996</v>
      </c>
      <c r="N22" s="43">
        <v>0.61249699999999996</v>
      </c>
      <c r="O22" s="43">
        <v>0.61186399999999996</v>
      </c>
      <c r="P22" s="43">
        <v>0.603487</v>
      </c>
      <c r="Q22" s="43">
        <v>0.59221999999999997</v>
      </c>
      <c r="R22" s="43">
        <v>0.59309699999999999</v>
      </c>
      <c r="S22" s="43">
        <v>0.59478900000000001</v>
      </c>
      <c r="T22" s="43">
        <v>0.59546900000000003</v>
      </c>
      <c r="U22" s="43">
        <v>0.59951100000000002</v>
      </c>
      <c r="V22" s="43">
        <v>0.60354699999999994</v>
      </c>
      <c r="W22" s="43">
        <v>0.61028199999999999</v>
      </c>
      <c r="X22" s="43">
        <v>0.621421</v>
      </c>
      <c r="Y22" s="43">
        <v>0.62758700000000001</v>
      </c>
      <c r="Z22" s="43">
        <v>0.63386699999999996</v>
      </c>
      <c r="AA22" s="43">
        <v>0.640127</v>
      </c>
      <c r="AB22" s="43">
        <v>0.651694</v>
      </c>
      <c r="AC22" s="43">
        <v>0.66132299999999999</v>
      </c>
      <c r="AD22" s="43">
        <v>0.66689200000000004</v>
      </c>
      <c r="AE22" s="43">
        <v>0.67456799999999995</v>
      </c>
      <c r="AF22" s="43">
        <v>0.68181899999999995</v>
      </c>
      <c r="AG22" s="43">
        <v>0.69143100000000002</v>
      </c>
      <c r="AH22" s="43"/>
      <c r="AI22" s="34"/>
    </row>
    <row r="23" spans="1:35" ht="15" customHeight="1">
      <c r="A23" s="38" t="s">
        <v>933</v>
      </c>
      <c r="B23" s="25" t="s">
        <v>865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/>
      <c r="AI23" s="34"/>
    </row>
    <row r="24" spans="1:35" ht="15" customHeight="1">
      <c r="A24" s="38" t="s">
        <v>932</v>
      </c>
      <c r="B24" s="25" t="s">
        <v>34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34"/>
    </row>
    <row r="25" spans="1:35" ht="15" customHeight="1">
      <c r="A25" s="38" t="s">
        <v>931</v>
      </c>
      <c r="B25" s="25" t="s">
        <v>38</v>
      </c>
      <c r="C25" s="43">
        <v>62.050410999999997</v>
      </c>
      <c r="D25" s="43">
        <v>62.707335999999998</v>
      </c>
      <c r="E25" s="43">
        <v>65.138947000000002</v>
      </c>
      <c r="F25" s="43">
        <v>66.795760999999999</v>
      </c>
      <c r="G25" s="43">
        <v>68.940360999999996</v>
      </c>
      <c r="H25" s="43">
        <v>71.029647999999995</v>
      </c>
      <c r="I25" s="43">
        <v>71.711776999999998</v>
      </c>
      <c r="J25" s="43">
        <v>71.884224000000003</v>
      </c>
      <c r="K25" s="43">
        <v>71.718788000000004</v>
      </c>
      <c r="L25" s="43">
        <v>71.419830000000005</v>
      </c>
      <c r="M25" s="43">
        <v>71.205787999999998</v>
      </c>
      <c r="N25" s="43">
        <v>71.321074999999993</v>
      </c>
      <c r="O25" s="43">
        <v>71.964873999999995</v>
      </c>
      <c r="P25" s="43">
        <v>71.909690999999995</v>
      </c>
      <c r="Q25" s="43">
        <v>71.578193999999996</v>
      </c>
      <c r="R25" s="43">
        <v>72.227951000000004</v>
      </c>
      <c r="S25" s="43">
        <v>73.114563000000004</v>
      </c>
      <c r="T25" s="43">
        <v>73.589584000000002</v>
      </c>
      <c r="U25" s="43">
        <v>74.593886999999995</v>
      </c>
      <c r="V25" s="43">
        <v>75.608658000000005</v>
      </c>
      <c r="W25" s="43">
        <v>77.044899000000001</v>
      </c>
      <c r="X25" s="43">
        <v>79.241721999999996</v>
      </c>
      <c r="Y25" s="43">
        <v>80.708786000000003</v>
      </c>
      <c r="Z25" s="43">
        <v>82.228499999999997</v>
      </c>
      <c r="AA25" s="43">
        <v>83.824119999999994</v>
      </c>
      <c r="AB25" s="43">
        <v>86.234909000000002</v>
      </c>
      <c r="AC25" s="43">
        <v>88.444962000000004</v>
      </c>
      <c r="AD25" s="43">
        <v>89.899803000000006</v>
      </c>
      <c r="AE25" s="43">
        <v>91.541801000000007</v>
      </c>
      <c r="AF25" s="43">
        <v>93.172034999999994</v>
      </c>
      <c r="AG25" s="43">
        <v>95.138596000000007</v>
      </c>
      <c r="AH25" s="43"/>
      <c r="AI25" s="34"/>
    </row>
    <row r="26" spans="1:35" ht="15" customHeight="1">
      <c r="A26" s="38" t="s">
        <v>930</v>
      </c>
      <c r="B26" s="24" t="s">
        <v>37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1"/>
    </row>
    <row r="28" spans="1:35" ht="15" customHeight="1">
      <c r="B28" s="24" t="s">
        <v>929</v>
      </c>
    </row>
    <row r="29" spans="1:35" ht="15" customHeight="1">
      <c r="A29" s="38" t="s">
        <v>928</v>
      </c>
      <c r="B29" s="25" t="s">
        <v>47</v>
      </c>
      <c r="C29" s="43">
        <v>3.6539579999999998</v>
      </c>
      <c r="D29" s="43">
        <v>4.344557</v>
      </c>
      <c r="E29" s="43">
        <v>3.1337920000000001</v>
      </c>
      <c r="F29" s="43">
        <v>5.5711820000000003</v>
      </c>
      <c r="G29" s="43">
        <v>5.2703340000000001</v>
      </c>
      <c r="H29" s="43">
        <v>5.1797500000000003</v>
      </c>
      <c r="I29" s="43">
        <v>5.1308160000000003</v>
      </c>
      <c r="J29" s="43">
        <v>5.1144800000000004</v>
      </c>
      <c r="K29" s="43">
        <v>5.0394009999999998</v>
      </c>
      <c r="L29" s="43">
        <v>4.9664359999999999</v>
      </c>
      <c r="M29" s="43">
        <v>4.8240530000000001</v>
      </c>
      <c r="N29" s="43">
        <v>4.7625229999999998</v>
      </c>
      <c r="O29" s="43">
        <v>4.7180929999999996</v>
      </c>
      <c r="P29" s="43">
        <v>4.6867169999999998</v>
      </c>
      <c r="Q29" s="43">
        <v>4.6539000000000001</v>
      </c>
      <c r="R29" s="43">
        <v>4.6556009999999999</v>
      </c>
      <c r="S29" s="43">
        <v>4.6458789999999999</v>
      </c>
      <c r="T29" s="43">
        <v>4.5884960000000001</v>
      </c>
      <c r="U29" s="43">
        <v>4.5569540000000002</v>
      </c>
      <c r="V29" s="43">
        <v>4.558414</v>
      </c>
      <c r="W29" s="43">
        <v>4.5381159999999996</v>
      </c>
      <c r="X29" s="43">
        <v>4.5315669999999999</v>
      </c>
      <c r="Y29" s="43">
        <v>4.5347920000000004</v>
      </c>
      <c r="Z29" s="43">
        <v>4.5527629999999997</v>
      </c>
      <c r="AA29" s="43">
        <v>4.5382600000000002</v>
      </c>
      <c r="AB29" s="43">
        <v>4.5346390000000003</v>
      </c>
      <c r="AC29" s="43">
        <v>4.5184100000000003</v>
      </c>
      <c r="AD29" s="43">
        <v>4.5022159999999998</v>
      </c>
      <c r="AE29" s="43">
        <v>4.49254</v>
      </c>
      <c r="AF29" s="43">
        <v>4.473757</v>
      </c>
      <c r="AG29" s="43">
        <v>4.468369</v>
      </c>
      <c r="AH29" s="43"/>
      <c r="AI29" s="34"/>
    </row>
    <row r="30" spans="1:35" ht="15" customHeight="1">
      <c r="A30" s="38" t="s">
        <v>927</v>
      </c>
      <c r="B30" s="25" t="s">
        <v>29</v>
      </c>
      <c r="C30" s="43">
        <v>2.8240340000000002</v>
      </c>
      <c r="D30" s="43">
        <v>5.4104999999999999</v>
      </c>
      <c r="E30" s="43">
        <v>4.1949959999999997</v>
      </c>
      <c r="F30" s="43">
        <v>2.8443320000000001</v>
      </c>
      <c r="G30" s="43">
        <v>2.2155689999999999</v>
      </c>
      <c r="H30" s="43">
        <v>2.0587070000000001</v>
      </c>
      <c r="I30" s="43">
        <v>1.9185049999999999</v>
      </c>
      <c r="J30" s="43">
        <v>1.932625</v>
      </c>
      <c r="K30" s="43">
        <v>1.957039</v>
      </c>
      <c r="L30" s="43">
        <v>1.9872110000000001</v>
      </c>
      <c r="M30" s="43">
        <v>2.0013709999999998</v>
      </c>
      <c r="N30" s="43">
        <v>2.0240589999999998</v>
      </c>
      <c r="O30" s="43">
        <v>2.0338479999999999</v>
      </c>
      <c r="P30" s="43">
        <v>2.0583</v>
      </c>
      <c r="Q30" s="43">
        <v>2.0693359999999998</v>
      </c>
      <c r="R30" s="43">
        <v>2.0991740000000001</v>
      </c>
      <c r="S30" s="43">
        <v>2.1363780000000001</v>
      </c>
      <c r="T30" s="43">
        <v>2.1389939999999998</v>
      </c>
      <c r="U30" s="43">
        <v>2.1379649999999999</v>
      </c>
      <c r="V30" s="43">
        <v>2.1687409999999998</v>
      </c>
      <c r="W30" s="43">
        <v>2.1565720000000002</v>
      </c>
      <c r="X30" s="43">
        <v>2.1799179999999998</v>
      </c>
      <c r="Y30" s="43">
        <v>2.207713</v>
      </c>
      <c r="Z30" s="43">
        <v>2.2244510000000002</v>
      </c>
      <c r="AA30" s="43">
        <v>2.238378</v>
      </c>
      <c r="AB30" s="43">
        <v>2.2407520000000001</v>
      </c>
      <c r="AC30" s="43">
        <v>2.2539009999999999</v>
      </c>
      <c r="AD30" s="43">
        <v>2.2779539999999998</v>
      </c>
      <c r="AE30" s="43">
        <v>2.293434</v>
      </c>
      <c r="AF30" s="43">
        <v>2.2965599999999999</v>
      </c>
      <c r="AG30" s="43">
        <v>2.3245809999999998</v>
      </c>
      <c r="AH30" s="43"/>
      <c r="AI30" s="34"/>
    </row>
    <row r="31" spans="1:35" ht="15" customHeight="1">
      <c r="A31" s="38" t="s">
        <v>926</v>
      </c>
      <c r="B31" s="25" t="s">
        <v>28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/>
      <c r="AI31" s="34"/>
    </row>
    <row r="32" spans="1:35" ht="15" customHeight="1">
      <c r="A32" s="38" t="s">
        <v>925</v>
      </c>
      <c r="B32" s="25" t="s">
        <v>46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34"/>
    </row>
    <row r="33" spans="1:35" ht="15" customHeight="1">
      <c r="A33" s="38" t="s">
        <v>924</v>
      </c>
      <c r="B33" s="25" t="s">
        <v>32</v>
      </c>
      <c r="C33" s="43">
        <v>108.92892500000001</v>
      </c>
      <c r="D33" s="43">
        <v>100.80439800000001</v>
      </c>
      <c r="E33" s="43">
        <v>112.012665</v>
      </c>
      <c r="F33" s="43">
        <v>118.519897</v>
      </c>
      <c r="G33" s="43">
        <v>123.142166</v>
      </c>
      <c r="H33" s="43">
        <v>125.74797100000001</v>
      </c>
      <c r="I33" s="43">
        <v>126.854218</v>
      </c>
      <c r="J33" s="43">
        <v>126.60629299999999</v>
      </c>
      <c r="K33" s="43">
        <v>126.33627300000001</v>
      </c>
      <c r="L33" s="43">
        <v>125.889923</v>
      </c>
      <c r="M33" s="43">
        <v>125.195587</v>
      </c>
      <c r="N33" s="43">
        <v>125.384888</v>
      </c>
      <c r="O33" s="43">
        <v>126.286484</v>
      </c>
      <c r="P33" s="43">
        <v>127.392242</v>
      </c>
      <c r="Q33" s="43">
        <v>128.96473700000001</v>
      </c>
      <c r="R33" s="43">
        <v>130.963776</v>
      </c>
      <c r="S33" s="43">
        <v>132.88601700000001</v>
      </c>
      <c r="T33" s="43">
        <v>134.83047500000001</v>
      </c>
      <c r="U33" s="43">
        <v>137.04274000000001</v>
      </c>
      <c r="V33" s="43">
        <v>139.47302199999999</v>
      </c>
      <c r="W33" s="43">
        <v>142.187714</v>
      </c>
      <c r="X33" s="43">
        <v>144.72186300000001</v>
      </c>
      <c r="Y33" s="43">
        <v>147.41598500000001</v>
      </c>
      <c r="Z33" s="43">
        <v>150.026917</v>
      </c>
      <c r="AA33" s="43">
        <v>152.23130800000001</v>
      </c>
      <c r="AB33" s="43">
        <v>154.89425700000001</v>
      </c>
      <c r="AC33" s="43">
        <v>157.264816</v>
      </c>
      <c r="AD33" s="43">
        <v>159.260437</v>
      </c>
      <c r="AE33" s="43">
        <v>161.79574600000001</v>
      </c>
      <c r="AF33" s="43">
        <v>164.43881200000001</v>
      </c>
      <c r="AG33" s="43">
        <v>166.870102</v>
      </c>
      <c r="AH33" s="43"/>
      <c r="AI33" s="34"/>
    </row>
    <row r="34" spans="1:35" ht="15" customHeight="1">
      <c r="A34" s="38" t="s">
        <v>923</v>
      </c>
      <c r="B34" s="25" t="s">
        <v>33</v>
      </c>
      <c r="C34" s="43">
        <v>7.2997000000000006E-2</v>
      </c>
      <c r="D34" s="43">
        <v>7.1869000000000002E-2</v>
      </c>
      <c r="E34" s="43">
        <v>7.2223999999999997E-2</v>
      </c>
      <c r="F34" s="43">
        <v>7.2648000000000004E-2</v>
      </c>
      <c r="G34" s="43">
        <v>7.3038000000000006E-2</v>
      </c>
      <c r="H34" s="43">
        <v>7.2916999999999996E-2</v>
      </c>
      <c r="I34" s="43">
        <v>7.2752999999999998E-2</v>
      </c>
      <c r="J34" s="43">
        <v>7.2548000000000001E-2</v>
      </c>
      <c r="K34" s="43">
        <v>7.2331999999999994E-2</v>
      </c>
      <c r="L34" s="43">
        <v>7.1862999999999996E-2</v>
      </c>
      <c r="M34" s="43">
        <v>7.1386000000000005E-2</v>
      </c>
      <c r="N34" s="43">
        <v>7.0926000000000003E-2</v>
      </c>
      <c r="O34" s="43">
        <v>7.0521E-2</v>
      </c>
      <c r="P34" s="43">
        <v>6.9875999999999994E-2</v>
      </c>
      <c r="Q34" s="43">
        <v>6.9250000000000006E-2</v>
      </c>
      <c r="R34" s="43">
        <v>6.8665000000000004E-2</v>
      </c>
      <c r="S34" s="43">
        <v>6.8068000000000004E-2</v>
      </c>
      <c r="T34" s="43">
        <v>6.7470000000000002E-2</v>
      </c>
      <c r="U34" s="43">
        <v>6.6878999999999994E-2</v>
      </c>
      <c r="V34" s="43">
        <v>6.6309000000000007E-2</v>
      </c>
      <c r="W34" s="43">
        <v>6.5752000000000005E-2</v>
      </c>
      <c r="X34" s="43">
        <v>6.5179000000000001E-2</v>
      </c>
      <c r="Y34" s="43">
        <v>6.4617999999999995E-2</v>
      </c>
      <c r="Z34" s="43">
        <v>6.4020999999999995E-2</v>
      </c>
      <c r="AA34" s="43">
        <v>6.3371999999999998E-2</v>
      </c>
      <c r="AB34" s="43">
        <v>6.2744999999999995E-2</v>
      </c>
      <c r="AC34" s="43">
        <v>6.2075999999999999E-2</v>
      </c>
      <c r="AD34" s="43">
        <v>6.1372000000000003E-2</v>
      </c>
      <c r="AE34" s="43">
        <v>6.0696E-2</v>
      </c>
      <c r="AF34" s="43">
        <v>6.0024000000000001E-2</v>
      </c>
      <c r="AG34" s="43">
        <v>5.9341999999999999E-2</v>
      </c>
      <c r="AH34" s="43"/>
      <c r="AI34" s="34"/>
    </row>
    <row r="35" spans="1:35" ht="15" customHeight="1">
      <c r="A35" s="38" t="s">
        <v>922</v>
      </c>
      <c r="B35" s="25" t="s">
        <v>865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921</v>
      </c>
      <c r="B36" s="25" t="s">
        <v>34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34"/>
    </row>
    <row r="37" spans="1:35" ht="15" customHeight="1">
      <c r="A37" s="38" t="s">
        <v>920</v>
      </c>
      <c r="B37" s="25" t="s">
        <v>38</v>
      </c>
      <c r="C37" s="43">
        <v>139.94442699999999</v>
      </c>
      <c r="D37" s="43">
        <v>143.131348</v>
      </c>
      <c r="E37" s="43">
        <v>148.10122699999999</v>
      </c>
      <c r="F37" s="43">
        <v>153.326584</v>
      </c>
      <c r="G37" s="43">
        <v>158.24906899999999</v>
      </c>
      <c r="H37" s="43">
        <v>162.30685399999999</v>
      </c>
      <c r="I37" s="43">
        <v>165.02366599999999</v>
      </c>
      <c r="J37" s="43">
        <v>166.965744</v>
      </c>
      <c r="K37" s="43">
        <v>168.60882599999999</v>
      </c>
      <c r="L37" s="43">
        <v>169.41752600000001</v>
      </c>
      <c r="M37" s="43">
        <v>170.07023599999999</v>
      </c>
      <c r="N37" s="43">
        <v>170.95657299999999</v>
      </c>
      <c r="O37" s="43">
        <v>172.858521</v>
      </c>
      <c r="P37" s="43">
        <v>174.27903699999999</v>
      </c>
      <c r="Q37" s="43">
        <v>175.99787900000001</v>
      </c>
      <c r="R37" s="43">
        <v>178.18978899999999</v>
      </c>
      <c r="S37" s="43">
        <v>180.35012800000001</v>
      </c>
      <c r="T37" s="43">
        <v>182.39636200000001</v>
      </c>
      <c r="U37" s="43">
        <v>184.681793</v>
      </c>
      <c r="V37" s="43">
        <v>187.31796299999999</v>
      </c>
      <c r="W37" s="43">
        <v>190.24200400000001</v>
      </c>
      <c r="X37" s="43">
        <v>193.11335800000001</v>
      </c>
      <c r="Y37" s="43">
        <v>196.18043499999999</v>
      </c>
      <c r="Z37" s="43">
        <v>199.045715</v>
      </c>
      <c r="AA37" s="43">
        <v>201.43808000000001</v>
      </c>
      <c r="AB37" s="43">
        <v>204.199051</v>
      </c>
      <c r="AC37" s="43">
        <v>206.65640300000001</v>
      </c>
      <c r="AD37" s="43">
        <v>208.78135700000001</v>
      </c>
      <c r="AE37" s="43">
        <v>211.27624499999999</v>
      </c>
      <c r="AF37" s="43">
        <v>213.95271299999999</v>
      </c>
      <c r="AG37" s="43">
        <v>216.587784</v>
      </c>
      <c r="AH37" s="43"/>
      <c r="AI37" s="34"/>
    </row>
    <row r="38" spans="1:35" ht="15" customHeight="1">
      <c r="A38" s="38" t="s">
        <v>919</v>
      </c>
      <c r="B38" s="24" t="s">
        <v>37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40" spans="1:35" ht="15" customHeight="1">
      <c r="B40" s="24" t="s">
        <v>918</v>
      </c>
    </row>
    <row r="41" spans="1:35" ht="15" customHeight="1">
      <c r="A41" s="38" t="s">
        <v>917</v>
      </c>
      <c r="B41" s="25" t="s">
        <v>47</v>
      </c>
      <c r="C41" s="43">
        <v>0</v>
      </c>
      <c r="D41" s="43">
        <v>0</v>
      </c>
      <c r="E41" s="43">
        <v>0</v>
      </c>
      <c r="F41" s="43">
        <v>1.6192009999999999</v>
      </c>
      <c r="G41" s="43">
        <v>1.617343</v>
      </c>
      <c r="H41" s="43">
        <v>1.6211249999999999</v>
      </c>
      <c r="I41" s="43">
        <v>1.6411610000000001</v>
      </c>
      <c r="J41" s="43">
        <v>1.6469510000000001</v>
      </c>
      <c r="K41" s="43">
        <v>1.6316550000000001</v>
      </c>
      <c r="L41" s="43">
        <v>1.618028</v>
      </c>
      <c r="M41" s="43">
        <v>1.5909500000000001</v>
      </c>
      <c r="N41" s="43">
        <v>1.5791710000000001</v>
      </c>
      <c r="O41" s="43">
        <v>1.565914</v>
      </c>
      <c r="P41" s="43">
        <v>1.553933</v>
      </c>
      <c r="Q41" s="43">
        <v>1.54434</v>
      </c>
      <c r="R41" s="43">
        <v>1.5437510000000001</v>
      </c>
      <c r="S41" s="43">
        <v>1.5417460000000001</v>
      </c>
      <c r="T41" s="43">
        <v>1.530502</v>
      </c>
      <c r="U41" s="43">
        <v>1.5281400000000001</v>
      </c>
      <c r="V41" s="43">
        <v>1.5320389999999999</v>
      </c>
      <c r="W41" s="43">
        <v>1.5342640000000001</v>
      </c>
      <c r="X41" s="43">
        <v>1.5393030000000001</v>
      </c>
      <c r="Y41" s="43">
        <v>1.5473079999999999</v>
      </c>
      <c r="Z41" s="43">
        <v>1.564379</v>
      </c>
      <c r="AA41" s="43">
        <v>1.574209</v>
      </c>
      <c r="AB41" s="43">
        <v>1.5799650000000001</v>
      </c>
      <c r="AC41" s="43">
        <v>1.5825929999999999</v>
      </c>
      <c r="AD41" s="43">
        <v>1.584101</v>
      </c>
      <c r="AE41" s="43">
        <v>1.588112</v>
      </c>
      <c r="AF41" s="43">
        <v>1.5936110000000001</v>
      </c>
      <c r="AG41" s="43">
        <v>1.5984100000000001</v>
      </c>
      <c r="AH41" s="43"/>
      <c r="AI41" s="34"/>
    </row>
    <row r="42" spans="1:35" ht="15" customHeight="1">
      <c r="A42" s="38" t="s">
        <v>916</v>
      </c>
      <c r="B42" s="25" t="s">
        <v>29</v>
      </c>
      <c r="C42" s="43">
        <v>11.908529</v>
      </c>
      <c r="D42" s="43">
        <v>12.422863</v>
      </c>
      <c r="E42" s="43">
        <v>12.948798</v>
      </c>
      <c r="F42" s="43">
        <v>12.672541000000001</v>
      </c>
      <c r="G42" s="43">
        <v>12.526757</v>
      </c>
      <c r="H42" s="43">
        <v>12.671782</v>
      </c>
      <c r="I42" s="43">
        <v>12.714394</v>
      </c>
      <c r="J42" s="43">
        <v>12.773121</v>
      </c>
      <c r="K42" s="43">
        <v>12.826900999999999</v>
      </c>
      <c r="L42" s="43">
        <v>12.845551</v>
      </c>
      <c r="M42" s="43">
        <v>12.88705</v>
      </c>
      <c r="N42" s="43">
        <v>12.935502</v>
      </c>
      <c r="O42" s="43">
        <v>12.926035000000001</v>
      </c>
      <c r="P42" s="43">
        <v>12.927547000000001</v>
      </c>
      <c r="Q42" s="43">
        <v>12.939631</v>
      </c>
      <c r="R42" s="43">
        <v>13.024552999999999</v>
      </c>
      <c r="S42" s="43">
        <v>13.152464999999999</v>
      </c>
      <c r="T42" s="43">
        <v>13.190066</v>
      </c>
      <c r="U42" s="43">
        <v>13.235946</v>
      </c>
      <c r="V42" s="43">
        <v>13.368114</v>
      </c>
      <c r="W42" s="43">
        <v>13.387288</v>
      </c>
      <c r="X42" s="43">
        <v>13.503743</v>
      </c>
      <c r="Y42" s="43">
        <v>13.649759</v>
      </c>
      <c r="Z42" s="43">
        <v>13.805985</v>
      </c>
      <c r="AA42" s="43">
        <v>13.952500000000001</v>
      </c>
      <c r="AB42" s="43">
        <v>14.018535999999999</v>
      </c>
      <c r="AC42" s="43">
        <v>14.115028000000001</v>
      </c>
      <c r="AD42" s="43">
        <v>14.217281</v>
      </c>
      <c r="AE42" s="43">
        <v>14.336201000000001</v>
      </c>
      <c r="AF42" s="43">
        <v>14.445487</v>
      </c>
      <c r="AG42" s="43">
        <v>14.577575</v>
      </c>
      <c r="AH42" s="43"/>
      <c r="AI42" s="34"/>
    </row>
    <row r="43" spans="1:35" ht="15" customHeight="1">
      <c r="A43" s="38" t="s">
        <v>915</v>
      </c>
      <c r="B43" s="25" t="s">
        <v>28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/>
      <c r="AI43" s="34"/>
    </row>
    <row r="44" spans="1:35" ht="15" customHeight="1">
      <c r="A44" s="38" t="s">
        <v>914</v>
      </c>
      <c r="B44" s="25" t="s">
        <v>822</v>
      </c>
      <c r="C44" s="43">
        <v>14.114182</v>
      </c>
      <c r="D44" s="43">
        <v>18.696821</v>
      </c>
      <c r="E44" s="43">
        <v>15.53776</v>
      </c>
      <c r="F44" s="43">
        <v>17.262744999999999</v>
      </c>
      <c r="G44" s="43">
        <v>17.712205999999998</v>
      </c>
      <c r="H44" s="43">
        <v>18.095324000000002</v>
      </c>
      <c r="I44" s="43">
        <v>18.030411000000001</v>
      </c>
      <c r="J44" s="43">
        <v>19.493134999999999</v>
      </c>
      <c r="K44" s="43">
        <v>21.180229000000001</v>
      </c>
      <c r="L44" s="43">
        <v>22.256381999999999</v>
      </c>
      <c r="M44" s="43">
        <v>23.469584999999999</v>
      </c>
      <c r="N44" s="43">
        <v>24.516939000000001</v>
      </c>
      <c r="O44" s="43">
        <v>25.185219</v>
      </c>
      <c r="P44" s="43">
        <v>25.343342</v>
      </c>
      <c r="Q44" s="43">
        <v>25.302506999999999</v>
      </c>
      <c r="R44" s="43">
        <v>25.546844</v>
      </c>
      <c r="S44" s="43">
        <v>25.948260999999999</v>
      </c>
      <c r="T44" s="43">
        <v>25.765079</v>
      </c>
      <c r="U44" s="43">
        <v>25.431674999999998</v>
      </c>
      <c r="V44" s="43">
        <v>25.504045000000001</v>
      </c>
      <c r="W44" s="43">
        <v>24.928677</v>
      </c>
      <c r="X44" s="43">
        <v>24.979095000000001</v>
      </c>
      <c r="Y44" s="43">
        <v>25.15737</v>
      </c>
      <c r="Z44" s="43">
        <v>25.174564</v>
      </c>
      <c r="AA44" s="43">
        <v>25.099257999999999</v>
      </c>
      <c r="AB44" s="43">
        <v>24.852535</v>
      </c>
      <c r="AC44" s="43">
        <v>24.701865999999999</v>
      </c>
      <c r="AD44" s="43">
        <v>24.708922999999999</v>
      </c>
      <c r="AE44" s="43">
        <v>24.712434999999999</v>
      </c>
      <c r="AF44" s="43">
        <v>24.502253</v>
      </c>
      <c r="AG44" s="43">
        <v>24.730881</v>
      </c>
      <c r="AH44" s="43"/>
      <c r="AI44" s="34"/>
    </row>
    <row r="45" spans="1:35" ht="15" customHeight="1">
      <c r="A45" s="38" t="s">
        <v>913</v>
      </c>
      <c r="B45" s="25" t="s">
        <v>912</v>
      </c>
      <c r="C45" s="43">
        <v>100.704353</v>
      </c>
      <c r="D45" s="43">
        <v>124.417686</v>
      </c>
      <c r="E45" s="43">
        <v>81.662086000000002</v>
      </c>
      <c r="F45" s="43">
        <v>73.678344999999993</v>
      </c>
      <c r="G45" s="43">
        <v>64.843636000000004</v>
      </c>
      <c r="H45" s="43">
        <v>61.400440000000003</v>
      </c>
      <c r="I45" s="43">
        <v>57.219200000000001</v>
      </c>
      <c r="J45" s="43">
        <v>58.755713999999998</v>
      </c>
      <c r="K45" s="43">
        <v>60.691459999999999</v>
      </c>
      <c r="L45" s="43">
        <v>62.451709999999999</v>
      </c>
      <c r="M45" s="43">
        <v>63.425446000000001</v>
      </c>
      <c r="N45" s="43">
        <v>64.963783000000006</v>
      </c>
      <c r="O45" s="43">
        <v>65.282379000000006</v>
      </c>
      <c r="P45" s="43">
        <v>65.698134999999994</v>
      </c>
      <c r="Q45" s="43">
        <v>65.468704000000002</v>
      </c>
      <c r="R45" s="43">
        <v>66.006247999999999</v>
      </c>
      <c r="S45" s="43">
        <v>66.821335000000005</v>
      </c>
      <c r="T45" s="43">
        <v>66.259238999999994</v>
      </c>
      <c r="U45" s="43">
        <v>65.389090999999993</v>
      </c>
      <c r="V45" s="43">
        <v>65.745506000000006</v>
      </c>
      <c r="W45" s="43">
        <v>64.207497000000004</v>
      </c>
      <c r="X45" s="43">
        <v>64.301331000000005</v>
      </c>
      <c r="Y45" s="43">
        <v>64.581276000000003</v>
      </c>
      <c r="Z45" s="43">
        <v>64.581985000000003</v>
      </c>
      <c r="AA45" s="43">
        <v>64.578484000000003</v>
      </c>
      <c r="AB45" s="43">
        <v>63.682949000000001</v>
      </c>
      <c r="AC45" s="43">
        <v>63.296059</v>
      </c>
      <c r="AD45" s="43">
        <v>63.433585999999998</v>
      </c>
      <c r="AE45" s="43">
        <v>63.134148000000003</v>
      </c>
      <c r="AF45" s="43">
        <v>62.331721999999999</v>
      </c>
      <c r="AG45" s="43">
        <v>62.666595000000001</v>
      </c>
      <c r="AH45" s="43"/>
      <c r="AI45" s="34"/>
    </row>
    <row r="46" spans="1:35" ht="15" customHeight="1">
      <c r="A46" s="38" t="s">
        <v>911</v>
      </c>
      <c r="B46" s="25" t="s">
        <v>46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34"/>
    </row>
    <row r="47" spans="1:35" ht="15" customHeight="1">
      <c r="A47" s="38" t="s">
        <v>910</v>
      </c>
      <c r="B47" s="25" t="s">
        <v>32</v>
      </c>
      <c r="C47" s="43">
        <v>777.81182899999999</v>
      </c>
      <c r="D47" s="43">
        <v>701.643372</v>
      </c>
      <c r="E47" s="43">
        <v>776.53582800000004</v>
      </c>
      <c r="F47" s="43">
        <v>842.33282499999996</v>
      </c>
      <c r="G47" s="43">
        <v>907.30780000000004</v>
      </c>
      <c r="H47" s="43">
        <v>945.91491699999995</v>
      </c>
      <c r="I47" s="43">
        <v>979.259277</v>
      </c>
      <c r="J47" s="43">
        <v>983.10082999999997</v>
      </c>
      <c r="K47" s="43">
        <v>983.41332999999997</v>
      </c>
      <c r="L47" s="43">
        <v>983.49963400000001</v>
      </c>
      <c r="M47" s="43">
        <v>984.44348100000002</v>
      </c>
      <c r="N47" s="43">
        <v>989.43920900000001</v>
      </c>
      <c r="O47" s="43">
        <v>996.55883800000004</v>
      </c>
      <c r="P47" s="43">
        <v>1003.934875</v>
      </c>
      <c r="Q47" s="43">
        <v>1016.1511839999999</v>
      </c>
      <c r="R47" s="43">
        <v>1030.3160399999999</v>
      </c>
      <c r="S47" s="43">
        <v>1043.960693</v>
      </c>
      <c r="T47" s="43">
        <v>1061.0566409999999</v>
      </c>
      <c r="U47" s="43">
        <v>1081.067871</v>
      </c>
      <c r="V47" s="43">
        <v>1098.60376</v>
      </c>
      <c r="W47" s="43">
        <v>1123.091553</v>
      </c>
      <c r="X47" s="43">
        <v>1144.126221</v>
      </c>
      <c r="Y47" s="43">
        <v>1166.88501</v>
      </c>
      <c r="Z47" s="43">
        <v>1193.182129</v>
      </c>
      <c r="AA47" s="43">
        <v>1218.4357910000001</v>
      </c>
      <c r="AB47" s="43">
        <v>1243.122314</v>
      </c>
      <c r="AC47" s="43">
        <v>1264.7126459999999</v>
      </c>
      <c r="AD47" s="43">
        <v>1282.6116939999999</v>
      </c>
      <c r="AE47" s="43">
        <v>1305.5626219999999</v>
      </c>
      <c r="AF47" s="43">
        <v>1333.2717290000001</v>
      </c>
      <c r="AG47" s="43">
        <v>1355.6530760000001</v>
      </c>
      <c r="AH47" s="43"/>
      <c r="AI47" s="34"/>
    </row>
    <row r="48" spans="1:35" ht="15" customHeight="1">
      <c r="A48" s="38" t="s">
        <v>909</v>
      </c>
      <c r="B48" s="25" t="s">
        <v>33</v>
      </c>
      <c r="C48" s="43">
        <v>51.485599999999998</v>
      </c>
      <c r="D48" s="43">
        <v>51.939757999999998</v>
      </c>
      <c r="E48" s="43">
        <v>54.225234999999998</v>
      </c>
      <c r="F48" s="43">
        <v>55.369529999999997</v>
      </c>
      <c r="G48" s="43">
        <v>56.650145999999999</v>
      </c>
      <c r="H48" s="43">
        <v>57.832450999999999</v>
      </c>
      <c r="I48" s="43">
        <v>58.797286999999997</v>
      </c>
      <c r="J48" s="43">
        <v>59.569496000000001</v>
      </c>
      <c r="K48" s="43">
        <v>60.217896000000003</v>
      </c>
      <c r="L48" s="43">
        <v>60.671416999999998</v>
      </c>
      <c r="M48" s="43">
        <v>61.145302000000001</v>
      </c>
      <c r="N48" s="43">
        <v>61.674202000000001</v>
      </c>
      <c r="O48" s="43">
        <v>62.212066999999998</v>
      </c>
      <c r="P48" s="43">
        <v>62.566811000000001</v>
      </c>
      <c r="Q48" s="43">
        <v>63.004406000000003</v>
      </c>
      <c r="R48" s="43">
        <v>63.643481999999999</v>
      </c>
      <c r="S48" s="43">
        <v>64.294708</v>
      </c>
      <c r="T48" s="43">
        <v>64.871573999999995</v>
      </c>
      <c r="U48" s="43">
        <v>65.541854999999998</v>
      </c>
      <c r="V48" s="43">
        <v>66.270126000000005</v>
      </c>
      <c r="W48" s="43">
        <v>67.019904999999994</v>
      </c>
      <c r="X48" s="43">
        <v>67.877953000000005</v>
      </c>
      <c r="Y48" s="43">
        <v>68.843933000000007</v>
      </c>
      <c r="Z48" s="43">
        <v>69.900513000000004</v>
      </c>
      <c r="AA48" s="43">
        <v>70.925811999999993</v>
      </c>
      <c r="AB48" s="43">
        <v>71.766402999999997</v>
      </c>
      <c r="AC48" s="43">
        <v>72.551177999999993</v>
      </c>
      <c r="AD48" s="43">
        <v>73.281845000000004</v>
      </c>
      <c r="AE48" s="43">
        <v>74.113784999999993</v>
      </c>
      <c r="AF48" s="43">
        <v>75.056747000000001</v>
      </c>
      <c r="AG48" s="43">
        <v>75.977371000000005</v>
      </c>
      <c r="AH48" s="43"/>
      <c r="AI48" s="34"/>
    </row>
    <row r="49" spans="1:35" ht="15" customHeight="1">
      <c r="A49" s="38" t="s">
        <v>908</v>
      </c>
      <c r="B49" s="25" t="s">
        <v>865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907</v>
      </c>
      <c r="B50" s="25" t="s">
        <v>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34"/>
    </row>
    <row r="51" spans="1:35" ht="15" customHeight="1">
      <c r="A51" s="38" t="s">
        <v>906</v>
      </c>
      <c r="B51" s="25" t="s">
        <v>38</v>
      </c>
      <c r="C51" s="43">
        <v>371.15722699999998</v>
      </c>
      <c r="D51" s="43">
        <v>373.38104199999998</v>
      </c>
      <c r="E51" s="43">
        <v>379.49349999999998</v>
      </c>
      <c r="F51" s="43">
        <v>389.19360399999999</v>
      </c>
      <c r="G51" s="43">
        <v>398.67245500000001</v>
      </c>
      <c r="H51" s="43">
        <v>407.18810999999999</v>
      </c>
      <c r="I51" s="43">
        <v>414.10623199999998</v>
      </c>
      <c r="J51" s="43">
        <v>419.53070100000002</v>
      </c>
      <c r="K51" s="43">
        <v>423.591003</v>
      </c>
      <c r="L51" s="43">
        <v>426.09277300000002</v>
      </c>
      <c r="M51" s="43">
        <v>429.11593599999998</v>
      </c>
      <c r="N51" s="43">
        <v>431.87335200000001</v>
      </c>
      <c r="O51" s="43">
        <v>434.34899899999999</v>
      </c>
      <c r="P51" s="43">
        <v>435.72152699999998</v>
      </c>
      <c r="Q51" s="43">
        <v>437.76177999999999</v>
      </c>
      <c r="R51" s="43">
        <v>441.01007099999998</v>
      </c>
      <c r="S51" s="43">
        <v>444.70208700000001</v>
      </c>
      <c r="T51" s="43">
        <v>447.93899499999998</v>
      </c>
      <c r="U51" s="43">
        <v>451.695404</v>
      </c>
      <c r="V51" s="43">
        <v>455.95483400000001</v>
      </c>
      <c r="W51" s="43">
        <v>460.27569599999998</v>
      </c>
      <c r="X51" s="43">
        <v>465.33059700000001</v>
      </c>
      <c r="Y51" s="43">
        <v>471.24282799999997</v>
      </c>
      <c r="Z51" s="43">
        <v>478.024384</v>
      </c>
      <c r="AA51" s="43">
        <v>484.40029900000002</v>
      </c>
      <c r="AB51" s="43">
        <v>489.02484099999998</v>
      </c>
      <c r="AC51" s="43">
        <v>493.408142</v>
      </c>
      <c r="AD51" s="43">
        <v>497.38812300000001</v>
      </c>
      <c r="AE51" s="43">
        <v>502.02917500000001</v>
      </c>
      <c r="AF51" s="43">
        <v>507.689819</v>
      </c>
      <c r="AG51" s="43">
        <v>512.70471199999997</v>
      </c>
      <c r="AH51" s="43"/>
      <c r="AI51" s="34"/>
    </row>
    <row r="52" spans="1:35" ht="15" customHeight="1">
      <c r="A52" s="38" t="s">
        <v>905</v>
      </c>
      <c r="B52" s="24" t="s">
        <v>37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5" spans="1:35" ht="15" customHeight="1">
      <c r="B55" s="24" t="s">
        <v>383</v>
      </c>
    </row>
    <row r="56" spans="1:35" ht="15" customHeight="1">
      <c r="A56" s="38" t="s">
        <v>904</v>
      </c>
      <c r="B56" s="25" t="s">
        <v>896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4"/>
    </row>
    <row r="57" spans="1:35" ht="15" customHeight="1">
      <c r="A57" s="38" t="s">
        <v>903</v>
      </c>
      <c r="B57" s="25" t="s">
        <v>894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4"/>
    </row>
    <row r="58" spans="1:35" ht="15" customHeight="1">
      <c r="A58" s="38" t="s">
        <v>902</v>
      </c>
      <c r="B58" s="25" t="s">
        <v>892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60" spans="1:35" ht="15" customHeight="1">
      <c r="B60" s="24" t="s">
        <v>502</v>
      </c>
    </row>
    <row r="61" spans="1:35" ht="15" customHeight="1">
      <c r="B61" s="24" t="s">
        <v>501</v>
      </c>
    </row>
    <row r="62" spans="1:35" ht="15" customHeight="1">
      <c r="A62" s="38" t="s">
        <v>901</v>
      </c>
      <c r="B62" s="25" t="s">
        <v>896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900</v>
      </c>
      <c r="B63" s="25" t="s">
        <v>894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4"/>
    </row>
    <row r="64" spans="1:35" ht="15" customHeight="1">
      <c r="A64" s="38" t="s">
        <v>899</v>
      </c>
      <c r="B64" s="25" t="s">
        <v>892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6" spans="1:35" ht="15" customHeight="1">
      <c r="B66" s="24" t="s">
        <v>898</v>
      </c>
    </row>
    <row r="67" spans="1:35" ht="15" customHeight="1">
      <c r="B67" s="24" t="s">
        <v>803</v>
      </c>
    </row>
    <row r="68" spans="1:35" ht="15" customHeight="1">
      <c r="A68" s="38" t="s">
        <v>897</v>
      </c>
      <c r="B68" s="25" t="s">
        <v>896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4"/>
    </row>
    <row r="69" spans="1:35" ht="15" customHeight="1">
      <c r="A69" s="38" t="s">
        <v>895</v>
      </c>
      <c r="B69" s="25" t="s">
        <v>894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4"/>
    </row>
    <row r="70" spans="1:35" ht="15" customHeight="1">
      <c r="A70" s="38" t="s">
        <v>893</v>
      </c>
      <c r="B70" s="25" t="s">
        <v>892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4"/>
    </row>
    <row r="73" spans="1:35" ht="15" customHeight="1">
      <c r="B73" s="24" t="s">
        <v>891</v>
      </c>
    </row>
    <row r="75" spans="1:35" ht="15" customHeight="1">
      <c r="B75" s="24" t="s">
        <v>890</v>
      </c>
    </row>
    <row r="76" spans="1:35" ht="15" customHeight="1">
      <c r="B76" s="24" t="s">
        <v>207</v>
      </c>
    </row>
    <row r="77" spans="1:35" ht="15" customHeight="1">
      <c r="A77" s="38" t="s">
        <v>889</v>
      </c>
      <c r="B77" s="25" t="s">
        <v>208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4"/>
    </row>
    <row r="78" spans="1:35" ht="15" customHeight="1">
      <c r="A78" s="38" t="s">
        <v>888</v>
      </c>
      <c r="B78" s="25" t="s">
        <v>23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4"/>
    </row>
    <row r="79" spans="1:35" ht="15" customHeight="1">
      <c r="A79" s="38" t="s">
        <v>887</v>
      </c>
      <c r="B79" s="25" t="s">
        <v>479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4"/>
    </row>
    <row r="80" spans="1:35" ht="15" customHeight="1">
      <c r="A80" s="38" t="s">
        <v>886</v>
      </c>
      <c r="B80" s="25" t="s">
        <v>210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4"/>
    </row>
    <row r="81" spans="1:35" ht="15" customHeight="1">
      <c r="A81" s="38" t="s">
        <v>885</v>
      </c>
      <c r="B81" s="24" t="s">
        <v>200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1"/>
    </row>
    <row r="82" spans="1:35" ht="15" customHeight="1">
      <c r="B82" s="24" t="s">
        <v>211</v>
      </c>
    </row>
    <row r="83" spans="1:35" ht="15" customHeight="1">
      <c r="A83" s="38" t="s">
        <v>884</v>
      </c>
      <c r="B83" s="25" t="s">
        <v>208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4"/>
    </row>
    <row r="84" spans="1:35" ht="15" customHeight="1">
      <c r="A84" s="38" t="s">
        <v>883</v>
      </c>
      <c r="B84" s="25" t="s">
        <v>23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4"/>
    </row>
    <row r="85" spans="1:35" ht="15" customHeight="1">
      <c r="A85" s="38" t="s">
        <v>882</v>
      </c>
      <c r="B85" s="25" t="s">
        <v>479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4"/>
    </row>
    <row r="86" spans="1:35" ht="15" customHeight="1">
      <c r="A86" s="38" t="s">
        <v>881</v>
      </c>
      <c r="B86" s="25" t="s">
        <v>210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4"/>
    </row>
    <row r="87" spans="1:35" ht="15" customHeight="1">
      <c r="A87" s="38" t="s">
        <v>880</v>
      </c>
      <c r="B87" s="24" t="s">
        <v>200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1"/>
    </row>
    <row r="88" spans="1:35" ht="15" customHeight="1">
      <c r="B88" s="24" t="s">
        <v>212</v>
      </c>
    </row>
    <row r="89" spans="1:35" ht="15" customHeight="1">
      <c r="A89" s="38" t="s">
        <v>879</v>
      </c>
      <c r="B89" s="25" t="s">
        <v>213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 thickBot="1">
      <c r="A90" s="38" t="s">
        <v>878</v>
      </c>
      <c r="B90" s="25" t="s">
        <v>214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4"/>
    </row>
    <row r="91" spans="1:35" ht="15" customHeight="1">
      <c r="B91" s="53" t="s">
        <v>474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</row>
    <row r="92" spans="1:35" ht="15" customHeight="1">
      <c r="B92" s="39" t="s">
        <v>518</v>
      </c>
    </row>
    <row r="93" spans="1:35" ht="15" customHeight="1">
      <c r="B93" s="39" t="s">
        <v>472</v>
      </c>
    </row>
    <row r="94" spans="1:35" ht="15" customHeight="1">
      <c r="B94" s="39" t="s">
        <v>471</v>
      </c>
    </row>
    <row r="95" spans="1:35" ht="15" customHeight="1">
      <c r="B95" s="39" t="s">
        <v>470</v>
      </c>
    </row>
    <row r="96" spans="1:35" ht="15" customHeight="1">
      <c r="B96" s="39" t="s">
        <v>365</v>
      </c>
    </row>
    <row r="97" spans="2:2" ht="15" customHeight="1">
      <c r="B97" s="39" t="s">
        <v>877</v>
      </c>
    </row>
    <row r="98" spans="2:2" ht="15" customHeight="1">
      <c r="B98" s="39" t="s">
        <v>400</v>
      </c>
    </row>
    <row r="99" spans="2:2" ht="15" customHeight="1">
      <c r="B99" s="39" t="s">
        <v>399</v>
      </c>
    </row>
    <row r="100" spans="2:2" ht="15" customHeight="1">
      <c r="B100" s="39" t="s">
        <v>398</v>
      </c>
    </row>
    <row r="101" spans="2:2" ht="15" customHeight="1">
      <c r="B101" s="39" t="s">
        <v>469</v>
      </c>
    </row>
    <row r="102" spans="2:2" ht="15" customHeight="1">
      <c r="B102" s="39" t="s">
        <v>468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/>
  <cols>
    <col min="1" max="1" width="28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1010</v>
      </c>
      <c r="B10" s="32" t="s">
        <v>1009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874</v>
      </c>
    </row>
    <row r="16" spans="1:35" ht="15" customHeight="1">
      <c r="B16" s="24" t="s">
        <v>966</v>
      </c>
    </row>
    <row r="17" spans="1:35" ht="15" customHeight="1">
      <c r="A17" s="38" t="s">
        <v>1008</v>
      </c>
      <c r="B17" s="25" t="s">
        <v>28</v>
      </c>
      <c r="C17" s="43">
        <v>5.5946000000000003E-2</v>
      </c>
      <c r="D17" s="43">
        <v>5.6703000000000003E-2</v>
      </c>
      <c r="E17" s="43">
        <v>5.5643999999999999E-2</v>
      </c>
      <c r="F17" s="43">
        <v>5.7037999999999998E-2</v>
      </c>
      <c r="G17" s="43">
        <v>5.8251999999999998E-2</v>
      </c>
      <c r="H17" s="43">
        <v>5.7965999999999997E-2</v>
      </c>
      <c r="I17" s="43">
        <v>5.7549000000000003E-2</v>
      </c>
      <c r="J17" s="43">
        <v>5.7007000000000002E-2</v>
      </c>
      <c r="K17" s="43">
        <v>5.6346E-2</v>
      </c>
      <c r="L17" s="43">
        <v>5.4991999999999999E-2</v>
      </c>
      <c r="M17" s="43">
        <v>5.3559000000000002E-2</v>
      </c>
      <c r="N17" s="43">
        <v>5.2052000000000001E-2</v>
      </c>
      <c r="O17" s="43">
        <v>5.0452999999999998E-2</v>
      </c>
      <c r="P17" s="43">
        <v>4.8272000000000002E-2</v>
      </c>
      <c r="Q17" s="43">
        <v>4.6043000000000001E-2</v>
      </c>
      <c r="R17" s="43">
        <v>4.3746E-2</v>
      </c>
      <c r="S17" s="43">
        <v>4.1388000000000001E-2</v>
      </c>
      <c r="T17" s="43">
        <v>3.8989000000000003E-2</v>
      </c>
      <c r="U17" s="43">
        <v>3.6521999999999999E-2</v>
      </c>
      <c r="V17" s="43">
        <v>3.3995999999999998E-2</v>
      </c>
      <c r="W17" s="43">
        <v>3.1419000000000002E-2</v>
      </c>
      <c r="X17" s="43">
        <v>2.877E-2</v>
      </c>
      <c r="Y17" s="43">
        <v>2.6064E-2</v>
      </c>
      <c r="Z17" s="43">
        <v>2.3288E-2</v>
      </c>
      <c r="AA17" s="43">
        <v>2.0445999999999999E-2</v>
      </c>
      <c r="AB17" s="43">
        <v>1.8072999999999999E-2</v>
      </c>
      <c r="AC17" s="43">
        <v>1.8072999999999999E-2</v>
      </c>
      <c r="AD17" s="43">
        <v>1.8072999999999999E-2</v>
      </c>
      <c r="AE17" s="43">
        <v>1.8072999999999999E-2</v>
      </c>
      <c r="AF17" s="43">
        <v>1.8072999999999999E-2</v>
      </c>
      <c r="AG17" s="43">
        <v>1.8072999999999999E-2</v>
      </c>
      <c r="AH17" s="43"/>
      <c r="AI17" s="34"/>
    </row>
    <row r="18" spans="1:35" ht="15" customHeight="1">
      <c r="A18" s="38" t="s">
        <v>1007</v>
      </c>
      <c r="B18" s="25" t="s">
        <v>29</v>
      </c>
      <c r="C18" s="43">
        <v>352.73364299999997</v>
      </c>
      <c r="D18" s="43">
        <v>372.712402</v>
      </c>
      <c r="E18" s="43">
        <v>393.49032599999998</v>
      </c>
      <c r="F18" s="43">
        <v>401.89590500000003</v>
      </c>
      <c r="G18" s="43">
        <v>410.71814000000001</v>
      </c>
      <c r="H18" s="43">
        <v>418.14617900000002</v>
      </c>
      <c r="I18" s="43">
        <v>425.01644900000002</v>
      </c>
      <c r="J18" s="43">
        <v>431.42156999999997</v>
      </c>
      <c r="K18" s="43">
        <v>437.65936299999998</v>
      </c>
      <c r="L18" s="43">
        <v>442.97076399999997</v>
      </c>
      <c r="M18" s="43">
        <v>448.311646</v>
      </c>
      <c r="N18" s="43">
        <v>453.75479100000001</v>
      </c>
      <c r="O18" s="43">
        <v>460.79489100000001</v>
      </c>
      <c r="P18" s="43">
        <v>465.95120200000002</v>
      </c>
      <c r="Q18" s="43">
        <v>472.064728</v>
      </c>
      <c r="R18" s="43">
        <v>478.42748999999998</v>
      </c>
      <c r="S18" s="43">
        <v>484.71740699999998</v>
      </c>
      <c r="T18" s="43">
        <v>491.28048699999999</v>
      </c>
      <c r="U18" s="43">
        <v>497.89209</v>
      </c>
      <c r="V18" s="43">
        <v>504.64523300000002</v>
      </c>
      <c r="W18" s="43">
        <v>511.345032</v>
      </c>
      <c r="X18" s="43">
        <v>517.91345200000001</v>
      </c>
      <c r="Y18" s="43">
        <v>524.56677200000001</v>
      </c>
      <c r="Z18" s="43">
        <v>531.26617399999998</v>
      </c>
      <c r="AA18" s="43">
        <v>537.98205600000006</v>
      </c>
      <c r="AB18" s="43">
        <v>544.96398899999997</v>
      </c>
      <c r="AC18" s="43">
        <v>551.87750200000005</v>
      </c>
      <c r="AD18" s="43">
        <v>558.81567399999994</v>
      </c>
      <c r="AE18" s="43">
        <v>566.19164999999998</v>
      </c>
      <c r="AF18" s="43">
        <v>573.57983400000001</v>
      </c>
      <c r="AG18" s="43">
        <v>581.22204599999998</v>
      </c>
      <c r="AH18" s="43"/>
      <c r="AI18" s="34"/>
    </row>
    <row r="19" spans="1:35" ht="15" customHeight="1">
      <c r="A19" s="38" t="s">
        <v>1006</v>
      </c>
      <c r="B19" s="25" t="s">
        <v>47</v>
      </c>
      <c r="C19" s="43">
        <v>64.133979999999994</v>
      </c>
      <c r="D19" s="43">
        <v>67.727530999999999</v>
      </c>
      <c r="E19" s="43">
        <v>55.057327000000001</v>
      </c>
      <c r="F19" s="43">
        <v>97.130843999999996</v>
      </c>
      <c r="G19" s="43">
        <v>98.488876000000005</v>
      </c>
      <c r="H19" s="43">
        <v>99.946151999999998</v>
      </c>
      <c r="I19" s="43">
        <v>101.258301</v>
      </c>
      <c r="J19" s="43">
        <v>102.453354</v>
      </c>
      <c r="K19" s="43">
        <v>103.601387</v>
      </c>
      <c r="L19" s="43">
        <v>104.735992</v>
      </c>
      <c r="M19" s="43">
        <v>105.86389200000001</v>
      </c>
      <c r="N19" s="43">
        <v>107.077896</v>
      </c>
      <c r="O19" s="43">
        <v>108.990723</v>
      </c>
      <c r="P19" s="43">
        <v>110.206253</v>
      </c>
      <c r="Q19" s="43">
        <v>111.74252300000001</v>
      </c>
      <c r="R19" s="43">
        <v>113.368439</v>
      </c>
      <c r="S19" s="43">
        <v>114.959534</v>
      </c>
      <c r="T19" s="43">
        <v>116.770355</v>
      </c>
      <c r="U19" s="43">
        <v>118.597763</v>
      </c>
      <c r="V19" s="43">
        <v>120.444298</v>
      </c>
      <c r="W19" s="43">
        <v>122.24443100000001</v>
      </c>
      <c r="X19" s="43">
        <v>123.940659</v>
      </c>
      <c r="Y19" s="43">
        <v>125.656494</v>
      </c>
      <c r="Z19" s="43">
        <v>127.38735200000001</v>
      </c>
      <c r="AA19" s="43">
        <v>129.132599</v>
      </c>
      <c r="AB19" s="43">
        <v>130.94549599999999</v>
      </c>
      <c r="AC19" s="43">
        <v>132.747208</v>
      </c>
      <c r="AD19" s="43">
        <v>134.554565</v>
      </c>
      <c r="AE19" s="43">
        <v>136.467682</v>
      </c>
      <c r="AF19" s="43">
        <v>138.38879399999999</v>
      </c>
      <c r="AG19" s="43">
        <v>140.37570199999999</v>
      </c>
      <c r="AH19" s="43"/>
      <c r="AI19" s="34"/>
    </row>
    <row r="20" spans="1:35" ht="15" customHeight="1">
      <c r="A20" s="38" t="s">
        <v>1005</v>
      </c>
      <c r="B20" s="25" t="s">
        <v>30</v>
      </c>
      <c r="C20" s="43">
        <v>115.474594</v>
      </c>
      <c r="D20" s="43">
        <v>122.142235</v>
      </c>
      <c r="E20" s="43">
        <v>134.33789100000001</v>
      </c>
      <c r="F20" s="43">
        <v>137.05197100000001</v>
      </c>
      <c r="G20" s="43">
        <v>139.895599</v>
      </c>
      <c r="H20" s="43">
        <v>142.39172400000001</v>
      </c>
      <c r="I20" s="43">
        <v>144.661011</v>
      </c>
      <c r="J20" s="43">
        <v>146.75791899999999</v>
      </c>
      <c r="K20" s="43">
        <v>148.77870200000001</v>
      </c>
      <c r="L20" s="43">
        <v>150.58647199999999</v>
      </c>
      <c r="M20" s="43">
        <v>152.359283</v>
      </c>
      <c r="N20" s="43">
        <v>154.17898600000001</v>
      </c>
      <c r="O20" s="43">
        <v>156.56448399999999</v>
      </c>
      <c r="P20" s="43">
        <v>158.38549800000001</v>
      </c>
      <c r="Q20" s="43">
        <v>160.53814700000001</v>
      </c>
      <c r="R20" s="43">
        <v>162.76406900000001</v>
      </c>
      <c r="S20" s="43">
        <v>164.96521000000001</v>
      </c>
      <c r="T20" s="43">
        <v>167.26293899999999</v>
      </c>
      <c r="U20" s="43">
        <v>169.573578</v>
      </c>
      <c r="V20" s="43">
        <v>171.92263800000001</v>
      </c>
      <c r="W20" s="43">
        <v>174.27583300000001</v>
      </c>
      <c r="X20" s="43">
        <v>176.58766199999999</v>
      </c>
      <c r="Y20" s="43">
        <v>178.905304</v>
      </c>
      <c r="Z20" s="43">
        <v>181.237854</v>
      </c>
      <c r="AA20" s="43">
        <v>183.58074999999999</v>
      </c>
      <c r="AB20" s="43">
        <v>186.013947</v>
      </c>
      <c r="AC20" s="43">
        <v>188.421997</v>
      </c>
      <c r="AD20" s="43">
        <v>190.83142100000001</v>
      </c>
      <c r="AE20" s="43">
        <v>193.38841199999999</v>
      </c>
      <c r="AF20" s="43">
        <v>195.94340500000001</v>
      </c>
      <c r="AG20" s="43">
        <v>198.586975</v>
      </c>
      <c r="AH20" s="43"/>
      <c r="AI20" s="34"/>
    </row>
    <row r="21" spans="1:35" ht="15" customHeight="1">
      <c r="A21" s="38" t="s">
        <v>1004</v>
      </c>
      <c r="B21" s="25" t="s">
        <v>31</v>
      </c>
      <c r="C21" s="43">
        <v>58.281405999999997</v>
      </c>
      <c r="D21" s="43">
        <v>61.660282000000002</v>
      </c>
      <c r="E21" s="43">
        <v>43.578437999999998</v>
      </c>
      <c r="F21" s="43">
        <v>46.883876999999998</v>
      </c>
      <c r="G21" s="43">
        <v>50.306426999999999</v>
      </c>
      <c r="H21" s="43">
        <v>52.451537999999999</v>
      </c>
      <c r="I21" s="43">
        <v>54.549618000000002</v>
      </c>
      <c r="J21" s="43">
        <v>56.609039000000003</v>
      </c>
      <c r="K21" s="43">
        <v>58.668647999999997</v>
      </c>
      <c r="L21" s="43">
        <v>60.031928999999998</v>
      </c>
      <c r="M21" s="43">
        <v>61.409354999999998</v>
      </c>
      <c r="N21" s="43">
        <v>62.801537000000003</v>
      </c>
      <c r="O21" s="43">
        <v>64.298446999999996</v>
      </c>
      <c r="P21" s="43">
        <v>65.109322000000006</v>
      </c>
      <c r="Q21" s="43">
        <v>66.025695999999996</v>
      </c>
      <c r="R21" s="43">
        <v>66.970650000000006</v>
      </c>
      <c r="S21" s="43">
        <v>67.905845999999997</v>
      </c>
      <c r="T21" s="43">
        <v>68.820205999999999</v>
      </c>
      <c r="U21" s="43">
        <v>69.740509000000003</v>
      </c>
      <c r="V21" s="43">
        <v>70.690597999999994</v>
      </c>
      <c r="W21" s="43">
        <v>71.649535999999998</v>
      </c>
      <c r="X21" s="43">
        <v>72.624251999999998</v>
      </c>
      <c r="Y21" s="43">
        <v>73.605804000000006</v>
      </c>
      <c r="Z21" s="43">
        <v>74.593200999999993</v>
      </c>
      <c r="AA21" s="43">
        <v>75.582947000000004</v>
      </c>
      <c r="AB21" s="43">
        <v>76.610878</v>
      </c>
      <c r="AC21" s="43">
        <v>77.627303999999995</v>
      </c>
      <c r="AD21" s="43">
        <v>78.645432</v>
      </c>
      <c r="AE21" s="43">
        <v>79.726783999999995</v>
      </c>
      <c r="AF21" s="43">
        <v>80.807677999999996</v>
      </c>
      <c r="AG21" s="43">
        <v>81.925453000000005</v>
      </c>
      <c r="AH21" s="43"/>
      <c r="AI21" s="34"/>
    </row>
    <row r="22" spans="1:35" ht="15" customHeight="1">
      <c r="A22" s="38" t="s">
        <v>1003</v>
      </c>
      <c r="B22" s="25" t="s">
        <v>46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1002</v>
      </c>
      <c r="B23" s="25" t="s">
        <v>32</v>
      </c>
      <c r="C23" s="43">
        <v>196.28753699999999</v>
      </c>
      <c r="D23" s="43">
        <v>207.76872299999999</v>
      </c>
      <c r="E23" s="43">
        <v>217.28303500000001</v>
      </c>
      <c r="F23" s="43">
        <v>217.12204</v>
      </c>
      <c r="G23" s="43">
        <v>217.042923</v>
      </c>
      <c r="H23" s="43">
        <v>218.64738500000001</v>
      </c>
      <c r="I23" s="43">
        <v>219.83253500000001</v>
      </c>
      <c r="J23" s="43">
        <v>220.694275</v>
      </c>
      <c r="K23" s="43">
        <v>221.308762</v>
      </c>
      <c r="L23" s="43">
        <v>222.838043</v>
      </c>
      <c r="M23" s="43">
        <v>224.19809000000001</v>
      </c>
      <c r="N23" s="43">
        <v>225.449341</v>
      </c>
      <c r="O23" s="43">
        <v>227.31277499999999</v>
      </c>
      <c r="P23" s="43">
        <v>229.73239100000001</v>
      </c>
      <c r="Q23" s="43">
        <v>232.53272999999999</v>
      </c>
      <c r="R23" s="43">
        <v>235.47056599999999</v>
      </c>
      <c r="S23" s="43">
        <v>238.41764800000001</v>
      </c>
      <c r="T23" s="43">
        <v>241.41566499999999</v>
      </c>
      <c r="U23" s="43">
        <v>244.45748900000001</v>
      </c>
      <c r="V23" s="43">
        <v>247.54473899999999</v>
      </c>
      <c r="W23" s="43">
        <v>250.62439000000001</v>
      </c>
      <c r="X23" s="43">
        <v>253.67364499999999</v>
      </c>
      <c r="Y23" s="43">
        <v>256.73126200000002</v>
      </c>
      <c r="Z23" s="43">
        <v>259.82183800000001</v>
      </c>
      <c r="AA23" s="43">
        <v>262.92517099999998</v>
      </c>
      <c r="AB23" s="43">
        <v>266.17053199999998</v>
      </c>
      <c r="AC23" s="43">
        <v>269.37625100000002</v>
      </c>
      <c r="AD23" s="43">
        <v>272.557861</v>
      </c>
      <c r="AE23" s="43">
        <v>275.94528200000002</v>
      </c>
      <c r="AF23" s="43">
        <v>279.33612099999999</v>
      </c>
      <c r="AG23" s="43">
        <v>282.82959</v>
      </c>
      <c r="AH23" s="43"/>
      <c r="AI23" s="34"/>
    </row>
    <row r="24" spans="1:35" ht="15" customHeight="1">
      <c r="A24" s="38" t="s">
        <v>1001</v>
      </c>
      <c r="B24" s="25" t="s">
        <v>33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/>
      <c r="AI24" s="34"/>
    </row>
    <row r="25" spans="1:35" ht="15" customHeight="1">
      <c r="A25" s="38" t="s">
        <v>1000</v>
      </c>
      <c r="B25" s="25" t="s">
        <v>34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999</v>
      </c>
      <c r="B26" s="25" t="s">
        <v>38</v>
      </c>
      <c r="C26" s="43">
        <v>250.71455399999999</v>
      </c>
      <c r="D26" s="43">
        <v>265.70779399999998</v>
      </c>
      <c r="E26" s="43">
        <v>268.233429</v>
      </c>
      <c r="F26" s="43">
        <v>276.05026199999998</v>
      </c>
      <c r="G26" s="43">
        <v>284.18780500000003</v>
      </c>
      <c r="H26" s="43">
        <v>290.58904999999999</v>
      </c>
      <c r="I26" s="43">
        <v>296.49591099999998</v>
      </c>
      <c r="J26" s="43">
        <v>302.05306999999999</v>
      </c>
      <c r="K26" s="43">
        <v>307.56097399999999</v>
      </c>
      <c r="L26" s="43">
        <v>311.96466099999998</v>
      </c>
      <c r="M26" s="43">
        <v>316.43872099999999</v>
      </c>
      <c r="N26" s="43">
        <v>320.97534200000001</v>
      </c>
      <c r="O26" s="43">
        <v>326.15643299999999</v>
      </c>
      <c r="P26" s="43">
        <v>330.32061800000002</v>
      </c>
      <c r="Q26" s="43">
        <v>335.03790300000003</v>
      </c>
      <c r="R26" s="43">
        <v>339.938019</v>
      </c>
      <c r="S26" s="43">
        <v>344.79834</v>
      </c>
      <c r="T26" s="43">
        <v>349.61749300000002</v>
      </c>
      <c r="U26" s="43">
        <v>354.47467</v>
      </c>
      <c r="V26" s="43">
        <v>359.48168900000002</v>
      </c>
      <c r="W26" s="43">
        <v>364.57293700000002</v>
      </c>
      <c r="X26" s="43">
        <v>369.711792</v>
      </c>
      <c r="Y26" s="43">
        <v>374.83605999999997</v>
      </c>
      <c r="Z26" s="43">
        <v>379.99627700000002</v>
      </c>
      <c r="AA26" s="43">
        <v>385.187592</v>
      </c>
      <c r="AB26" s="43">
        <v>390.576752</v>
      </c>
      <c r="AC26" s="43">
        <v>395.91531400000002</v>
      </c>
      <c r="AD26" s="43">
        <v>401.24978599999997</v>
      </c>
      <c r="AE26" s="43">
        <v>406.904968</v>
      </c>
      <c r="AF26" s="43">
        <v>412.55032299999999</v>
      </c>
      <c r="AG26" s="43">
        <v>418.39044200000001</v>
      </c>
      <c r="AH26" s="43"/>
      <c r="AI26" s="34"/>
    </row>
    <row r="27" spans="1:35" ht="15" customHeight="1">
      <c r="A27" s="38" t="s">
        <v>998</v>
      </c>
      <c r="B27" s="24" t="s">
        <v>37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964</v>
      </c>
    </row>
    <row r="30" spans="1:35" ht="15" customHeight="1">
      <c r="A30" s="38" t="s">
        <v>997</v>
      </c>
      <c r="B30" s="25" t="s">
        <v>29</v>
      </c>
      <c r="C30" s="43">
        <v>539.08099400000003</v>
      </c>
      <c r="D30" s="43">
        <v>528.72283900000002</v>
      </c>
      <c r="E30" s="43">
        <v>551.22723399999995</v>
      </c>
      <c r="F30" s="43">
        <v>570.37316899999996</v>
      </c>
      <c r="G30" s="43">
        <v>594.07788100000005</v>
      </c>
      <c r="H30" s="43">
        <v>615.83923300000004</v>
      </c>
      <c r="I30" s="43">
        <v>632.16589399999998</v>
      </c>
      <c r="J30" s="43">
        <v>641.85705600000006</v>
      </c>
      <c r="K30" s="43">
        <v>648.03338599999995</v>
      </c>
      <c r="L30" s="43">
        <v>653.90386999999998</v>
      </c>
      <c r="M30" s="43">
        <v>660.14904799999999</v>
      </c>
      <c r="N30" s="43">
        <v>667.58337400000005</v>
      </c>
      <c r="O30" s="43">
        <v>676.17266800000004</v>
      </c>
      <c r="P30" s="43">
        <v>683.87298599999997</v>
      </c>
      <c r="Q30" s="43">
        <v>691.70019500000001</v>
      </c>
      <c r="R30" s="43">
        <v>701.94061299999998</v>
      </c>
      <c r="S30" s="43">
        <v>711.00439500000005</v>
      </c>
      <c r="T30" s="43">
        <v>718.899719</v>
      </c>
      <c r="U30" s="43">
        <v>727.82080099999996</v>
      </c>
      <c r="V30" s="43">
        <v>736.80987500000003</v>
      </c>
      <c r="W30" s="43">
        <v>748.55969200000004</v>
      </c>
      <c r="X30" s="43">
        <v>761.76605199999995</v>
      </c>
      <c r="Y30" s="43">
        <v>773.45636000000002</v>
      </c>
      <c r="Z30" s="43">
        <v>785.93225099999995</v>
      </c>
      <c r="AA30" s="43">
        <v>799.01733400000001</v>
      </c>
      <c r="AB30" s="43">
        <v>812.841003</v>
      </c>
      <c r="AC30" s="43">
        <v>828.51757799999996</v>
      </c>
      <c r="AD30" s="43">
        <v>841.57824700000003</v>
      </c>
      <c r="AE30" s="43">
        <v>855.80883800000004</v>
      </c>
      <c r="AF30" s="43">
        <v>871.88177499999995</v>
      </c>
      <c r="AG30" s="43">
        <v>888.71154799999999</v>
      </c>
      <c r="AH30" s="43"/>
      <c r="AI30" s="34"/>
    </row>
    <row r="31" spans="1:35" ht="15" customHeight="1">
      <c r="A31" s="38" t="s">
        <v>996</v>
      </c>
      <c r="B31" s="25" t="s">
        <v>47</v>
      </c>
      <c r="C31" s="43">
        <v>36.703712000000003</v>
      </c>
      <c r="D31" s="43">
        <v>35.796261000000001</v>
      </c>
      <c r="E31" s="43">
        <v>28.565553999999999</v>
      </c>
      <c r="F31" s="43">
        <v>59.474227999999997</v>
      </c>
      <c r="G31" s="43">
        <v>61.440147000000003</v>
      </c>
      <c r="H31" s="43">
        <v>63.471778999999998</v>
      </c>
      <c r="I31" s="43">
        <v>64.926154999999994</v>
      </c>
      <c r="J31" s="43">
        <v>65.650413999999998</v>
      </c>
      <c r="K31" s="43">
        <v>65.984786999999997</v>
      </c>
      <c r="L31" s="43">
        <v>66.424392999999995</v>
      </c>
      <c r="M31" s="43">
        <v>66.906631000000004</v>
      </c>
      <c r="N31" s="43">
        <v>67.489020999999994</v>
      </c>
      <c r="O31" s="43">
        <v>68.185883000000004</v>
      </c>
      <c r="P31" s="43">
        <v>68.943520000000007</v>
      </c>
      <c r="Q31" s="43">
        <v>69.716926999999998</v>
      </c>
      <c r="R31" s="43">
        <v>70.750877000000003</v>
      </c>
      <c r="S31" s="43">
        <v>71.649330000000006</v>
      </c>
      <c r="T31" s="43">
        <v>72.425094999999999</v>
      </c>
      <c r="U31" s="43">
        <v>73.316192999999998</v>
      </c>
      <c r="V31" s="43">
        <v>74.193702999999999</v>
      </c>
      <c r="W31" s="43">
        <v>75.321106</v>
      </c>
      <c r="X31" s="43">
        <v>76.594147000000007</v>
      </c>
      <c r="Y31" s="43">
        <v>77.742232999999999</v>
      </c>
      <c r="Z31" s="43">
        <v>78.965179000000006</v>
      </c>
      <c r="AA31" s="43">
        <v>80.246039999999994</v>
      </c>
      <c r="AB31" s="43">
        <v>81.597449999999995</v>
      </c>
      <c r="AC31" s="43">
        <v>83.130829000000006</v>
      </c>
      <c r="AD31" s="43">
        <v>84.389999000000003</v>
      </c>
      <c r="AE31" s="43">
        <v>85.769630000000006</v>
      </c>
      <c r="AF31" s="43">
        <v>87.332222000000002</v>
      </c>
      <c r="AG31" s="43">
        <v>88.966492000000002</v>
      </c>
      <c r="AH31" s="43"/>
      <c r="AI31" s="34"/>
    </row>
    <row r="32" spans="1:35" ht="15" customHeight="1">
      <c r="A32" s="38" t="s">
        <v>995</v>
      </c>
      <c r="B32" s="25" t="s">
        <v>30</v>
      </c>
      <c r="C32" s="43">
        <v>85.789199999999994</v>
      </c>
      <c r="D32" s="43">
        <v>84.126366000000004</v>
      </c>
      <c r="E32" s="43">
        <v>91.168762000000001</v>
      </c>
      <c r="F32" s="43">
        <v>94.146254999999996</v>
      </c>
      <c r="G32" s="43">
        <v>97.929443000000006</v>
      </c>
      <c r="H32" s="43">
        <v>101.431252</v>
      </c>
      <c r="I32" s="43">
        <v>103.972427</v>
      </c>
      <c r="J32" s="43">
        <v>105.370834</v>
      </c>
      <c r="K32" s="43">
        <v>106.174576</v>
      </c>
      <c r="L32" s="43">
        <v>106.965019</v>
      </c>
      <c r="M32" s="43">
        <v>107.698578</v>
      </c>
      <c r="N32" s="43">
        <v>108.59580200000001</v>
      </c>
      <c r="O32" s="43">
        <v>109.659325</v>
      </c>
      <c r="P32" s="43">
        <v>110.627144</v>
      </c>
      <c r="Q32" s="43">
        <v>111.63133999999999</v>
      </c>
      <c r="R32" s="43">
        <v>113.026718</v>
      </c>
      <c r="S32" s="43">
        <v>114.223297</v>
      </c>
      <c r="T32" s="43">
        <v>115.214432</v>
      </c>
      <c r="U32" s="43">
        <v>116.36393700000001</v>
      </c>
      <c r="V32" s="43">
        <v>117.545776</v>
      </c>
      <c r="W32" s="43">
        <v>119.181099</v>
      </c>
      <c r="X32" s="43">
        <v>121.053421</v>
      </c>
      <c r="Y32" s="43">
        <v>122.652451</v>
      </c>
      <c r="Z32" s="43">
        <v>124.381439</v>
      </c>
      <c r="AA32" s="43">
        <v>126.194778</v>
      </c>
      <c r="AB32" s="43">
        <v>128.131134</v>
      </c>
      <c r="AC32" s="43">
        <v>130.35758999999999</v>
      </c>
      <c r="AD32" s="43">
        <v>132.172134</v>
      </c>
      <c r="AE32" s="43">
        <v>134.163971</v>
      </c>
      <c r="AF32" s="43">
        <v>136.44064299999999</v>
      </c>
      <c r="AG32" s="43">
        <v>138.841476</v>
      </c>
      <c r="AH32" s="43"/>
      <c r="AI32" s="34"/>
    </row>
    <row r="33" spans="1:35" ht="15" customHeight="1">
      <c r="A33" s="38" t="s">
        <v>994</v>
      </c>
      <c r="B33" s="25" t="s">
        <v>993</v>
      </c>
      <c r="C33" s="43">
        <v>841.76995799999997</v>
      </c>
      <c r="D33" s="43">
        <v>825.44421399999999</v>
      </c>
      <c r="E33" s="43">
        <v>877.24444600000004</v>
      </c>
      <c r="F33" s="43">
        <v>876.29821800000002</v>
      </c>
      <c r="G33" s="43">
        <v>889.53234899999995</v>
      </c>
      <c r="H33" s="43">
        <v>903.23584000000005</v>
      </c>
      <c r="I33" s="43">
        <v>907.00207499999999</v>
      </c>
      <c r="J33" s="43">
        <v>903.22027600000001</v>
      </c>
      <c r="K33" s="43">
        <v>899.72680700000001</v>
      </c>
      <c r="L33" s="43">
        <v>901.72466999999995</v>
      </c>
      <c r="M33" s="43">
        <v>905.433716</v>
      </c>
      <c r="N33" s="43">
        <v>912.316284</v>
      </c>
      <c r="O33" s="43">
        <v>919.39843800000006</v>
      </c>
      <c r="P33" s="43">
        <v>927.64917000000003</v>
      </c>
      <c r="Q33" s="43">
        <v>936.59631300000001</v>
      </c>
      <c r="R33" s="43">
        <v>950.97277799999995</v>
      </c>
      <c r="S33" s="43">
        <v>961.56494099999998</v>
      </c>
      <c r="T33" s="43">
        <v>973.39483600000005</v>
      </c>
      <c r="U33" s="43">
        <v>988.651794</v>
      </c>
      <c r="V33" s="43">
        <v>1002.824341</v>
      </c>
      <c r="W33" s="43">
        <v>1015.697876</v>
      </c>
      <c r="X33" s="43">
        <v>1032.676025</v>
      </c>
      <c r="Y33" s="43">
        <v>1046.539673</v>
      </c>
      <c r="Z33" s="43">
        <v>1062.6944579999999</v>
      </c>
      <c r="AA33" s="43">
        <v>1078.7117920000001</v>
      </c>
      <c r="AB33" s="43">
        <v>1095.0634769999999</v>
      </c>
      <c r="AC33" s="43">
        <v>1115.600586</v>
      </c>
      <c r="AD33" s="43">
        <v>1134.955078</v>
      </c>
      <c r="AE33" s="43">
        <v>1157.1252440000001</v>
      </c>
      <c r="AF33" s="43">
        <v>1180.8594969999999</v>
      </c>
      <c r="AG33" s="43">
        <v>1205.0913089999999</v>
      </c>
      <c r="AH33" s="43"/>
      <c r="AI33" s="34"/>
    </row>
    <row r="34" spans="1:35" ht="15" customHeight="1">
      <c r="A34" s="38" t="s">
        <v>992</v>
      </c>
      <c r="B34" s="25" t="s">
        <v>31</v>
      </c>
      <c r="C34" s="43">
        <v>88.182265999999998</v>
      </c>
      <c r="D34" s="43">
        <v>86.49118</v>
      </c>
      <c r="E34" s="43">
        <v>60.269703</v>
      </c>
      <c r="F34" s="43">
        <v>65.630684000000002</v>
      </c>
      <c r="G34" s="43">
        <v>71.761573999999996</v>
      </c>
      <c r="H34" s="43">
        <v>76.164542999999995</v>
      </c>
      <c r="I34" s="43">
        <v>79.948586000000006</v>
      </c>
      <c r="J34" s="43">
        <v>82.916861999999995</v>
      </c>
      <c r="K34" s="43">
        <v>85.447783999999999</v>
      </c>
      <c r="L34" s="43">
        <v>87.081344999999999</v>
      </c>
      <c r="M34" s="43">
        <v>88.768981999999994</v>
      </c>
      <c r="N34" s="43">
        <v>90.623481999999996</v>
      </c>
      <c r="O34" s="43">
        <v>92.652732999999998</v>
      </c>
      <c r="P34" s="43">
        <v>93.680831999999995</v>
      </c>
      <c r="Q34" s="43">
        <v>94.741753000000003</v>
      </c>
      <c r="R34" s="43">
        <v>96.136238000000006</v>
      </c>
      <c r="S34" s="43">
        <v>97.366744999999995</v>
      </c>
      <c r="T34" s="43">
        <v>98.426865000000006</v>
      </c>
      <c r="U34" s="43">
        <v>99.626175000000003</v>
      </c>
      <c r="V34" s="43">
        <v>100.847359</v>
      </c>
      <c r="W34" s="43">
        <v>102.472534</v>
      </c>
      <c r="X34" s="43">
        <v>104.301361</v>
      </c>
      <c r="Y34" s="43">
        <v>105.894997</v>
      </c>
      <c r="Z34" s="43">
        <v>107.598236</v>
      </c>
      <c r="AA34" s="43">
        <v>109.385643</v>
      </c>
      <c r="AB34" s="43">
        <v>111.276093</v>
      </c>
      <c r="AC34" s="43">
        <v>113.42667400000001</v>
      </c>
      <c r="AD34" s="43">
        <v>115.209076</v>
      </c>
      <c r="AE34" s="43">
        <v>117.15074199999999</v>
      </c>
      <c r="AF34" s="43">
        <v>119.348679</v>
      </c>
      <c r="AG34" s="43">
        <v>121.650627</v>
      </c>
      <c r="AH34" s="43"/>
      <c r="AI34" s="34"/>
    </row>
    <row r="35" spans="1:35" ht="15" customHeight="1">
      <c r="A35" s="38" t="s">
        <v>991</v>
      </c>
      <c r="B35" s="25" t="s">
        <v>46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990</v>
      </c>
      <c r="B36" s="25" t="s">
        <v>32</v>
      </c>
      <c r="C36" s="43">
        <v>12.511172</v>
      </c>
      <c r="D36" s="43">
        <v>12.291850999999999</v>
      </c>
      <c r="E36" s="43">
        <v>12.666569000000001</v>
      </c>
      <c r="F36" s="43">
        <v>12.747263</v>
      </c>
      <c r="G36" s="43">
        <v>12.887529000000001</v>
      </c>
      <c r="H36" s="43">
        <v>13.113761999999999</v>
      </c>
      <c r="I36" s="43">
        <v>13.23809</v>
      </c>
      <c r="J36" s="43">
        <v>13.244526</v>
      </c>
      <c r="K36" s="43">
        <v>13.189514000000001</v>
      </c>
      <c r="L36" s="43">
        <v>13.202213</v>
      </c>
      <c r="M36" s="43">
        <v>13.216548</v>
      </c>
      <c r="N36" s="43">
        <v>13.253297999999999</v>
      </c>
      <c r="O36" s="43">
        <v>13.302917000000001</v>
      </c>
      <c r="P36" s="43">
        <v>13.409305</v>
      </c>
      <c r="Q36" s="43">
        <v>13.516792000000001</v>
      </c>
      <c r="R36" s="43">
        <v>13.663532</v>
      </c>
      <c r="S36" s="43">
        <v>13.792795</v>
      </c>
      <c r="T36" s="43">
        <v>13.904194</v>
      </c>
      <c r="U36" s="43">
        <v>14.031209</v>
      </c>
      <c r="V36" s="43">
        <v>14.161738</v>
      </c>
      <c r="W36" s="43">
        <v>14.340878999999999</v>
      </c>
      <c r="X36" s="43">
        <v>14.544516</v>
      </c>
      <c r="Y36" s="43">
        <v>14.72073</v>
      </c>
      <c r="Z36" s="43">
        <v>14.910883</v>
      </c>
      <c r="AA36" s="43">
        <v>15.11158</v>
      </c>
      <c r="AB36" s="43">
        <v>15.325044999999999</v>
      </c>
      <c r="AC36" s="43">
        <v>15.569984</v>
      </c>
      <c r="AD36" s="43">
        <v>15.771734</v>
      </c>
      <c r="AE36" s="43">
        <v>15.993129</v>
      </c>
      <c r="AF36" s="43">
        <v>16.245438</v>
      </c>
      <c r="AG36" s="43">
        <v>16.509573</v>
      </c>
      <c r="AH36" s="43"/>
      <c r="AI36" s="34"/>
    </row>
    <row r="37" spans="1:35" ht="15" customHeight="1">
      <c r="A37" s="38" t="s">
        <v>989</v>
      </c>
      <c r="B37" s="25" t="s">
        <v>38</v>
      </c>
      <c r="C37" s="43">
        <v>161.744202</v>
      </c>
      <c r="D37" s="43">
        <v>158.77204900000001</v>
      </c>
      <c r="E37" s="43">
        <v>157.941238</v>
      </c>
      <c r="F37" s="43">
        <v>164.52044699999999</v>
      </c>
      <c r="G37" s="43">
        <v>172.59806800000001</v>
      </c>
      <c r="H37" s="43">
        <v>179.648178</v>
      </c>
      <c r="I37" s="43">
        <v>185.017426</v>
      </c>
      <c r="J37" s="43">
        <v>188.39660599999999</v>
      </c>
      <c r="K37" s="43">
        <v>190.73831200000001</v>
      </c>
      <c r="L37" s="43">
        <v>192.746613</v>
      </c>
      <c r="M37" s="43">
        <v>194.86129800000001</v>
      </c>
      <c r="N37" s="43">
        <v>197.315933</v>
      </c>
      <c r="O37" s="43">
        <v>200.11596700000001</v>
      </c>
      <c r="P37" s="43">
        <v>202.41339099999999</v>
      </c>
      <c r="Q37" s="43">
        <v>204.778412</v>
      </c>
      <c r="R37" s="43">
        <v>207.87188699999999</v>
      </c>
      <c r="S37" s="43">
        <v>210.604736</v>
      </c>
      <c r="T37" s="43">
        <v>212.95632900000001</v>
      </c>
      <c r="U37" s="43">
        <v>215.61869799999999</v>
      </c>
      <c r="V37" s="43">
        <v>218.332718</v>
      </c>
      <c r="W37" s="43">
        <v>221.93911700000001</v>
      </c>
      <c r="X37" s="43">
        <v>225.988922</v>
      </c>
      <c r="Y37" s="43">
        <v>229.51412999999999</v>
      </c>
      <c r="Z37" s="43">
        <v>233.276993</v>
      </c>
      <c r="AA37" s="43">
        <v>237.22349500000001</v>
      </c>
      <c r="AB37" s="43">
        <v>241.39729299999999</v>
      </c>
      <c r="AC37" s="43">
        <v>246.13841199999999</v>
      </c>
      <c r="AD37" s="43">
        <v>250.08171100000001</v>
      </c>
      <c r="AE37" s="43">
        <v>254.36961400000001</v>
      </c>
      <c r="AF37" s="43">
        <v>259.21575899999999</v>
      </c>
      <c r="AG37" s="43">
        <v>264.28976399999999</v>
      </c>
      <c r="AH37" s="43"/>
      <c r="AI37" s="34"/>
    </row>
    <row r="38" spans="1:35" ht="15" customHeight="1">
      <c r="A38" s="38" t="s">
        <v>988</v>
      </c>
      <c r="B38" s="24" t="s">
        <v>37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40" spans="1:35" ht="15" customHeight="1">
      <c r="B40" s="24" t="s">
        <v>963</v>
      </c>
    </row>
    <row r="41" spans="1:35" ht="15" customHeight="1">
      <c r="A41" s="38" t="s">
        <v>987</v>
      </c>
      <c r="B41" s="25" t="s">
        <v>28</v>
      </c>
      <c r="C41" s="43">
        <v>19.320039999999999</v>
      </c>
      <c r="D41" s="43">
        <v>18.847328000000001</v>
      </c>
      <c r="E41" s="43">
        <v>19.834050999999999</v>
      </c>
      <c r="F41" s="43">
        <v>21.879121999999999</v>
      </c>
      <c r="G41" s="43">
        <v>23.75423</v>
      </c>
      <c r="H41" s="43">
        <v>24.884613000000002</v>
      </c>
      <c r="I41" s="43">
        <v>25.952614000000001</v>
      </c>
      <c r="J41" s="43">
        <v>26.783691000000001</v>
      </c>
      <c r="K41" s="43">
        <v>27.675222000000002</v>
      </c>
      <c r="L41" s="43">
        <v>28.260936999999998</v>
      </c>
      <c r="M41" s="43">
        <v>28.834633</v>
      </c>
      <c r="N41" s="43">
        <v>29.375135</v>
      </c>
      <c r="O41" s="43">
        <v>29.954461999999999</v>
      </c>
      <c r="P41" s="43">
        <v>30.118248000000001</v>
      </c>
      <c r="Q41" s="43">
        <v>30.367225999999999</v>
      </c>
      <c r="R41" s="43">
        <v>30.643222999999999</v>
      </c>
      <c r="S41" s="43">
        <v>30.885570999999999</v>
      </c>
      <c r="T41" s="43">
        <v>31.128081999999999</v>
      </c>
      <c r="U41" s="43">
        <v>31.289736000000001</v>
      </c>
      <c r="V41" s="43">
        <v>31.542866</v>
      </c>
      <c r="W41" s="43">
        <v>31.761949999999999</v>
      </c>
      <c r="X41" s="43">
        <v>32.002974999999999</v>
      </c>
      <c r="Y41" s="43">
        <v>32.263160999999997</v>
      </c>
      <c r="Z41" s="43">
        <v>32.589798000000002</v>
      </c>
      <c r="AA41" s="43">
        <v>32.758972</v>
      </c>
      <c r="AB41" s="43">
        <v>32.986809000000001</v>
      </c>
      <c r="AC41" s="43">
        <v>33.043334999999999</v>
      </c>
      <c r="AD41" s="43">
        <v>33.152782000000002</v>
      </c>
      <c r="AE41" s="43">
        <v>33.228248999999998</v>
      </c>
      <c r="AF41" s="43">
        <v>33.253033000000002</v>
      </c>
      <c r="AG41" s="43">
        <v>33.328750999999997</v>
      </c>
      <c r="AH41" s="43"/>
      <c r="AI41" s="34"/>
    </row>
    <row r="42" spans="1:35" ht="15" customHeight="1">
      <c r="A42" s="38" t="s">
        <v>986</v>
      </c>
      <c r="B42" s="25" t="s">
        <v>29</v>
      </c>
      <c r="C42" s="43">
        <v>137.37330600000001</v>
      </c>
      <c r="D42" s="43">
        <v>135.35839799999999</v>
      </c>
      <c r="E42" s="43">
        <v>145.85926799999999</v>
      </c>
      <c r="F42" s="43">
        <v>151.57626300000001</v>
      </c>
      <c r="G42" s="43">
        <v>156.17976400000001</v>
      </c>
      <c r="H42" s="43">
        <v>158.4478</v>
      </c>
      <c r="I42" s="43">
        <v>161.60136399999999</v>
      </c>
      <c r="J42" s="43">
        <v>163.22219799999999</v>
      </c>
      <c r="K42" s="43">
        <v>165.30014</v>
      </c>
      <c r="L42" s="43">
        <v>166.996048</v>
      </c>
      <c r="M42" s="43">
        <v>168.81385800000001</v>
      </c>
      <c r="N42" s="43">
        <v>170.36232000000001</v>
      </c>
      <c r="O42" s="43">
        <v>172.111603</v>
      </c>
      <c r="P42" s="43">
        <v>173.00843800000001</v>
      </c>
      <c r="Q42" s="43">
        <v>174.26733400000001</v>
      </c>
      <c r="R42" s="43">
        <v>175.70895400000001</v>
      </c>
      <c r="S42" s="43">
        <v>177.03407300000001</v>
      </c>
      <c r="T42" s="43">
        <v>178.375641</v>
      </c>
      <c r="U42" s="43">
        <v>179.203247</v>
      </c>
      <c r="V42" s="43">
        <v>180.538071</v>
      </c>
      <c r="W42" s="43">
        <v>181.67004399999999</v>
      </c>
      <c r="X42" s="43">
        <v>182.97396900000001</v>
      </c>
      <c r="Y42" s="43">
        <v>184.43713399999999</v>
      </c>
      <c r="Z42" s="43">
        <v>186.204376</v>
      </c>
      <c r="AA42" s="43">
        <v>187.108093</v>
      </c>
      <c r="AB42" s="43">
        <v>188.27720600000001</v>
      </c>
      <c r="AC42" s="43">
        <v>188.589844</v>
      </c>
      <c r="AD42" s="43">
        <v>189.20517000000001</v>
      </c>
      <c r="AE42" s="43">
        <v>189.61135899999999</v>
      </c>
      <c r="AF42" s="43">
        <v>189.81854200000001</v>
      </c>
      <c r="AG42" s="43">
        <v>190.40469400000001</v>
      </c>
      <c r="AH42" s="43"/>
      <c r="AI42" s="34"/>
    </row>
    <row r="43" spans="1:35" ht="15" customHeight="1">
      <c r="A43" s="38" t="s">
        <v>985</v>
      </c>
      <c r="B43" s="25" t="s">
        <v>30</v>
      </c>
      <c r="C43" s="43">
        <v>36.751292999999997</v>
      </c>
      <c r="D43" s="43">
        <v>35.534958000000003</v>
      </c>
      <c r="E43" s="43">
        <v>39.862507000000001</v>
      </c>
      <c r="F43" s="43">
        <v>43.096043000000002</v>
      </c>
      <c r="G43" s="43">
        <v>45.591934000000002</v>
      </c>
      <c r="H43" s="43">
        <v>47.660656000000003</v>
      </c>
      <c r="I43" s="43">
        <v>49.130527000000001</v>
      </c>
      <c r="J43" s="43">
        <v>50.089202999999998</v>
      </c>
      <c r="K43" s="43">
        <v>50.938125999999997</v>
      </c>
      <c r="L43" s="43">
        <v>51.687018999999999</v>
      </c>
      <c r="M43" s="43">
        <v>52.366142000000004</v>
      </c>
      <c r="N43" s="43">
        <v>53.006537999999999</v>
      </c>
      <c r="O43" s="43">
        <v>53.711047999999998</v>
      </c>
      <c r="P43" s="43">
        <v>54.058776999999999</v>
      </c>
      <c r="Q43" s="43">
        <v>54.57497</v>
      </c>
      <c r="R43" s="43">
        <v>55.094990000000003</v>
      </c>
      <c r="S43" s="43">
        <v>55.546622999999997</v>
      </c>
      <c r="T43" s="43">
        <v>55.983032000000001</v>
      </c>
      <c r="U43" s="43">
        <v>56.272483999999999</v>
      </c>
      <c r="V43" s="43">
        <v>56.744506999999999</v>
      </c>
      <c r="W43" s="43">
        <v>57.167824000000003</v>
      </c>
      <c r="X43" s="43">
        <v>57.597831999999997</v>
      </c>
      <c r="Y43" s="43">
        <v>58.051338000000001</v>
      </c>
      <c r="Z43" s="43">
        <v>58.658669000000003</v>
      </c>
      <c r="AA43" s="43">
        <v>58.985709999999997</v>
      </c>
      <c r="AB43" s="43">
        <v>59.427714999999999</v>
      </c>
      <c r="AC43" s="43">
        <v>59.527096</v>
      </c>
      <c r="AD43" s="43">
        <v>59.720168999999999</v>
      </c>
      <c r="AE43" s="43">
        <v>59.858055</v>
      </c>
      <c r="AF43" s="43">
        <v>59.858139000000001</v>
      </c>
      <c r="AG43" s="43">
        <v>59.903571999999997</v>
      </c>
      <c r="AH43" s="43"/>
      <c r="AI43" s="34"/>
    </row>
    <row r="44" spans="1:35" ht="15" customHeight="1">
      <c r="A44" s="38" t="s">
        <v>984</v>
      </c>
      <c r="B44" s="25" t="s">
        <v>31</v>
      </c>
      <c r="C44" s="43">
        <v>23.941265000000001</v>
      </c>
      <c r="D44" s="43">
        <v>23.510838</v>
      </c>
      <c r="E44" s="43">
        <v>16.935704999999999</v>
      </c>
      <c r="F44" s="43">
        <v>18.679221999999999</v>
      </c>
      <c r="G44" s="43">
        <v>20.322683000000001</v>
      </c>
      <c r="H44" s="43">
        <v>21.253183</v>
      </c>
      <c r="I44" s="43">
        <v>22.225376000000001</v>
      </c>
      <c r="J44" s="43">
        <v>23.001871000000001</v>
      </c>
      <c r="K44" s="43">
        <v>23.835011000000002</v>
      </c>
      <c r="L44" s="43">
        <v>24.383573999999999</v>
      </c>
      <c r="M44" s="43">
        <v>24.949112</v>
      </c>
      <c r="N44" s="43">
        <v>25.488050000000001</v>
      </c>
      <c r="O44" s="43">
        <v>26.058142</v>
      </c>
      <c r="P44" s="43">
        <v>26.235869999999998</v>
      </c>
      <c r="Q44" s="43">
        <v>26.476966999999998</v>
      </c>
      <c r="R44" s="43">
        <v>26.74004</v>
      </c>
      <c r="S44" s="43">
        <v>26.982222</v>
      </c>
      <c r="T44" s="43">
        <v>27.223707000000001</v>
      </c>
      <c r="U44" s="43">
        <v>27.386189999999999</v>
      </c>
      <c r="V44" s="43">
        <v>27.626328000000001</v>
      </c>
      <c r="W44" s="43">
        <v>27.837008999999998</v>
      </c>
      <c r="X44" s="43">
        <v>28.070919</v>
      </c>
      <c r="Y44" s="43">
        <v>28.329274999999999</v>
      </c>
      <c r="Z44" s="43">
        <v>28.639067000000001</v>
      </c>
      <c r="AA44" s="43">
        <v>28.811603999999999</v>
      </c>
      <c r="AB44" s="43">
        <v>29.034752000000001</v>
      </c>
      <c r="AC44" s="43">
        <v>29.114333999999999</v>
      </c>
      <c r="AD44" s="43">
        <v>29.241035</v>
      </c>
      <c r="AE44" s="43">
        <v>29.337557</v>
      </c>
      <c r="AF44" s="43">
        <v>29.396698000000001</v>
      </c>
      <c r="AG44" s="43">
        <v>29.507380999999999</v>
      </c>
      <c r="AH44" s="43"/>
      <c r="AI44" s="34"/>
    </row>
    <row r="45" spans="1:35" ht="15" customHeight="1">
      <c r="A45" s="38" t="s">
        <v>983</v>
      </c>
      <c r="B45" s="25" t="s">
        <v>46</v>
      </c>
      <c r="C45" s="43">
        <v>217.38591</v>
      </c>
      <c r="D45" s="43">
        <v>213.25151099999999</v>
      </c>
      <c r="E45" s="43">
        <v>222.49151599999999</v>
      </c>
      <c r="F45" s="43">
        <v>235.23065199999999</v>
      </c>
      <c r="G45" s="43">
        <v>245.848602</v>
      </c>
      <c r="H45" s="43">
        <v>252.246262</v>
      </c>
      <c r="I45" s="43">
        <v>258.90988199999998</v>
      </c>
      <c r="J45" s="43">
        <v>263.09695399999998</v>
      </c>
      <c r="K45" s="43">
        <v>267.74850500000002</v>
      </c>
      <c r="L45" s="43">
        <v>271.32757600000002</v>
      </c>
      <c r="M45" s="43">
        <v>274.96374500000002</v>
      </c>
      <c r="N45" s="43">
        <v>278.23202500000002</v>
      </c>
      <c r="O45" s="43">
        <v>281.83526599999999</v>
      </c>
      <c r="P45" s="43">
        <v>283.42132600000002</v>
      </c>
      <c r="Q45" s="43">
        <v>285.68649299999998</v>
      </c>
      <c r="R45" s="43">
        <v>288.18722500000001</v>
      </c>
      <c r="S45" s="43">
        <v>290.448486</v>
      </c>
      <c r="T45" s="43">
        <v>292.71044899999998</v>
      </c>
      <c r="U45" s="43">
        <v>294.15167200000002</v>
      </c>
      <c r="V45" s="43">
        <v>296.45178199999998</v>
      </c>
      <c r="W45" s="43">
        <v>298.43682899999999</v>
      </c>
      <c r="X45" s="43">
        <v>300.645691</v>
      </c>
      <c r="Y45" s="43">
        <v>303.08090199999998</v>
      </c>
      <c r="Z45" s="43">
        <v>306.09191900000002</v>
      </c>
      <c r="AA45" s="43">
        <v>307.66439800000001</v>
      </c>
      <c r="AB45" s="43">
        <v>309.726471</v>
      </c>
      <c r="AC45" s="43">
        <v>310.27459700000003</v>
      </c>
      <c r="AD45" s="43">
        <v>311.31915300000003</v>
      </c>
      <c r="AE45" s="43">
        <v>312.03521699999999</v>
      </c>
      <c r="AF45" s="43">
        <v>312.32641599999999</v>
      </c>
      <c r="AG45" s="43">
        <v>313.144409</v>
      </c>
      <c r="AH45" s="43"/>
      <c r="AI45" s="34"/>
    </row>
    <row r="46" spans="1:35" ht="15" customHeight="1">
      <c r="A46" s="38" t="s">
        <v>982</v>
      </c>
      <c r="B46" s="25" t="s">
        <v>32</v>
      </c>
      <c r="C46" s="43">
        <v>436.14617900000002</v>
      </c>
      <c r="D46" s="43">
        <v>420.62634300000002</v>
      </c>
      <c r="E46" s="43">
        <v>443.52355999999997</v>
      </c>
      <c r="F46" s="43">
        <v>453.99792500000001</v>
      </c>
      <c r="G46" s="43">
        <v>460.46655299999998</v>
      </c>
      <c r="H46" s="43">
        <v>466.219177</v>
      </c>
      <c r="I46" s="43">
        <v>466.83245799999997</v>
      </c>
      <c r="J46" s="43">
        <v>465.93615699999998</v>
      </c>
      <c r="K46" s="43">
        <v>465.81967200000003</v>
      </c>
      <c r="L46" s="43">
        <v>467.18145800000002</v>
      </c>
      <c r="M46" s="43">
        <v>468.72280899999998</v>
      </c>
      <c r="N46" s="43">
        <v>470.32135</v>
      </c>
      <c r="O46" s="43">
        <v>472.37048299999998</v>
      </c>
      <c r="P46" s="43">
        <v>474.66159099999999</v>
      </c>
      <c r="Q46" s="43">
        <v>477.94543499999997</v>
      </c>
      <c r="R46" s="43">
        <v>481.750854</v>
      </c>
      <c r="S46" s="43">
        <v>485.183289</v>
      </c>
      <c r="T46" s="43">
        <v>488.726044</v>
      </c>
      <c r="U46" s="43">
        <v>491.46850599999999</v>
      </c>
      <c r="V46" s="43">
        <v>494.56970200000001</v>
      </c>
      <c r="W46" s="43">
        <v>497.56878699999999</v>
      </c>
      <c r="X46" s="43">
        <v>500.94512900000001</v>
      </c>
      <c r="Y46" s="43">
        <v>504.49295000000001</v>
      </c>
      <c r="Z46" s="43">
        <v>508.31353799999999</v>
      </c>
      <c r="AA46" s="43">
        <v>510.52435300000002</v>
      </c>
      <c r="AB46" s="43">
        <v>513.99206500000003</v>
      </c>
      <c r="AC46" s="43">
        <v>515.603882</v>
      </c>
      <c r="AD46" s="43">
        <v>517.68969700000002</v>
      </c>
      <c r="AE46" s="43">
        <v>519.56030299999998</v>
      </c>
      <c r="AF46" s="43">
        <v>521.20318599999996</v>
      </c>
      <c r="AG46" s="43">
        <v>523.40991199999996</v>
      </c>
      <c r="AH46" s="43"/>
      <c r="AI46" s="34"/>
    </row>
    <row r="47" spans="1:35" ht="15" customHeight="1">
      <c r="A47" s="38" t="s">
        <v>981</v>
      </c>
      <c r="B47" s="25" t="s">
        <v>50</v>
      </c>
      <c r="C47" s="43">
        <v>1864.6998289999999</v>
      </c>
      <c r="D47" s="43">
        <v>1823.8085940000001</v>
      </c>
      <c r="E47" s="43">
        <v>1922.072876</v>
      </c>
      <c r="F47" s="43">
        <v>2060.7839359999998</v>
      </c>
      <c r="G47" s="43">
        <v>2150.2116700000001</v>
      </c>
      <c r="H47" s="43">
        <v>2246.452393</v>
      </c>
      <c r="I47" s="43">
        <v>2318.6240229999999</v>
      </c>
      <c r="J47" s="43">
        <v>2367.0036620000001</v>
      </c>
      <c r="K47" s="43">
        <v>2423.7265619999998</v>
      </c>
      <c r="L47" s="43">
        <v>2473.0756839999999</v>
      </c>
      <c r="M47" s="43">
        <v>2513.2597660000001</v>
      </c>
      <c r="N47" s="43">
        <v>2557.8378910000001</v>
      </c>
      <c r="O47" s="43">
        <v>2613.8251949999999</v>
      </c>
      <c r="P47" s="43">
        <v>2650.507568</v>
      </c>
      <c r="Q47" s="43">
        <v>2693.0971679999998</v>
      </c>
      <c r="R47" s="43">
        <v>2733.545654</v>
      </c>
      <c r="S47" s="43">
        <v>2772.2924800000001</v>
      </c>
      <c r="T47" s="43">
        <v>2803.9553219999998</v>
      </c>
      <c r="U47" s="43">
        <v>2823.80249</v>
      </c>
      <c r="V47" s="43">
        <v>2874.6584469999998</v>
      </c>
      <c r="W47" s="43">
        <v>2907.6765140000002</v>
      </c>
      <c r="X47" s="43">
        <v>2928.419922</v>
      </c>
      <c r="Y47" s="43">
        <v>2948.6640619999998</v>
      </c>
      <c r="Z47" s="43">
        <v>2985.8432619999999</v>
      </c>
      <c r="AA47" s="43">
        <v>3024.1403810000002</v>
      </c>
      <c r="AB47" s="43">
        <v>3045.5688479999999</v>
      </c>
      <c r="AC47" s="43">
        <v>3048.6220699999999</v>
      </c>
      <c r="AD47" s="43">
        <v>3080.8579100000002</v>
      </c>
      <c r="AE47" s="43">
        <v>3084.5756839999999</v>
      </c>
      <c r="AF47" s="43">
        <v>3081.413086</v>
      </c>
      <c r="AG47" s="43">
        <v>3067.3984380000002</v>
      </c>
      <c r="AH47" s="43"/>
      <c r="AI47" s="34"/>
    </row>
    <row r="48" spans="1:35" ht="15" customHeight="1">
      <c r="A48" s="38" t="s">
        <v>980</v>
      </c>
      <c r="B48" s="25" t="s">
        <v>33</v>
      </c>
      <c r="C48" s="43">
        <v>84.973327999999995</v>
      </c>
      <c r="D48" s="43">
        <v>80.906929000000005</v>
      </c>
      <c r="E48" s="43">
        <v>85.807982999999993</v>
      </c>
      <c r="F48" s="43">
        <v>89.067458999999999</v>
      </c>
      <c r="G48" s="43">
        <v>92.133437999999998</v>
      </c>
      <c r="H48" s="43">
        <v>93.229172000000005</v>
      </c>
      <c r="I48" s="43">
        <v>93.603447000000003</v>
      </c>
      <c r="J48" s="43">
        <v>93.781386999999995</v>
      </c>
      <c r="K48" s="43">
        <v>94.763419999999996</v>
      </c>
      <c r="L48" s="43">
        <v>95.362082999999998</v>
      </c>
      <c r="M48" s="43">
        <v>96.38176</v>
      </c>
      <c r="N48" s="43">
        <v>97.347640999999996</v>
      </c>
      <c r="O48" s="43">
        <v>98.371764999999996</v>
      </c>
      <c r="P48" s="43">
        <v>98.891448999999994</v>
      </c>
      <c r="Q48" s="43">
        <v>99.703963999999999</v>
      </c>
      <c r="R48" s="43">
        <v>100.89407300000001</v>
      </c>
      <c r="S48" s="43">
        <v>102.001778</v>
      </c>
      <c r="T48" s="43">
        <v>103.078064</v>
      </c>
      <c r="U48" s="43">
        <v>103.900558</v>
      </c>
      <c r="V48" s="43">
        <v>104.791016</v>
      </c>
      <c r="W48" s="43">
        <v>105.610191</v>
      </c>
      <c r="X48" s="43">
        <v>106.652237</v>
      </c>
      <c r="Y48" s="43">
        <v>107.776123</v>
      </c>
      <c r="Z48" s="43">
        <v>108.844177</v>
      </c>
      <c r="AA48" s="43">
        <v>109.359978</v>
      </c>
      <c r="AB48" s="43">
        <v>110.321777</v>
      </c>
      <c r="AC48" s="43">
        <v>110.763443</v>
      </c>
      <c r="AD48" s="43">
        <v>111.349632</v>
      </c>
      <c r="AE48" s="43">
        <v>111.849907</v>
      </c>
      <c r="AF48" s="43">
        <v>112.42160800000001</v>
      </c>
      <c r="AG48" s="43">
        <v>113.315659</v>
      </c>
      <c r="AH48" s="43"/>
      <c r="AI48" s="34"/>
    </row>
    <row r="49" spans="1:35" ht="15" customHeight="1">
      <c r="A49" s="38" t="s">
        <v>979</v>
      </c>
      <c r="B49" s="25" t="s">
        <v>34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978</v>
      </c>
      <c r="B50" s="25" t="s">
        <v>35</v>
      </c>
      <c r="C50" s="43">
        <v>308.03839099999999</v>
      </c>
      <c r="D50" s="43">
        <v>298.51422100000002</v>
      </c>
      <c r="E50" s="43">
        <v>306.71441700000003</v>
      </c>
      <c r="F50" s="43">
        <v>327.72637900000001</v>
      </c>
      <c r="G50" s="43">
        <v>345.24523900000003</v>
      </c>
      <c r="H50" s="43">
        <v>357.65917999999999</v>
      </c>
      <c r="I50" s="43">
        <v>367.06573500000002</v>
      </c>
      <c r="J50" s="43">
        <v>373.25671399999999</v>
      </c>
      <c r="K50" s="43">
        <v>379.65240499999999</v>
      </c>
      <c r="L50" s="43">
        <v>384.83139</v>
      </c>
      <c r="M50" s="43">
        <v>390.064392</v>
      </c>
      <c r="N50" s="43">
        <v>395.07043499999997</v>
      </c>
      <c r="O50" s="43">
        <v>400.64334100000002</v>
      </c>
      <c r="P50" s="43">
        <v>403.21105999999997</v>
      </c>
      <c r="Q50" s="43">
        <v>406.94457999999997</v>
      </c>
      <c r="R50" s="43">
        <v>411.02145400000001</v>
      </c>
      <c r="S50" s="43">
        <v>414.68231200000002</v>
      </c>
      <c r="T50" s="43">
        <v>418.32788099999999</v>
      </c>
      <c r="U50" s="43">
        <v>420.77279700000003</v>
      </c>
      <c r="V50" s="43">
        <v>424.30139200000002</v>
      </c>
      <c r="W50" s="43">
        <v>427.465576</v>
      </c>
      <c r="X50" s="43">
        <v>430.92321800000002</v>
      </c>
      <c r="Y50" s="43">
        <v>434.65515099999999</v>
      </c>
      <c r="Z50" s="43">
        <v>439.16748000000001</v>
      </c>
      <c r="AA50" s="43">
        <v>441.52752700000002</v>
      </c>
      <c r="AB50" s="43">
        <v>444.95019500000001</v>
      </c>
      <c r="AC50" s="43">
        <v>445.95007299999997</v>
      </c>
      <c r="AD50" s="43">
        <v>447.63879400000002</v>
      </c>
      <c r="AE50" s="43">
        <v>448.92288200000002</v>
      </c>
      <c r="AF50" s="43">
        <v>449.55810500000001</v>
      </c>
      <c r="AG50" s="43">
        <v>450.81707799999998</v>
      </c>
      <c r="AH50" s="43"/>
      <c r="AI50" s="34"/>
    </row>
    <row r="51" spans="1:35" ht="15" customHeight="1">
      <c r="A51" s="38" t="s">
        <v>977</v>
      </c>
      <c r="B51" s="25" t="s">
        <v>36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/>
      <c r="AI51" s="34"/>
    </row>
    <row r="52" spans="1:35" ht="15" customHeight="1">
      <c r="A52" s="38" t="s">
        <v>976</v>
      </c>
      <c r="B52" s="24" t="s">
        <v>37</v>
      </c>
      <c r="C52" s="42">
        <v>2917.4418949999999</v>
      </c>
      <c r="D52" s="42">
        <v>2843.078857</v>
      </c>
      <c r="E52" s="42">
        <v>2986.7231449999999</v>
      </c>
      <c r="F52" s="42">
        <v>3173.554932</v>
      </c>
      <c r="G52" s="42">
        <v>3301.1518550000001</v>
      </c>
      <c r="H52" s="42">
        <v>3423.4882809999999</v>
      </c>
      <c r="I52" s="42">
        <v>3513.0104980000001</v>
      </c>
      <c r="J52" s="42">
        <v>3571.25</v>
      </c>
      <c r="K52" s="42">
        <v>3640.047607</v>
      </c>
      <c r="L52" s="42">
        <v>3700.2531739999999</v>
      </c>
      <c r="M52" s="42">
        <v>3751.9782709999999</v>
      </c>
      <c r="N52" s="42">
        <v>3807.5034179999998</v>
      </c>
      <c r="O52" s="42">
        <v>3875.8630370000001</v>
      </c>
      <c r="P52" s="42">
        <v>3919.5585940000001</v>
      </c>
      <c r="Q52" s="42">
        <v>3972.3242190000001</v>
      </c>
      <c r="R52" s="42">
        <v>4024.4208979999999</v>
      </c>
      <c r="S52" s="42">
        <v>4073.6914059999999</v>
      </c>
      <c r="T52" s="42">
        <v>4115.9409180000002</v>
      </c>
      <c r="U52" s="42">
        <v>4143.2768550000001</v>
      </c>
      <c r="V52" s="42">
        <v>4204.0234380000002</v>
      </c>
      <c r="W52" s="42">
        <v>4246.0712890000004</v>
      </c>
      <c r="X52" s="42">
        <v>4276.9589839999999</v>
      </c>
      <c r="Y52" s="42">
        <v>4308.1020509999998</v>
      </c>
      <c r="Z52" s="42">
        <v>4357.7841799999997</v>
      </c>
      <c r="AA52" s="42">
        <v>4402.7866210000002</v>
      </c>
      <c r="AB52" s="42">
        <v>4434.1923829999996</v>
      </c>
      <c r="AC52" s="42">
        <v>4440.8515619999998</v>
      </c>
      <c r="AD52" s="42">
        <v>4478.5117190000001</v>
      </c>
      <c r="AE52" s="42">
        <v>4486.611328</v>
      </c>
      <c r="AF52" s="42">
        <v>4486.5717770000001</v>
      </c>
      <c r="AG52" s="42">
        <v>4477.71875</v>
      </c>
      <c r="AH52" s="42"/>
      <c r="AI52" s="41"/>
    </row>
    <row r="54" spans="1:35" ht="15" customHeight="1">
      <c r="A54" s="38" t="s">
        <v>975</v>
      </c>
      <c r="B54" s="25" t="s">
        <v>974</v>
      </c>
      <c r="C54" s="43">
        <v>359.97067299999998</v>
      </c>
      <c r="D54" s="43">
        <v>492.71991000000003</v>
      </c>
      <c r="E54" s="43">
        <v>486.45459</v>
      </c>
      <c r="F54" s="43">
        <v>492.48629799999998</v>
      </c>
      <c r="G54" s="43">
        <v>550.65014599999995</v>
      </c>
      <c r="H54" s="43">
        <v>637.18890399999998</v>
      </c>
      <c r="I54" s="43">
        <v>703.847351</v>
      </c>
      <c r="J54" s="43">
        <v>734.95739700000001</v>
      </c>
      <c r="K54" s="43">
        <v>767.953125</v>
      </c>
      <c r="L54" s="43">
        <v>828.28735400000005</v>
      </c>
      <c r="M54" s="43">
        <v>890.507385</v>
      </c>
      <c r="N54" s="43">
        <v>921.61737100000005</v>
      </c>
      <c r="O54" s="43">
        <v>954.61309800000004</v>
      </c>
      <c r="P54" s="43">
        <v>983.83734100000004</v>
      </c>
      <c r="Q54" s="43">
        <v>1014.947388</v>
      </c>
      <c r="R54" s="43">
        <v>1046.0573730000001</v>
      </c>
      <c r="S54" s="43">
        <v>1079.053101</v>
      </c>
      <c r="T54" s="43">
        <v>1108.2773440000001</v>
      </c>
      <c r="U54" s="43">
        <v>1139.3873289999999</v>
      </c>
      <c r="V54" s="43">
        <v>1170.497314</v>
      </c>
      <c r="W54" s="43">
        <v>1203.4930420000001</v>
      </c>
      <c r="X54" s="43">
        <v>1217.1623540000001</v>
      </c>
      <c r="Y54" s="43">
        <v>1217.1623540000001</v>
      </c>
      <c r="Z54" s="43">
        <v>1217.1623540000001</v>
      </c>
      <c r="AA54" s="43">
        <v>1219.048096</v>
      </c>
      <c r="AB54" s="43">
        <v>1217.1623540000001</v>
      </c>
      <c r="AC54" s="43">
        <v>1217.1623540000001</v>
      </c>
      <c r="AD54" s="43">
        <v>1217.1623540000001</v>
      </c>
      <c r="AE54" s="43">
        <v>1219.048096</v>
      </c>
      <c r="AF54" s="43">
        <v>1217.1623540000001</v>
      </c>
      <c r="AG54" s="43">
        <v>1217.1623540000001</v>
      </c>
      <c r="AH54" s="43"/>
      <c r="AI54" s="34"/>
    </row>
    <row r="57" spans="1:35" ht="15" customHeight="1">
      <c r="B57" s="24" t="s">
        <v>383</v>
      </c>
    </row>
    <row r="58" spans="1:35" ht="15" customHeight="1">
      <c r="A58" s="38" t="s">
        <v>973</v>
      </c>
      <c r="B58" s="25" t="s">
        <v>966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59" spans="1:35" ht="15" customHeight="1">
      <c r="A59" s="38" t="s">
        <v>972</v>
      </c>
      <c r="B59" s="25" t="s">
        <v>964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4"/>
    </row>
    <row r="60" spans="1:35" ht="15" customHeight="1">
      <c r="A60" s="38" t="s">
        <v>971</v>
      </c>
      <c r="B60" s="25" t="s">
        <v>963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4"/>
    </row>
    <row r="62" spans="1:35" ht="15" customHeight="1">
      <c r="B62" s="24" t="s">
        <v>502</v>
      </c>
    </row>
    <row r="63" spans="1:35" ht="15" customHeight="1">
      <c r="B63" s="24" t="s">
        <v>501</v>
      </c>
    </row>
    <row r="64" spans="1:35" ht="15" customHeight="1">
      <c r="A64" s="38" t="s">
        <v>970</v>
      </c>
      <c r="B64" s="25" t="s">
        <v>966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5" spans="1:35" ht="15" customHeight="1">
      <c r="A65" s="38" t="s">
        <v>969</v>
      </c>
      <c r="B65" s="25" t="s">
        <v>964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>
      <c r="A66" s="38" t="s">
        <v>968</v>
      </c>
      <c r="B66" s="25" t="s">
        <v>963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8" spans="1:35" ht="15" customHeight="1">
      <c r="B68" s="24" t="s">
        <v>194</v>
      </c>
    </row>
    <row r="69" spans="1:35" ht="15" customHeight="1">
      <c r="B69" s="24" t="s">
        <v>195</v>
      </c>
    </row>
    <row r="70" spans="1:35" ht="15" customHeight="1">
      <c r="A70" s="38" t="s">
        <v>967</v>
      </c>
      <c r="B70" s="25" t="s">
        <v>966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4"/>
    </row>
    <row r="71" spans="1:35" ht="15" customHeight="1">
      <c r="A71" s="38" t="s">
        <v>965</v>
      </c>
      <c r="B71" s="25" t="s">
        <v>964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4"/>
    </row>
    <row r="72" spans="1:35" ht="15" customHeight="1">
      <c r="A72" s="38" t="s">
        <v>962</v>
      </c>
      <c r="B72" s="25" t="s">
        <v>963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4"/>
    </row>
    <row r="73" spans="1:35" ht="15" customHeight="1">
      <c r="A73" s="38" t="s">
        <v>962</v>
      </c>
      <c r="B73" s="25" t="s">
        <v>961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4"/>
    </row>
    <row r="76" spans="1:35" ht="15" customHeight="1">
      <c r="B76" s="24" t="s">
        <v>960</v>
      </c>
    </row>
    <row r="78" spans="1:35" ht="15" customHeight="1">
      <c r="B78" s="24" t="s">
        <v>959</v>
      </c>
    </row>
    <row r="79" spans="1:35" ht="15" customHeight="1">
      <c r="B79" s="24" t="s">
        <v>207</v>
      </c>
    </row>
    <row r="80" spans="1:35" ht="15" customHeight="1">
      <c r="A80" s="38" t="s">
        <v>958</v>
      </c>
      <c r="B80" s="25" t="s">
        <v>208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4"/>
    </row>
    <row r="81" spans="1:35" ht="15" customHeight="1">
      <c r="A81" s="38" t="s">
        <v>957</v>
      </c>
      <c r="B81" s="25" t="s">
        <v>23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4"/>
    </row>
    <row r="82" spans="1:35" ht="15" customHeight="1">
      <c r="A82" s="38" t="s">
        <v>956</v>
      </c>
      <c r="B82" s="25" t="s">
        <v>479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4"/>
    </row>
    <row r="83" spans="1:35" ht="15" customHeight="1">
      <c r="A83" s="38" t="s">
        <v>955</v>
      </c>
      <c r="B83" s="25" t="s">
        <v>564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4"/>
    </row>
    <row r="84" spans="1:35" ht="15" customHeight="1">
      <c r="A84" s="38" t="s">
        <v>954</v>
      </c>
      <c r="B84" s="24" t="s">
        <v>200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1"/>
    </row>
    <row r="85" spans="1:35" ht="15" customHeight="1">
      <c r="B85" s="24" t="s">
        <v>211</v>
      </c>
    </row>
    <row r="86" spans="1:35" ht="15" customHeight="1">
      <c r="A86" s="38" t="s">
        <v>953</v>
      </c>
      <c r="B86" s="25" t="s">
        <v>208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4"/>
    </row>
    <row r="87" spans="1:35" ht="15" customHeight="1">
      <c r="A87" s="38" t="s">
        <v>952</v>
      </c>
      <c r="B87" s="25" t="s">
        <v>23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4"/>
    </row>
    <row r="88" spans="1:35" ht="15" customHeight="1">
      <c r="A88" s="38" t="s">
        <v>951</v>
      </c>
      <c r="B88" s="25" t="s">
        <v>479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4"/>
    </row>
    <row r="89" spans="1:35" ht="15" customHeight="1">
      <c r="A89" s="38" t="s">
        <v>950</v>
      </c>
      <c r="B89" s="25" t="s">
        <v>564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>
      <c r="A90" s="38" t="s">
        <v>949</v>
      </c>
      <c r="B90" s="24" t="s">
        <v>200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1"/>
    </row>
    <row r="91" spans="1:35" ht="15" customHeight="1">
      <c r="B91" s="24" t="s">
        <v>212</v>
      </c>
    </row>
    <row r="92" spans="1:35" ht="15" customHeight="1">
      <c r="A92" s="38" t="s">
        <v>948</v>
      </c>
      <c r="B92" s="25" t="s">
        <v>213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4"/>
    </row>
    <row r="93" spans="1:35" ht="15" customHeight="1">
      <c r="A93" s="38" t="s">
        <v>947</v>
      </c>
      <c r="B93" s="25" t="s">
        <v>214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4"/>
    </row>
    <row r="94" spans="1:35" ht="15" customHeight="1" thickBot="1"/>
    <row r="95" spans="1:35" ht="15" customHeight="1">
      <c r="B95" s="53" t="s">
        <v>946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</row>
    <row r="96" spans="1:35" ht="15" customHeight="1">
      <c r="B96" s="39" t="s">
        <v>945</v>
      </c>
    </row>
    <row r="97" spans="2:2" ht="15" customHeight="1">
      <c r="B97" s="39" t="s">
        <v>944</v>
      </c>
    </row>
    <row r="98" spans="2:2" ht="15" customHeight="1">
      <c r="B98" s="39" t="s">
        <v>559</v>
      </c>
    </row>
    <row r="99" spans="2:2" ht="15" customHeight="1">
      <c r="B99" s="39" t="s">
        <v>943</v>
      </c>
    </row>
    <row r="100" spans="2:2" ht="15" customHeight="1">
      <c r="B100" s="39" t="s">
        <v>557</v>
      </c>
    </row>
    <row r="101" spans="2:2" ht="15" customHeight="1">
      <c r="B101" s="39" t="s">
        <v>365</v>
      </c>
    </row>
    <row r="102" spans="2:2" ht="15" customHeight="1">
      <c r="B102" s="39" t="s">
        <v>400</v>
      </c>
    </row>
    <row r="103" spans="2:2" ht="15" customHeight="1">
      <c r="B103" s="39" t="s">
        <v>399</v>
      </c>
    </row>
    <row r="104" spans="2:2" ht="15" customHeight="1">
      <c r="B104" s="39" t="s">
        <v>398</v>
      </c>
    </row>
    <row r="105" spans="2:2" ht="15" customHeight="1">
      <c r="B105" s="39" t="s">
        <v>469</v>
      </c>
    </row>
    <row r="106" spans="2:2" ht="15" customHeight="1">
      <c r="B106" s="39" t="s">
        <v>468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/>
  <cols>
    <col min="1" max="1" width="17.57031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225</v>
      </c>
      <c r="B10" s="32" t="s">
        <v>393</v>
      </c>
    </row>
    <row r="11" spans="1:35" ht="15" customHeight="1">
      <c r="B11" s="30" t="s">
        <v>216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226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227</v>
      </c>
      <c r="B15" s="24" t="s">
        <v>228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6" spans="1:35" ht="15" customHeight="1">
      <c r="A16" s="38" t="s">
        <v>229</v>
      </c>
      <c r="B16" s="25" t="s">
        <v>230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4"/>
    </row>
    <row r="17" spans="1:35" ht="15" customHeight="1">
      <c r="A17" s="38" t="s">
        <v>231</v>
      </c>
      <c r="B17" s="25" t="s">
        <v>232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4"/>
    </row>
    <row r="18" spans="1:35" ht="15" customHeight="1">
      <c r="A18" s="38" t="s">
        <v>233</v>
      </c>
      <c r="B18" s="25" t="s">
        <v>234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4"/>
    </row>
    <row r="19" spans="1:35" ht="15" customHeight="1">
      <c r="A19" s="38" t="s">
        <v>235</v>
      </c>
      <c r="B19" s="25" t="s">
        <v>164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4"/>
    </row>
    <row r="20" spans="1:35" ht="15" customHeight="1">
      <c r="A20" s="38" t="s">
        <v>236</v>
      </c>
      <c r="B20" s="25" t="s">
        <v>237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4"/>
    </row>
    <row r="21" spans="1:35" ht="15" customHeight="1">
      <c r="A21" s="38" t="s">
        <v>238</v>
      </c>
      <c r="B21" s="25" t="s">
        <v>219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4"/>
    </row>
    <row r="22" spans="1:35" ht="15" customHeight="1">
      <c r="A22" s="38" t="s">
        <v>239</v>
      </c>
      <c r="B22" s="25" t="s">
        <v>240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4"/>
    </row>
    <row r="24" spans="1:35" ht="15" customHeight="1">
      <c r="A24" s="38" t="s">
        <v>241</v>
      </c>
      <c r="B24" s="24" t="s">
        <v>242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1"/>
    </row>
    <row r="25" spans="1:35" ht="15" customHeight="1">
      <c r="A25" s="38" t="s">
        <v>243</v>
      </c>
      <c r="B25" s="25" t="s">
        <v>230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4"/>
    </row>
    <row r="26" spans="1:35" ht="15" customHeight="1">
      <c r="A26" s="38" t="s">
        <v>244</v>
      </c>
      <c r="B26" s="25" t="s">
        <v>232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4"/>
    </row>
    <row r="27" spans="1:35" ht="15" customHeight="1">
      <c r="A27" s="38" t="s">
        <v>245</v>
      </c>
      <c r="B27" s="25" t="s">
        <v>234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4"/>
    </row>
    <row r="28" spans="1:35" ht="15" customHeight="1">
      <c r="A28" s="38" t="s">
        <v>246</v>
      </c>
      <c r="B28" s="25" t="s">
        <v>237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4"/>
    </row>
    <row r="29" spans="1:35" ht="15" customHeight="1">
      <c r="A29" s="38" t="s">
        <v>247</v>
      </c>
      <c r="B29" s="25" t="s">
        <v>164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4"/>
    </row>
    <row r="30" spans="1:35" ht="15" customHeight="1">
      <c r="A30" s="38" t="s">
        <v>248</v>
      </c>
      <c r="B30" s="25" t="s">
        <v>219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4"/>
    </row>
    <row r="31" spans="1:35" ht="15" customHeight="1">
      <c r="A31" s="38" t="s">
        <v>249</v>
      </c>
      <c r="B31" s="25" t="s">
        <v>240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4"/>
    </row>
    <row r="33" spans="1:35" ht="15" customHeight="1">
      <c r="A33" s="38" t="s">
        <v>250</v>
      </c>
      <c r="B33" s="24" t="s">
        <v>251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1"/>
    </row>
    <row r="34" spans="1:35" ht="15" customHeight="1">
      <c r="A34" s="38" t="s">
        <v>252</v>
      </c>
      <c r="B34" s="25" t="s">
        <v>253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4"/>
    </row>
    <row r="35" spans="1:35" ht="15" customHeight="1">
      <c r="A35" s="38" t="s">
        <v>254</v>
      </c>
      <c r="B35" s="25" t="s">
        <v>234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4"/>
    </row>
    <row r="36" spans="1:35" ht="15" customHeight="1">
      <c r="A36" s="38" t="s">
        <v>255</v>
      </c>
      <c r="B36" s="25" t="s">
        <v>164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4"/>
    </row>
    <row r="37" spans="1:35" ht="15" customHeight="1">
      <c r="A37" s="38" t="s">
        <v>256</v>
      </c>
      <c r="B37" s="25" t="s">
        <v>237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4"/>
    </row>
    <row r="38" spans="1:35" ht="15" customHeight="1">
      <c r="A38" s="38" t="s">
        <v>257</v>
      </c>
      <c r="B38" s="25" t="s">
        <v>106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4"/>
    </row>
    <row r="39" spans="1:35" ht="15" customHeight="1">
      <c r="A39" s="38" t="s">
        <v>258</v>
      </c>
      <c r="B39" s="25" t="s">
        <v>219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4"/>
    </row>
    <row r="40" spans="1:35" ht="15" customHeight="1">
      <c r="A40" s="38" t="s">
        <v>259</v>
      </c>
      <c r="B40" s="25" t="s">
        <v>240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4"/>
    </row>
    <row r="43" spans="1:35" ht="15" customHeight="1">
      <c r="A43" s="38" t="s">
        <v>260</v>
      </c>
      <c r="B43" s="24" t="s">
        <v>261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1"/>
    </row>
    <row r="44" spans="1:35" ht="15" customHeight="1">
      <c r="A44" s="38" t="s">
        <v>262</v>
      </c>
      <c r="B44" s="25" t="s">
        <v>234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4"/>
    </row>
    <row r="45" spans="1:35" ht="15" customHeight="1">
      <c r="A45" s="38" t="s">
        <v>263</v>
      </c>
      <c r="B45" s="25" t="s">
        <v>264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4"/>
    </row>
    <row r="46" spans="1:35" ht="15" customHeight="1">
      <c r="A46" s="38" t="s">
        <v>265</v>
      </c>
      <c r="B46" s="25" t="s">
        <v>266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4"/>
    </row>
    <row r="47" spans="1:35" ht="15" customHeight="1">
      <c r="A47" s="38" t="s">
        <v>267</v>
      </c>
      <c r="B47" s="25" t="s">
        <v>268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4"/>
    </row>
    <row r="49" spans="1:35" ht="15" customHeight="1">
      <c r="A49" s="38" t="s">
        <v>269</v>
      </c>
      <c r="B49" s="24" t="s">
        <v>270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0" spans="1:35" ht="15" customHeight="1">
      <c r="A50" s="38" t="s">
        <v>271</v>
      </c>
      <c r="B50" s="25" t="s">
        <v>234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4"/>
    </row>
    <row r="51" spans="1:35" ht="15" customHeight="1">
      <c r="A51" s="38" t="s">
        <v>272</v>
      </c>
      <c r="B51" s="25" t="s">
        <v>273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4"/>
    </row>
    <row r="52" spans="1:35" ht="15" customHeight="1">
      <c r="A52" s="38" t="s">
        <v>274</v>
      </c>
      <c r="B52" s="25" t="s">
        <v>266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4"/>
    </row>
    <row r="53" spans="1:35" ht="15" customHeight="1">
      <c r="A53" s="38" t="s">
        <v>275</v>
      </c>
      <c r="B53" s="25" t="s">
        <v>268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4"/>
    </row>
    <row r="55" spans="1:35" ht="15" customHeight="1">
      <c r="A55" s="38" t="s">
        <v>276</v>
      </c>
      <c r="B55" s="24" t="s">
        <v>277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1"/>
    </row>
    <row r="56" spans="1:35" ht="15" customHeight="1">
      <c r="A56" s="38" t="s">
        <v>278</v>
      </c>
      <c r="B56" s="25" t="s">
        <v>234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4"/>
    </row>
    <row r="57" spans="1:35" ht="15" customHeight="1">
      <c r="A57" s="38" t="s">
        <v>279</v>
      </c>
      <c r="B57" s="25" t="s">
        <v>273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4"/>
    </row>
    <row r="58" spans="1:35" ht="15" customHeight="1">
      <c r="A58" s="38" t="s">
        <v>280</v>
      </c>
      <c r="B58" s="25" t="s">
        <v>266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59" spans="1:35" ht="15" customHeight="1">
      <c r="A59" s="38" t="s">
        <v>281</v>
      </c>
      <c r="B59" s="25" t="s">
        <v>268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4"/>
    </row>
    <row r="61" spans="1:35" ht="15" customHeight="1">
      <c r="A61" s="38" t="s">
        <v>282</v>
      </c>
      <c r="B61" s="24" t="s">
        <v>283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1"/>
    </row>
    <row r="62" spans="1:35" ht="15" customHeight="1">
      <c r="A62" s="38" t="s">
        <v>284</v>
      </c>
      <c r="B62" s="25" t="s">
        <v>285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4"/>
    </row>
    <row r="63" spans="1:35" ht="15" customHeight="1">
      <c r="A63" s="38" t="s">
        <v>286</v>
      </c>
      <c r="B63" s="25" t="s">
        <v>82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4"/>
    </row>
    <row r="65" spans="1:35" ht="15" customHeight="1">
      <c r="A65" s="38" t="s">
        <v>287</v>
      </c>
      <c r="B65" s="24" t="s">
        <v>288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1"/>
    </row>
    <row r="66" spans="1:35" ht="15" customHeight="1">
      <c r="A66" s="38" t="s">
        <v>289</v>
      </c>
      <c r="B66" s="25" t="s">
        <v>290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4"/>
    </row>
    <row r="67" spans="1:35" ht="15" customHeight="1">
      <c r="A67" s="38" t="s">
        <v>291</v>
      </c>
      <c r="B67" s="25" t="s">
        <v>264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4"/>
    </row>
    <row r="68" spans="1:35" ht="15" customHeight="1">
      <c r="A68" s="38" t="s">
        <v>292</v>
      </c>
      <c r="B68" s="25" t="s">
        <v>293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4"/>
    </row>
    <row r="70" spans="1:35" ht="15" customHeight="1">
      <c r="A70" s="38" t="s">
        <v>294</v>
      </c>
      <c r="B70" s="24" t="s">
        <v>295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1"/>
    </row>
    <row r="71" spans="1:35" ht="15" customHeight="1">
      <c r="A71" s="38" t="s">
        <v>296</v>
      </c>
      <c r="B71" s="25" t="s">
        <v>297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4"/>
    </row>
    <row r="72" spans="1:35" ht="15" customHeight="1">
      <c r="A72" s="38" t="s">
        <v>298</v>
      </c>
      <c r="B72" s="25" t="s">
        <v>299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4"/>
    </row>
    <row r="73" spans="1:35" ht="15" customHeight="1">
      <c r="A73" s="38" t="s">
        <v>300</v>
      </c>
      <c r="B73" s="25" t="s">
        <v>301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4"/>
    </row>
    <row r="74" spans="1:35" ht="15" customHeight="1">
      <c r="A74" s="38" t="s">
        <v>302</v>
      </c>
      <c r="B74" s="25" t="s">
        <v>303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4"/>
    </row>
    <row r="75" spans="1:35" ht="15" customHeight="1">
      <c r="A75" s="38" t="s">
        <v>304</v>
      </c>
      <c r="B75" s="25" t="s">
        <v>305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4"/>
    </row>
    <row r="76" spans="1:35" ht="15" customHeight="1">
      <c r="A76" s="38" t="s">
        <v>306</v>
      </c>
      <c r="B76" s="25" t="s">
        <v>44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4"/>
    </row>
    <row r="77" spans="1:35" ht="15" customHeight="1">
      <c r="A77" s="38" t="s">
        <v>307</v>
      </c>
      <c r="B77" s="25" t="s">
        <v>308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4"/>
    </row>
    <row r="78" spans="1:35" ht="15" customHeight="1">
      <c r="A78" s="38" t="s">
        <v>309</v>
      </c>
      <c r="B78" s="25" t="s">
        <v>310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4"/>
    </row>
    <row r="79" spans="1:35" ht="15" customHeight="1">
      <c r="A79" s="38" t="s">
        <v>311</v>
      </c>
      <c r="B79" s="25" t="s">
        <v>312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4"/>
    </row>
    <row r="80" spans="1:35" ht="15" customHeight="1">
      <c r="A80" s="38" t="s">
        <v>313</v>
      </c>
      <c r="B80" s="25" t="s">
        <v>299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4"/>
    </row>
    <row r="81" spans="1:35" ht="15" customHeight="1">
      <c r="A81" s="38" t="s">
        <v>314</v>
      </c>
      <c r="B81" s="25" t="s">
        <v>301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4"/>
    </row>
    <row r="82" spans="1:35" ht="15" customHeight="1">
      <c r="A82" s="38" t="s">
        <v>315</v>
      </c>
      <c r="B82" s="25" t="s">
        <v>303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4"/>
    </row>
    <row r="83" spans="1:35" ht="15" customHeight="1">
      <c r="A83" s="38" t="s">
        <v>316</v>
      </c>
      <c r="B83" s="25" t="s">
        <v>305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4"/>
    </row>
    <row r="84" spans="1:35" ht="15" customHeight="1">
      <c r="A84" s="38" t="s">
        <v>317</v>
      </c>
      <c r="B84" s="25" t="s">
        <v>44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4"/>
    </row>
    <row r="85" spans="1:35" ht="15" customHeight="1">
      <c r="A85" s="38" t="s">
        <v>318</v>
      </c>
      <c r="B85" s="25" t="s">
        <v>308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4"/>
    </row>
    <row r="86" spans="1:35" ht="15" customHeight="1">
      <c r="A86" s="38" t="s">
        <v>319</v>
      </c>
      <c r="B86" s="25" t="s">
        <v>310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4"/>
    </row>
    <row r="87" spans="1:35" ht="15" customHeight="1">
      <c r="A87" s="38" t="s">
        <v>320</v>
      </c>
      <c r="B87" s="25" t="s">
        <v>321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4"/>
    </row>
    <row r="88" spans="1:35" ht="15" customHeight="1">
      <c r="A88" s="38" t="s">
        <v>322</v>
      </c>
      <c r="B88" s="25" t="s">
        <v>299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4"/>
    </row>
    <row r="89" spans="1:35" ht="15" customHeight="1">
      <c r="A89" s="38" t="s">
        <v>323</v>
      </c>
      <c r="B89" s="25" t="s">
        <v>301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4"/>
    </row>
    <row r="90" spans="1:35" ht="15" customHeight="1">
      <c r="A90" s="38" t="s">
        <v>324</v>
      </c>
      <c r="B90" s="25" t="s">
        <v>303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4"/>
    </row>
    <row r="91" spans="1:35" ht="15" customHeight="1">
      <c r="A91" s="38" t="s">
        <v>325</v>
      </c>
      <c r="B91" s="25" t="s">
        <v>305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4"/>
    </row>
    <row r="92" spans="1:35" ht="15" customHeight="1">
      <c r="A92" s="38" t="s">
        <v>326</v>
      </c>
      <c r="B92" s="25" t="s">
        <v>44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4"/>
    </row>
    <row r="93" spans="1:35" ht="15" customHeight="1">
      <c r="A93" s="38" t="s">
        <v>327</v>
      </c>
      <c r="B93" s="25" t="s">
        <v>308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4"/>
    </row>
    <row r="94" spans="1:35" ht="15" customHeight="1">
      <c r="A94" s="38" t="s">
        <v>328</v>
      </c>
      <c r="B94" s="25" t="s">
        <v>310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4"/>
    </row>
    <row r="95" spans="1:35" ht="15" customHeight="1">
      <c r="A95" s="38" t="s">
        <v>329</v>
      </c>
      <c r="B95" s="24" t="s">
        <v>330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1"/>
    </row>
    <row r="96" spans="1:35" ht="15" customHeight="1">
      <c r="A96" s="38" t="s">
        <v>331</v>
      </c>
      <c r="B96" s="25" t="s">
        <v>332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4"/>
    </row>
    <row r="97" spans="1:35" ht="15" customHeight="1">
      <c r="A97" s="38" t="s">
        <v>333</v>
      </c>
      <c r="B97" s="25" t="s">
        <v>308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4"/>
    </row>
    <row r="98" spans="1:35" ht="15" customHeight="1">
      <c r="A98" s="38" t="s">
        <v>334</v>
      </c>
      <c r="B98" s="25" t="s">
        <v>335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4"/>
    </row>
    <row r="99" spans="1:35" ht="15" customHeight="1">
      <c r="A99" s="38" t="s">
        <v>336</v>
      </c>
      <c r="B99" s="25" t="s">
        <v>337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4"/>
    </row>
    <row r="100" spans="1:35" ht="15" customHeight="1">
      <c r="A100" s="38" t="s">
        <v>338</v>
      </c>
      <c r="B100" s="25" t="s">
        <v>339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4"/>
    </row>
    <row r="101" spans="1:35" ht="15" customHeight="1">
      <c r="A101" s="38" t="s">
        <v>340</v>
      </c>
      <c r="B101" s="25" t="s">
        <v>341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4"/>
    </row>
    <row r="102" spans="1:35" ht="15" customHeight="1">
      <c r="A102" s="38" t="s">
        <v>342</v>
      </c>
      <c r="B102" s="25" t="s">
        <v>308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4"/>
    </row>
    <row r="103" spans="1:35" ht="15" customHeight="1">
      <c r="A103" s="38" t="s">
        <v>343</v>
      </c>
      <c r="B103" s="25" t="s">
        <v>344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4"/>
    </row>
    <row r="104" spans="1:35" ht="15" customHeight="1">
      <c r="A104" s="38" t="s">
        <v>345</v>
      </c>
      <c r="B104" s="25" t="s">
        <v>308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4"/>
    </row>
    <row r="105" spans="1:35" ht="15" customHeight="1">
      <c r="A105" s="38" t="s">
        <v>346</v>
      </c>
      <c r="B105" s="25" t="s">
        <v>335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4"/>
    </row>
    <row r="106" spans="1:35" ht="15" customHeight="1">
      <c r="A106" s="38" t="s">
        <v>347</v>
      </c>
      <c r="B106" s="25" t="s">
        <v>337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4"/>
    </row>
    <row r="107" spans="1:35" ht="15" customHeight="1">
      <c r="A107" s="38" t="s">
        <v>348</v>
      </c>
      <c r="B107" s="25" t="s">
        <v>339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4"/>
    </row>
    <row r="109" spans="1:35" ht="15" customHeight="1">
      <c r="A109" s="38" t="s">
        <v>349</v>
      </c>
      <c r="B109" s="24" t="s">
        <v>350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1"/>
    </row>
    <row r="110" spans="1:35" ht="15" customHeight="1">
      <c r="A110" s="38" t="s">
        <v>351</v>
      </c>
      <c r="B110" s="25" t="s">
        <v>352</v>
      </c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4"/>
    </row>
    <row r="111" spans="1:35" ht="15" customHeight="1">
      <c r="A111" s="38" t="s">
        <v>353</v>
      </c>
      <c r="B111" s="25" t="s">
        <v>234</v>
      </c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4"/>
    </row>
    <row r="113" spans="1:35" ht="15" customHeight="1">
      <c r="A113" s="38" t="s">
        <v>354</v>
      </c>
      <c r="B113" s="25" t="s">
        <v>355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4"/>
    </row>
    <row r="114" spans="1:35" ht="15" customHeight="1">
      <c r="A114" s="38" t="s">
        <v>356</v>
      </c>
      <c r="B114" s="25" t="s">
        <v>357</v>
      </c>
      <c r="C114" s="36">
        <v>706.25012200000003</v>
      </c>
      <c r="D114" s="36">
        <v>765.14196800000002</v>
      </c>
      <c r="E114" s="36">
        <v>755.34997599999997</v>
      </c>
      <c r="F114" s="36">
        <v>731.63830600000006</v>
      </c>
      <c r="G114" s="36">
        <v>723.20684800000004</v>
      </c>
      <c r="H114" s="36">
        <v>724.60595699999999</v>
      </c>
      <c r="I114" s="36">
        <v>691.04956100000004</v>
      </c>
      <c r="J114" s="36">
        <v>701.14312700000005</v>
      </c>
      <c r="K114" s="36">
        <v>701.06634499999996</v>
      </c>
      <c r="L114" s="36">
        <v>701.03686500000003</v>
      </c>
      <c r="M114" s="36">
        <v>693.459656</v>
      </c>
      <c r="N114" s="36">
        <v>694.47479199999998</v>
      </c>
      <c r="O114" s="36">
        <v>697.11834699999997</v>
      </c>
      <c r="P114" s="36">
        <v>697.96667500000001</v>
      </c>
      <c r="Q114" s="36">
        <v>696.89434800000004</v>
      </c>
      <c r="R114" s="36">
        <v>700.55658000000005</v>
      </c>
      <c r="S114" s="36">
        <v>708.85253899999998</v>
      </c>
      <c r="T114" s="36">
        <v>718.20208700000001</v>
      </c>
      <c r="U114" s="36">
        <v>725.97796600000004</v>
      </c>
      <c r="V114" s="36">
        <v>730.66339100000005</v>
      </c>
      <c r="W114" s="36">
        <v>734.56103499999995</v>
      </c>
      <c r="X114" s="36">
        <v>737.10723900000005</v>
      </c>
      <c r="Y114" s="36">
        <v>741.27093500000001</v>
      </c>
      <c r="Z114" s="36">
        <v>748.35034199999996</v>
      </c>
      <c r="AA114" s="36">
        <v>759.384277</v>
      </c>
      <c r="AB114" s="36">
        <v>765.85900900000001</v>
      </c>
      <c r="AC114" s="36">
        <v>773.89398200000005</v>
      </c>
      <c r="AD114" s="36">
        <v>783.06420900000001</v>
      </c>
      <c r="AE114" s="36">
        <v>778.31658900000002</v>
      </c>
      <c r="AF114" s="36">
        <v>777.42077600000005</v>
      </c>
      <c r="AG114" s="36">
        <v>784.83752400000003</v>
      </c>
      <c r="AH114" s="36"/>
      <c r="AI114" s="34"/>
    </row>
    <row r="116" spans="1:35" ht="15" customHeight="1">
      <c r="A116" s="38" t="s">
        <v>358</v>
      </c>
      <c r="B116" s="24" t="s">
        <v>359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1"/>
    </row>
    <row r="117" spans="1:35" ht="15" customHeight="1" thickBot="1"/>
    <row r="118" spans="1:35" ht="15" customHeight="1">
      <c r="B118" s="53" t="s">
        <v>360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</row>
    <row r="119" spans="1:35" ht="15" customHeight="1">
      <c r="B119" s="39" t="s">
        <v>361</v>
      </c>
    </row>
    <row r="120" spans="1:35" ht="15" customHeight="1">
      <c r="B120" s="39" t="s">
        <v>362</v>
      </c>
    </row>
    <row r="121" spans="1:35" ht="15" customHeight="1">
      <c r="B121" s="39" t="s">
        <v>363</v>
      </c>
    </row>
    <row r="122" spans="1:35" ht="15" customHeight="1">
      <c r="B122" s="39" t="s">
        <v>364</v>
      </c>
    </row>
    <row r="123" spans="1:35" ht="15" customHeight="1">
      <c r="B123" s="39" t="s">
        <v>365</v>
      </c>
    </row>
    <row r="124" spans="1:35" ht="15" customHeight="1">
      <c r="B124" s="39" t="s">
        <v>74</v>
      </c>
    </row>
    <row r="125" spans="1:35" ht="15" customHeight="1">
      <c r="B125" s="39" t="s">
        <v>366</v>
      </c>
    </row>
    <row r="126" spans="1:35" ht="15" customHeight="1">
      <c r="B126" s="39" t="s">
        <v>394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/>
  <cols>
    <col min="1" max="1" width="15.42578125" customWidth="1"/>
    <col min="2" max="2" width="42.7109375" customWidth="1"/>
  </cols>
  <sheetData>
    <row r="1" spans="1:35" ht="15" customHeight="1" thickBot="1">
      <c r="B1" s="30" t="s">
        <v>370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</row>
    <row r="2" spans="1:35" ht="15" customHeight="1" thickTop="1"/>
    <row r="3" spans="1:35" ht="15" customHeight="1">
      <c r="C3" s="28" t="s">
        <v>55</v>
      </c>
      <c r="D3" s="28" t="s">
        <v>369</v>
      </c>
      <c r="E3" s="28"/>
      <c r="F3" s="28"/>
      <c r="G3" s="28"/>
      <c r="H3" s="28"/>
    </row>
    <row r="4" spans="1:35" ht="15" customHeight="1">
      <c r="C4" s="28" t="s">
        <v>56</v>
      </c>
      <c r="D4" s="28" t="s">
        <v>371</v>
      </c>
      <c r="E4" s="28"/>
      <c r="F4" s="28"/>
      <c r="G4" s="28" t="s">
        <v>57</v>
      </c>
      <c r="H4" s="28"/>
    </row>
    <row r="5" spans="1:35" ht="15" customHeight="1">
      <c r="C5" s="28" t="s">
        <v>58</v>
      </c>
      <c r="D5" s="28" t="s">
        <v>372</v>
      </c>
      <c r="E5" s="28"/>
      <c r="F5" s="28"/>
      <c r="G5" s="28"/>
      <c r="H5" s="28"/>
    </row>
    <row r="6" spans="1:35" ht="15" customHeight="1">
      <c r="C6" s="28" t="s">
        <v>59</v>
      </c>
      <c r="D6" s="28"/>
      <c r="E6" s="28" t="s">
        <v>373</v>
      </c>
      <c r="F6" s="28"/>
      <c r="G6" s="28"/>
      <c r="H6" s="28"/>
    </row>
    <row r="10" spans="1:35" ht="15" customHeight="1">
      <c r="A10" s="29" t="s">
        <v>75</v>
      </c>
      <c r="B10" s="32" t="s">
        <v>374</v>
      </c>
    </row>
    <row r="11" spans="1:35" ht="15" customHeight="1">
      <c r="B11" s="30" t="s">
        <v>76</v>
      </c>
    </row>
    <row r="12" spans="1:35" ht="15" customHeight="1">
      <c r="B12" s="30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375</v>
      </c>
    </row>
    <row r="13" spans="1:35" ht="15" customHeight="1" thickBot="1">
      <c r="B13" s="31" t="s">
        <v>62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</row>
    <row r="14" spans="1:35" ht="15" customHeight="1" thickTop="1">
      <c r="B14" s="24" t="s">
        <v>77</v>
      </c>
    </row>
    <row r="15" spans="1:35" ht="15" customHeight="1">
      <c r="B15" s="24" t="s">
        <v>78</v>
      </c>
    </row>
    <row r="16" spans="1:35" ht="15" customHeight="1">
      <c r="A16" s="29" t="s">
        <v>79</v>
      </c>
      <c r="B16" s="25" t="s">
        <v>80</v>
      </c>
      <c r="C16" s="33">
        <v>6.6360000000000001</v>
      </c>
      <c r="D16" s="33">
        <v>6.6360000000000001</v>
      </c>
      <c r="E16" s="33">
        <v>6.6360000000000001</v>
      </c>
      <c r="F16" s="33">
        <v>6.6360000000000001</v>
      </c>
      <c r="G16" s="33">
        <v>6.6360000000000001</v>
      </c>
      <c r="H16" s="33">
        <v>6.6360000000000001</v>
      </c>
      <c r="I16" s="33">
        <v>6.6360000000000001</v>
      </c>
      <c r="J16" s="33">
        <v>6.6360000000000001</v>
      </c>
      <c r="K16" s="33">
        <v>6.6360000000000001</v>
      </c>
      <c r="L16" s="33">
        <v>6.6360000000000001</v>
      </c>
      <c r="M16" s="33">
        <v>6.6360000000000001</v>
      </c>
      <c r="N16" s="33">
        <v>6.6360000000000001</v>
      </c>
      <c r="O16" s="33">
        <v>6.6360000000000001</v>
      </c>
      <c r="P16" s="33">
        <v>6.6360000000000001</v>
      </c>
      <c r="Q16" s="33">
        <v>6.6360000000000001</v>
      </c>
      <c r="R16" s="33">
        <v>6.6360000000000001</v>
      </c>
      <c r="S16" s="33">
        <v>6.6360000000000001</v>
      </c>
      <c r="T16" s="33">
        <v>6.6360000000000001</v>
      </c>
      <c r="U16" s="33">
        <v>6.6360000000000001</v>
      </c>
      <c r="V16" s="33">
        <v>6.6360000000000001</v>
      </c>
      <c r="W16" s="33">
        <v>6.6360000000000001</v>
      </c>
      <c r="X16" s="33">
        <v>6.6360000000000001</v>
      </c>
      <c r="Y16" s="33">
        <v>6.6360000000000001</v>
      </c>
      <c r="Z16" s="33">
        <v>6.6360000000000001</v>
      </c>
      <c r="AA16" s="33">
        <v>6.6360000000000001</v>
      </c>
      <c r="AB16" s="33">
        <v>6.6360000000000001</v>
      </c>
      <c r="AC16" s="33">
        <v>6.6360000000000001</v>
      </c>
      <c r="AD16" s="33">
        <v>6.6360000000000001</v>
      </c>
      <c r="AE16" s="33">
        <v>6.6360000000000001</v>
      </c>
      <c r="AF16" s="33">
        <v>6.6360000000000001</v>
      </c>
      <c r="AG16" s="33">
        <v>6.6360000000000001</v>
      </c>
      <c r="AH16" s="33">
        <v>6.6360000000000001</v>
      </c>
      <c r="AI16" s="34">
        <v>0</v>
      </c>
    </row>
    <row r="17" spans="1:35" ht="15" customHeight="1">
      <c r="A17" s="29" t="s">
        <v>81</v>
      </c>
      <c r="B17" s="25" t="s">
        <v>82</v>
      </c>
      <c r="C17" s="33">
        <v>5.048</v>
      </c>
      <c r="D17" s="33">
        <v>5.048</v>
      </c>
      <c r="E17" s="33">
        <v>5.048</v>
      </c>
      <c r="F17" s="33">
        <v>5.048</v>
      </c>
      <c r="G17" s="33">
        <v>5.048</v>
      </c>
      <c r="H17" s="33">
        <v>5.048</v>
      </c>
      <c r="I17" s="33">
        <v>5.048</v>
      </c>
      <c r="J17" s="33">
        <v>5.048</v>
      </c>
      <c r="K17" s="33">
        <v>5.048</v>
      </c>
      <c r="L17" s="33">
        <v>5.048</v>
      </c>
      <c r="M17" s="33">
        <v>5.048</v>
      </c>
      <c r="N17" s="33">
        <v>5.048</v>
      </c>
      <c r="O17" s="33">
        <v>5.048</v>
      </c>
      <c r="P17" s="33">
        <v>5.048</v>
      </c>
      <c r="Q17" s="33">
        <v>5.048</v>
      </c>
      <c r="R17" s="33">
        <v>5.048</v>
      </c>
      <c r="S17" s="33">
        <v>5.048</v>
      </c>
      <c r="T17" s="33">
        <v>5.048</v>
      </c>
      <c r="U17" s="33">
        <v>5.048</v>
      </c>
      <c r="V17" s="33">
        <v>5.048</v>
      </c>
      <c r="W17" s="33">
        <v>5.048</v>
      </c>
      <c r="X17" s="33">
        <v>5.048</v>
      </c>
      <c r="Y17" s="33">
        <v>5.048</v>
      </c>
      <c r="Z17" s="33">
        <v>5.048</v>
      </c>
      <c r="AA17" s="33">
        <v>5.048</v>
      </c>
      <c r="AB17" s="33">
        <v>5.048</v>
      </c>
      <c r="AC17" s="33">
        <v>5.048</v>
      </c>
      <c r="AD17" s="33">
        <v>5.048</v>
      </c>
      <c r="AE17" s="33">
        <v>5.048</v>
      </c>
      <c r="AF17" s="33">
        <v>5.048</v>
      </c>
      <c r="AG17" s="33">
        <v>5.048</v>
      </c>
      <c r="AH17" s="33">
        <v>5.048</v>
      </c>
      <c r="AI17" s="34">
        <v>0</v>
      </c>
    </row>
    <row r="18" spans="1:35" ht="15" customHeight="1">
      <c r="A18" s="29" t="s">
        <v>83</v>
      </c>
      <c r="B18" s="25" t="s">
        <v>84</v>
      </c>
      <c r="C18" s="33">
        <v>5.359</v>
      </c>
      <c r="D18" s="33">
        <v>5.359</v>
      </c>
      <c r="E18" s="33">
        <v>5.359</v>
      </c>
      <c r="F18" s="33">
        <v>5.359</v>
      </c>
      <c r="G18" s="33">
        <v>5.359</v>
      </c>
      <c r="H18" s="33">
        <v>5.359</v>
      </c>
      <c r="I18" s="33">
        <v>5.359</v>
      </c>
      <c r="J18" s="33">
        <v>5.359</v>
      </c>
      <c r="K18" s="33">
        <v>5.359</v>
      </c>
      <c r="L18" s="33">
        <v>5.359</v>
      </c>
      <c r="M18" s="33">
        <v>5.359</v>
      </c>
      <c r="N18" s="33">
        <v>5.359</v>
      </c>
      <c r="O18" s="33">
        <v>5.359</v>
      </c>
      <c r="P18" s="33">
        <v>5.359</v>
      </c>
      <c r="Q18" s="33">
        <v>5.359</v>
      </c>
      <c r="R18" s="33">
        <v>5.359</v>
      </c>
      <c r="S18" s="33">
        <v>5.359</v>
      </c>
      <c r="T18" s="33">
        <v>5.359</v>
      </c>
      <c r="U18" s="33">
        <v>5.359</v>
      </c>
      <c r="V18" s="33">
        <v>5.359</v>
      </c>
      <c r="W18" s="33">
        <v>5.359</v>
      </c>
      <c r="X18" s="33">
        <v>5.359</v>
      </c>
      <c r="Y18" s="33">
        <v>5.359</v>
      </c>
      <c r="Z18" s="33">
        <v>5.359</v>
      </c>
      <c r="AA18" s="33">
        <v>5.359</v>
      </c>
      <c r="AB18" s="33">
        <v>5.359</v>
      </c>
      <c r="AC18" s="33">
        <v>5.359</v>
      </c>
      <c r="AD18" s="33">
        <v>5.359</v>
      </c>
      <c r="AE18" s="33">
        <v>5.359</v>
      </c>
      <c r="AF18" s="33">
        <v>5.359</v>
      </c>
      <c r="AG18" s="33">
        <v>5.359</v>
      </c>
      <c r="AH18" s="33">
        <v>5.359</v>
      </c>
      <c r="AI18" s="34">
        <v>0</v>
      </c>
    </row>
    <row r="19" spans="1:35" ht="15" customHeight="1">
      <c r="A19" s="29" t="s">
        <v>85</v>
      </c>
      <c r="B19" s="25" t="s">
        <v>86</v>
      </c>
      <c r="C19" s="33">
        <v>5.8250000000000002</v>
      </c>
      <c r="D19" s="33">
        <v>5.8250000000000002</v>
      </c>
      <c r="E19" s="33">
        <v>5.8250000000000002</v>
      </c>
      <c r="F19" s="33">
        <v>5.8250000000000002</v>
      </c>
      <c r="G19" s="33">
        <v>5.8250000000000002</v>
      </c>
      <c r="H19" s="33">
        <v>5.8250000000000002</v>
      </c>
      <c r="I19" s="33">
        <v>5.8250000000000002</v>
      </c>
      <c r="J19" s="33">
        <v>5.8250000000000002</v>
      </c>
      <c r="K19" s="33">
        <v>5.8250000000000002</v>
      </c>
      <c r="L19" s="33">
        <v>5.8250000000000002</v>
      </c>
      <c r="M19" s="33">
        <v>5.8250000000000002</v>
      </c>
      <c r="N19" s="33">
        <v>5.8250000000000002</v>
      </c>
      <c r="O19" s="33">
        <v>5.8250000000000002</v>
      </c>
      <c r="P19" s="33">
        <v>5.8250000000000002</v>
      </c>
      <c r="Q19" s="33">
        <v>5.8250000000000002</v>
      </c>
      <c r="R19" s="33">
        <v>5.8250000000000002</v>
      </c>
      <c r="S19" s="33">
        <v>5.8250000000000002</v>
      </c>
      <c r="T19" s="33">
        <v>5.8250000000000002</v>
      </c>
      <c r="U19" s="33">
        <v>5.8250000000000002</v>
      </c>
      <c r="V19" s="33">
        <v>5.8250000000000002</v>
      </c>
      <c r="W19" s="33">
        <v>5.8250000000000002</v>
      </c>
      <c r="X19" s="33">
        <v>5.8250000000000002</v>
      </c>
      <c r="Y19" s="33">
        <v>5.8250000000000002</v>
      </c>
      <c r="Z19" s="33">
        <v>5.8250000000000002</v>
      </c>
      <c r="AA19" s="33">
        <v>5.8250000000000002</v>
      </c>
      <c r="AB19" s="33">
        <v>5.8250000000000002</v>
      </c>
      <c r="AC19" s="33">
        <v>5.8250000000000002</v>
      </c>
      <c r="AD19" s="33">
        <v>5.8250000000000002</v>
      </c>
      <c r="AE19" s="33">
        <v>5.8250000000000002</v>
      </c>
      <c r="AF19" s="33">
        <v>5.8250000000000002</v>
      </c>
      <c r="AG19" s="33">
        <v>5.8250000000000002</v>
      </c>
      <c r="AH19" s="33">
        <v>5.8250000000000002</v>
      </c>
      <c r="AI19" s="34">
        <v>0</v>
      </c>
    </row>
    <row r="20" spans="1:35" ht="15" customHeight="1">
      <c r="A20" s="29" t="s">
        <v>87</v>
      </c>
      <c r="B20" s="25" t="s">
        <v>88</v>
      </c>
      <c r="C20" s="33">
        <v>5.7744949999999999</v>
      </c>
      <c r="D20" s="33">
        <v>5.7742430000000002</v>
      </c>
      <c r="E20" s="33">
        <v>5.7732469999999996</v>
      </c>
      <c r="F20" s="33">
        <v>5.7720890000000002</v>
      </c>
      <c r="G20" s="33">
        <v>5.7720359999999999</v>
      </c>
      <c r="H20" s="33">
        <v>5.7719430000000003</v>
      </c>
      <c r="I20" s="33">
        <v>5.7717720000000003</v>
      </c>
      <c r="J20" s="33">
        <v>5.7720830000000003</v>
      </c>
      <c r="K20" s="33">
        <v>5.7723529999999998</v>
      </c>
      <c r="L20" s="33">
        <v>5.772017</v>
      </c>
      <c r="M20" s="33">
        <v>5.7714939999999997</v>
      </c>
      <c r="N20" s="33">
        <v>5.7707269999999999</v>
      </c>
      <c r="O20" s="33">
        <v>5.77121</v>
      </c>
      <c r="P20" s="33">
        <v>5.7709510000000002</v>
      </c>
      <c r="Q20" s="33">
        <v>5.771115</v>
      </c>
      <c r="R20" s="33">
        <v>5.7709299999999999</v>
      </c>
      <c r="S20" s="33">
        <v>5.7711180000000004</v>
      </c>
      <c r="T20" s="33">
        <v>5.7708060000000003</v>
      </c>
      <c r="U20" s="33">
        <v>5.7721790000000004</v>
      </c>
      <c r="V20" s="33">
        <v>5.7709479999999997</v>
      </c>
      <c r="W20" s="33">
        <v>5.7718610000000004</v>
      </c>
      <c r="X20" s="33">
        <v>5.7706200000000001</v>
      </c>
      <c r="Y20" s="33">
        <v>5.7708899999999996</v>
      </c>
      <c r="Z20" s="33">
        <v>5.7710499999999998</v>
      </c>
      <c r="AA20" s="33">
        <v>5.773028</v>
      </c>
      <c r="AB20" s="33">
        <v>5.771064</v>
      </c>
      <c r="AC20" s="33">
        <v>5.7708570000000003</v>
      </c>
      <c r="AD20" s="33">
        <v>5.7706059999999999</v>
      </c>
      <c r="AE20" s="33">
        <v>5.7724450000000003</v>
      </c>
      <c r="AF20" s="33">
        <v>5.7733189999999999</v>
      </c>
      <c r="AG20" s="33">
        <v>5.7734350000000001</v>
      </c>
      <c r="AH20" s="33">
        <v>5.7726749999999996</v>
      </c>
      <c r="AI20" s="34">
        <v>-1.0000000000000001E-5</v>
      </c>
    </row>
    <row r="21" spans="1:35" ht="15" customHeight="1">
      <c r="A21" s="29" t="s">
        <v>89</v>
      </c>
      <c r="B21" s="25" t="s">
        <v>90</v>
      </c>
      <c r="C21" s="33">
        <v>5.7744949999999999</v>
      </c>
      <c r="D21" s="33">
        <v>5.7742430000000002</v>
      </c>
      <c r="E21" s="33">
        <v>5.7732469999999996</v>
      </c>
      <c r="F21" s="33">
        <v>5.7720890000000002</v>
      </c>
      <c r="G21" s="33">
        <v>5.7720359999999999</v>
      </c>
      <c r="H21" s="33">
        <v>5.7719430000000003</v>
      </c>
      <c r="I21" s="33">
        <v>5.7717720000000003</v>
      </c>
      <c r="J21" s="33">
        <v>5.7720830000000003</v>
      </c>
      <c r="K21" s="33">
        <v>5.7723529999999998</v>
      </c>
      <c r="L21" s="33">
        <v>5.772017</v>
      </c>
      <c r="M21" s="33">
        <v>5.7714939999999997</v>
      </c>
      <c r="N21" s="33">
        <v>5.7707269999999999</v>
      </c>
      <c r="O21" s="33">
        <v>5.77121</v>
      </c>
      <c r="P21" s="33">
        <v>5.7709510000000002</v>
      </c>
      <c r="Q21" s="33">
        <v>5.771115</v>
      </c>
      <c r="R21" s="33">
        <v>5.7709299999999999</v>
      </c>
      <c r="S21" s="33">
        <v>5.7711180000000004</v>
      </c>
      <c r="T21" s="33">
        <v>5.7708060000000003</v>
      </c>
      <c r="U21" s="33">
        <v>5.7721790000000004</v>
      </c>
      <c r="V21" s="33">
        <v>5.7709479999999997</v>
      </c>
      <c r="W21" s="33">
        <v>5.7718610000000004</v>
      </c>
      <c r="X21" s="33">
        <v>5.7706200000000001</v>
      </c>
      <c r="Y21" s="33">
        <v>5.7708899999999996</v>
      </c>
      <c r="Z21" s="33">
        <v>5.7710499999999998</v>
      </c>
      <c r="AA21" s="33">
        <v>5.773028</v>
      </c>
      <c r="AB21" s="33">
        <v>5.771064</v>
      </c>
      <c r="AC21" s="33">
        <v>5.7708570000000003</v>
      </c>
      <c r="AD21" s="33">
        <v>5.7706059999999999</v>
      </c>
      <c r="AE21" s="33">
        <v>5.7724450000000003</v>
      </c>
      <c r="AF21" s="33">
        <v>5.7733189999999999</v>
      </c>
      <c r="AG21" s="33">
        <v>5.7734350000000001</v>
      </c>
      <c r="AH21" s="33">
        <v>5.7726749999999996</v>
      </c>
      <c r="AI21" s="34">
        <v>-1.0000000000000001E-5</v>
      </c>
    </row>
    <row r="22" spans="1:35" ht="15" customHeight="1">
      <c r="A22" s="29" t="s">
        <v>91</v>
      </c>
      <c r="B22" s="25" t="s">
        <v>92</v>
      </c>
      <c r="C22" s="33">
        <v>5.7744949999999999</v>
      </c>
      <c r="D22" s="33">
        <v>5.7742430000000002</v>
      </c>
      <c r="E22" s="33">
        <v>5.7732469999999996</v>
      </c>
      <c r="F22" s="33">
        <v>5.7720890000000002</v>
      </c>
      <c r="G22" s="33">
        <v>5.7720359999999999</v>
      </c>
      <c r="H22" s="33">
        <v>5.7719430000000003</v>
      </c>
      <c r="I22" s="33">
        <v>5.7717720000000003</v>
      </c>
      <c r="J22" s="33">
        <v>5.7720830000000003</v>
      </c>
      <c r="K22" s="33">
        <v>5.7723529999999998</v>
      </c>
      <c r="L22" s="33">
        <v>5.772017</v>
      </c>
      <c r="M22" s="33">
        <v>5.7714939999999997</v>
      </c>
      <c r="N22" s="33">
        <v>5.7707269999999999</v>
      </c>
      <c r="O22" s="33">
        <v>5.77121</v>
      </c>
      <c r="P22" s="33">
        <v>5.7709510000000002</v>
      </c>
      <c r="Q22" s="33">
        <v>5.771115</v>
      </c>
      <c r="R22" s="33">
        <v>5.7709299999999999</v>
      </c>
      <c r="S22" s="33">
        <v>5.7711180000000004</v>
      </c>
      <c r="T22" s="33">
        <v>5.7708060000000003</v>
      </c>
      <c r="U22" s="33">
        <v>5.7721790000000004</v>
      </c>
      <c r="V22" s="33">
        <v>5.7709479999999997</v>
      </c>
      <c r="W22" s="33">
        <v>5.7718610000000004</v>
      </c>
      <c r="X22" s="33">
        <v>5.7706200000000001</v>
      </c>
      <c r="Y22" s="33">
        <v>5.7708899999999996</v>
      </c>
      <c r="Z22" s="33">
        <v>5.7710499999999998</v>
      </c>
      <c r="AA22" s="33">
        <v>5.773028</v>
      </c>
      <c r="AB22" s="33">
        <v>5.771064</v>
      </c>
      <c r="AC22" s="33">
        <v>5.7708570000000003</v>
      </c>
      <c r="AD22" s="33">
        <v>5.7706059999999999</v>
      </c>
      <c r="AE22" s="33">
        <v>5.7724450000000003</v>
      </c>
      <c r="AF22" s="33">
        <v>5.7733189999999999</v>
      </c>
      <c r="AG22" s="33">
        <v>5.7734350000000001</v>
      </c>
      <c r="AH22" s="33">
        <v>5.7726749999999996</v>
      </c>
      <c r="AI22" s="34">
        <v>-1.0000000000000001E-5</v>
      </c>
    </row>
    <row r="23" spans="1:35" ht="15" customHeight="1">
      <c r="A23" s="29" t="s">
        <v>93</v>
      </c>
      <c r="B23" s="25" t="s">
        <v>94</v>
      </c>
      <c r="C23" s="33">
        <v>5.7744949999999999</v>
      </c>
      <c r="D23" s="33">
        <v>5.7742430000000002</v>
      </c>
      <c r="E23" s="33">
        <v>5.7732469999999996</v>
      </c>
      <c r="F23" s="33">
        <v>5.7720890000000002</v>
      </c>
      <c r="G23" s="33">
        <v>5.7720359999999999</v>
      </c>
      <c r="H23" s="33">
        <v>5.7719430000000003</v>
      </c>
      <c r="I23" s="33">
        <v>5.7717720000000003</v>
      </c>
      <c r="J23" s="33">
        <v>5.7720830000000003</v>
      </c>
      <c r="K23" s="33">
        <v>5.7723529999999998</v>
      </c>
      <c r="L23" s="33">
        <v>5.772017</v>
      </c>
      <c r="M23" s="33">
        <v>5.7714939999999997</v>
      </c>
      <c r="N23" s="33">
        <v>5.7707269999999999</v>
      </c>
      <c r="O23" s="33">
        <v>5.77121</v>
      </c>
      <c r="P23" s="33">
        <v>5.7709510000000002</v>
      </c>
      <c r="Q23" s="33">
        <v>5.771115</v>
      </c>
      <c r="R23" s="33">
        <v>5.7709299999999999</v>
      </c>
      <c r="S23" s="33">
        <v>5.7711180000000004</v>
      </c>
      <c r="T23" s="33">
        <v>5.7708060000000003</v>
      </c>
      <c r="U23" s="33">
        <v>5.7721790000000004</v>
      </c>
      <c r="V23" s="33">
        <v>5.7709479999999997</v>
      </c>
      <c r="W23" s="33">
        <v>5.7718610000000004</v>
      </c>
      <c r="X23" s="33">
        <v>5.7706200000000001</v>
      </c>
      <c r="Y23" s="33">
        <v>5.7708899999999996</v>
      </c>
      <c r="Z23" s="33">
        <v>5.7710499999999998</v>
      </c>
      <c r="AA23" s="33">
        <v>5.773028</v>
      </c>
      <c r="AB23" s="33">
        <v>5.771064</v>
      </c>
      <c r="AC23" s="33">
        <v>5.7708570000000003</v>
      </c>
      <c r="AD23" s="33">
        <v>5.7706059999999999</v>
      </c>
      <c r="AE23" s="33">
        <v>5.7724450000000003</v>
      </c>
      <c r="AF23" s="33">
        <v>5.7733189999999999</v>
      </c>
      <c r="AG23" s="33">
        <v>5.7734350000000001</v>
      </c>
      <c r="AH23" s="33">
        <v>5.7726749999999996</v>
      </c>
      <c r="AI23" s="34">
        <v>-1.0000000000000001E-5</v>
      </c>
    </row>
    <row r="24" spans="1:35" ht="15" customHeight="1">
      <c r="A24" s="29" t="s">
        <v>95</v>
      </c>
      <c r="B24" s="25" t="s">
        <v>96</v>
      </c>
      <c r="C24" s="33">
        <v>5.7744949999999999</v>
      </c>
      <c r="D24" s="33">
        <v>5.7742430000000002</v>
      </c>
      <c r="E24" s="33">
        <v>5.7732469999999996</v>
      </c>
      <c r="F24" s="33">
        <v>5.7720890000000002</v>
      </c>
      <c r="G24" s="33">
        <v>5.7720359999999999</v>
      </c>
      <c r="H24" s="33">
        <v>5.7719430000000003</v>
      </c>
      <c r="I24" s="33">
        <v>5.7717720000000003</v>
      </c>
      <c r="J24" s="33">
        <v>5.7720830000000003</v>
      </c>
      <c r="K24" s="33">
        <v>5.7723529999999998</v>
      </c>
      <c r="L24" s="33">
        <v>5.772017</v>
      </c>
      <c r="M24" s="33">
        <v>5.7714939999999997</v>
      </c>
      <c r="N24" s="33">
        <v>5.7707269999999999</v>
      </c>
      <c r="O24" s="33">
        <v>5.77121</v>
      </c>
      <c r="P24" s="33">
        <v>5.7709510000000002</v>
      </c>
      <c r="Q24" s="33">
        <v>5.771115</v>
      </c>
      <c r="R24" s="33">
        <v>5.7709299999999999</v>
      </c>
      <c r="S24" s="33">
        <v>5.7711180000000004</v>
      </c>
      <c r="T24" s="33">
        <v>5.7708060000000003</v>
      </c>
      <c r="U24" s="33">
        <v>5.7721790000000004</v>
      </c>
      <c r="V24" s="33">
        <v>5.7709479999999997</v>
      </c>
      <c r="W24" s="33">
        <v>5.7718610000000004</v>
      </c>
      <c r="X24" s="33">
        <v>5.7706200000000001</v>
      </c>
      <c r="Y24" s="33">
        <v>5.7708899999999996</v>
      </c>
      <c r="Z24" s="33">
        <v>5.7710499999999998</v>
      </c>
      <c r="AA24" s="33">
        <v>5.773028</v>
      </c>
      <c r="AB24" s="33">
        <v>5.771064</v>
      </c>
      <c r="AC24" s="33">
        <v>5.7708570000000003</v>
      </c>
      <c r="AD24" s="33">
        <v>5.7706059999999999</v>
      </c>
      <c r="AE24" s="33">
        <v>5.7724450000000003</v>
      </c>
      <c r="AF24" s="33">
        <v>5.7733189999999999</v>
      </c>
      <c r="AG24" s="33">
        <v>5.7734350000000001</v>
      </c>
      <c r="AH24" s="33">
        <v>5.7726749999999996</v>
      </c>
      <c r="AI24" s="34">
        <v>-1.0000000000000001E-5</v>
      </c>
    </row>
    <row r="25" spans="1:35" ht="15" customHeight="1">
      <c r="A25" s="29" t="s">
        <v>97</v>
      </c>
      <c r="B25" s="25" t="s">
        <v>98</v>
      </c>
      <c r="C25" s="33">
        <v>5.7744949999999999</v>
      </c>
      <c r="D25" s="33">
        <v>5.7742430000000002</v>
      </c>
      <c r="E25" s="33">
        <v>5.7732479999999997</v>
      </c>
      <c r="F25" s="33">
        <v>5.7720890000000002</v>
      </c>
      <c r="G25" s="33">
        <v>5.7720359999999999</v>
      </c>
      <c r="H25" s="33">
        <v>5.7719440000000004</v>
      </c>
      <c r="I25" s="33">
        <v>5.7717720000000003</v>
      </c>
      <c r="J25" s="33">
        <v>5.7720830000000003</v>
      </c>
      <c r="K25" s="33">
        <v>5.7723529999999998</v>
      </c>
      <c r="L25" s="33">
        <v>5.7720180000000001</v>
      </c>
      <c r="M25" s="33">
        <v>5.7714939999999997</v>
      </c>
      <c r="N25" s="33">
        <v>5.7707259999999998</v>
      </c>
      <c r="O25" s="33">
        <v>5.77121</v>
      </c>
      <c r="P25" s="33">
        <v>5.7709510000000002</v>
      </c>
      <c r="Q25" s="33">
        <v>5.771115</v>
      </c>
      <c r="R25" s="33">
        <v>5.7709299999999999</v>
      </c>
      <c r="S25" s="33">
        <v>5.7711180000000004</v>
      </c>
      <c r="T25" s="33">
        <v>5.7708060000000003</v>
      </c>
      <c r="U25" s="33">
        <v>5.7721790000000004</v>
      </c>
      <c r="V25" s="33">
        <v>5.7709479999999997</v>
      </c>
      <c r="W25" s="33">
        <v>5.7718610000000004</v>
      </c>
      <c r="X25" s="33">
        <v>5.7706200000000001</v>
      </c>
      <c r="Y25" s="33">
        <v>5.7708899999999996</v>
      </c>
      <c r="Z25" s="33">
        <v>5.7710509999999999</v>
      </c>
      <c r="AA25" s="33">
        <v>5.773028</v>
      </c>
      <c r="AB25" s="33">
        <v>5.7710629999999998</v>
      </c>
      <c r="AC25" s="33">
        <v>5.7708570000000003</v>
      </c>
      <c r="AD25" s="33">
        <v>5.770607</v>
      </c>
      <c r="AE25" s="33">
        <v>5.7724450000000003</v>
      </c>
      <c r="AF25" s="33">
        <v>5.7733179999999997</v>
      </c>
      <c r="AG25" s="33">
        <v>5.7734350000000001</v>
      </c>
      <c r="AH25" s="33">
        <v>5.7726740000000003</v>
      </c>
      <c r="AI25" s="34">
        <v>-1.0000000000000001E-5</v>
      </c>
    </row>
    <row r="26" spans="1:35" ht="15" customHeight="1">
      <c r="A26" s="29" t="s">
        <v>99</v>
      </c>
      <c r="B26" s="25" t="s">
        <v>100</v>
      </c>
      <c r="C26" s="33">
        <v>5.8170000000000002</v>
      </c>
      <c r="D26" s="33">
        <v>5.8170000000000002</v>
      </c>
      <c r="E26" s="33">
        <v>5.8170000000000002</v>
      </c>
      <c r="F26" s="33">
        <v>5.8170000000000002</v>
      </c>
      <c r="G26" s="33">
        <v>5.8170000000000002</v>
      </c>
      <c r="H26" s="33">
        <v>5.8170000000000002</v>
      </c>
      <c r="I26" s="33">
        <v>5.8170000000000002</v>
      </c>
      <c r="J26" s="33">
        <v>5.8170000000000002</v>
      </c>
      <c r="K26" s="33">
        <v>5.8170000000000002</v>
      </c>
      <c r="L26" s="33">
        <v>5.8170000000000002</v>
      </c>
      <c r="M26" s="33">
        <v>5.8170000000000002</v>
      </c>
      <c r="N26" s="33">
        <v>5.8170000000000002</v>
      </c>
      <c r="O26" s="33">
        <v>5.8170000000000002</v>
      </c>
      <c r="P26" s="33">
        <v>5.8170000000000002</v>
      </c>
      <c r="Q26" s="33">
        <v>5.8170000000000002</v>
      </c>
      <c r="R26" s="33">
        <v>5.8170000000000002</v>
      </c>
      <c r="S26" s="33">
        <v>5.8170000000000002</v>
      </c>
      <c r="T26" s="33">
        <v>5.8170000000000002</v>
      </c>
      <c r="U26" s="33">
        <v>5.8170000000000002</v>
      </c>
      <c r="V26" s="33">
        <v>5.8170000000000002</v>
      </c>
      <c r="W26" s="33">
        <v>5.8170000000000002</v>
      </c>
      <c r="X26" s="33">
        <v>5.8170000000000002</v>
      </c>
      <c r="Y26" s="33">
        <v>5.8170000000000002</v>
      </c>
      <c r="Z26" s="33">
        <v>5.8170000000000002</v>
      </c>
      <c r="AA26" s="33">
        <v>5.8170000000000002</v>
      </c>
      <c r="AB26" s="33">
        <v>5.8170000000000002</v>
      </c>
      <c r="AC26" s="33">
        <v>5.8170000000000002</v>
      </c>
      <c r="AD26" s="33">
        <v>5.8170000000000002</v>
      </c>
      <c r="AE26" s="33">
        <v>5.8170000000000002</v>
      </c>
      <c r="AF26" s="33">
        <v>5.8170000000000002</v>
      </c>
      <c r="AG26" s="33">
        <v>5.8170000000000002</v>
      </c>
      <c r="AH26" s="33">
        <v>5.8170000000000002</v>
      </c>
      <c r="AI26" s="34">
        <v>0</v>
      </c>
    </row>
    <row r="27" spans="1:35" ht="15" customHeight="1">
      <c r="A27" s="29" t="s">
        <v>101</v>
      </c>
      <c r="B27" s="25" t="s">
        <v>102</v>
      </c>
      <c r="C27" s="33">
        <v>5.77</v>
      </c>
      <c r="D27" s="33">
        <v>5.77</v>
      </c>
      <c r="E27" s="33">
        <v>5.77</v>
      </c>
      <c r="F27" s="33">
        <v>5.77</v>
      </c>
      <c r="G27" s="33">
        <v>5.77</v>
      </c>
      <c r="H27" s="33">
        <v>5.77</v>
      </c>
      <c r="I27" s="33">
        <v>5.77</v>
      </c>
      <c r="J27" s="33">
        <v>5.77</v>
      </c>
      <c r="K27" s="33">
        <v>5.77</v>
      </c>
      <c r="L27" s="33">
        <v>5.77</v>
      </c>
      <c r="M27" s="33">
        <v>5.77</v>
      </c>
      <c r="N27" s="33">
        <v>5.77</v>
      </c>
      <c r="O27" s="33">
        <v>5.77</v>
      </c>
      <c r="P27" s="33">
        <v>5.77</v>
      </c>
      <c r="Q27" s="33">
        <v>5.77</v>
      </c>
      <c r="R27" s="33">
        <v>5.77</v>
      </c>
      <c r="S27" s="33">
        <v>5.77</v>
      </c>
      <c r="T27" s="33">
        <v>5.77</v>
      </c>
      <c r="U27" s="33">
        <v>5.77</v>
      </c>
      <c r="V27" s="33">
        <v>5.77</v>
      </c>
      <c r="W27" s="33">
        <v>5.77</v>
      </c>
      <c r="X27" s="33">
        <v>5.77</v>
      </c>
      <c r="Y27" s="33">
        <v>5.77</v>
      </c>
      <c r="Z27" s="33">
        <v>5.77</v>
      </c>
      <c r="AA27" s="33">
        <v>5.77</v>
      </c>
      <c r="AB27" s="33">
        <v>5.77</v>
      </c>
      <c r="AC27" s="33">
        <v>5.77</v>
      </c>
      <c r="AD27" s="33">
        <v>5.77</v>
      </c>
      <c r="AE27" s="33">
        <v>5.77</v>
      </c>
      <c r="AF27" s="33">
        <v>5.77</v>
      </c>
      <c r="AG27" s="33">
        <v>5.77</v>
      </c>
      <c r="AH27" s="33">
        <v>5.77</v>
      </c>
      <c r="AI27" s="34">
        <v>0</v>
      </c>
    </row>
    <row r="28" spans="1:35" ht="15" customHeight="1">
      <c r="A28" s="29" t="s">
        <v>103</v>
      </c>
      <c r="B28" s="25" t="s">
        <v>104</v>
      </c>
      <c r="C28" s="33">
        <v>3.5529999999999999</v>
      </c>
      <c r="D28" s="33">
        <v>3.5529999999999999</v>
      </c>
      <c r="E28" s="33">
        <v>3.5529999999999999</v>
      </c>
      <c r="F28" s="33">
        <v>3.5529999999999999</v>
      </c>
      <c r="G28" s="33">
        <v>3.5529999999999999</v>
      </c>
      <c r="H28" s="33">
        <v>3.5529999999999999</v>
      </c>
      <c r="I28" s="33">
        <v>3.5529999999999999</v>
      </c>
      <c r="J28" s="33">
        <v>3.5529999999999999</v>
      </c>
      <c r="K28" s="33">
        <v>3.5529999999999999</v>
      </c>
      <c r="L28" s="33">
        <v>3.5529999999999999</v>
      </c>
      <c r="M28" s="33">
        <v>3.5529999999999999</v>
      </c>
      <c r="N28" s="33">
        <v>3.5529999999999999</v>
      </c>
      <c r="O28" s="33">
        <v>3.5529999999999999</v>
      </c>
      <c r="P28" s="33">
        <v>3.5529999999999999</v>
      </c>
      <c r="Q28" s="33">
        <v>3.5529999999999999</v>
      </c>
      <c r="R28" s="33">
        <v>3.5529999999999999</v>
      </c>
      <c r="S28" s="33">
        <v>3.5529999999999999</v>
      </c>
      <c r="T28" s="33">
        <v>3.5529999999999999</v>
      </c>
      <c r="U28" s="33">
        <v>3.5529999999999999</v>
      </c>
      <c r="V28" s="33">
        <v>3.5529999999999999</v>
      </c>
      <c r="W28" s="33">
        <v>3.5529999999999999</v>
      </c>
      <c r="X28" s="33">
        <v>3.5529999999999999</v>
      </c>
      <c r="Y28" s="33">
        <v>3.5529999999999999</v>
      </c>
      <c r="Z28" s="33">
        <v>3.5529999999999999</v>
      </c>
      <c r="AA28" s="33">
        <v>3.5529999999999999</v>
      </c>
      <c r="AB28" s="33">
        <v>3.5529999999999999</v>
      </c>
      <c r="AC28" s="33">
        <v>3.5529999999999999</v>
      </c>
      <c r="AD28" s="33">
        <v>3.5529999999999999</v>
      </c>
      <c r="AE28" s="33">
        <v>3.5529999999999999</v>
      </c>
      <c r="AF28" s="33">
        <v>3.5529999999999999</v>
      </c>
      <c r="AG28" s="33">
        <v>3.5529999999999999</v>
      </c>
      <c r="AH28" s="33">
        <v>3.5529999999999999</v>
      </c>
      <c r="AI28" s="34">
        <v>0</v>
      </c>
    </row>
    <row r="29" spans="1:35" ht="15" customHeight="1">
      <c r="A29" s="29" t="s">
        <v>105</v>
      </c>
      <c r="B29" s="25" t="s">
        <v>106</v>
      </c>
      <c r="C29" s="33">
        <v>3.9870130000000001</v>
      </c>
      <c r="D29" s="33">
        <v>3.9870130000000001</v>
      </c>
      <c r="E29" s="33">
        <v>3.9870130000000001</v>
      </c>
      <c r="F29" s="33">
        <v>3.9870130000000001</v>
      </c>
      <c r="G29" s="33">
        <v>3.9870130000000001</v>
      </c>
      <c r="H29" s="33">
        <v>3.9870130000000001</v>
      </c>
      <c r="I29" s="33">
        <v>3.9870130000000001</v>
      </c>
      <c r="J29" s="33">
        <v>3.9870130000000001</v>
      </c>
      <c r="K29" s="33">
        <v>3.9870130000000001</v>
      </c>
      <c r="L29" s="33">
        <v>3.9870130000000001</v>
      </c>
      <c r="M29" s="33">
        <v>3.9870130000000001</v>
      </c>
      <c r="N29" s="33">
        <v>3.9870130000000001</v>
      </c>
      <c r="O29" s="33">
        <v>3.9870130000000001</v>
      </c>
      <c r="P29" s="33">
        <v>3.9870130000000001</v>
      </c>
      <c r="Q29" s="33">
        <v>3.9870130000000001</v>
      </c>
      <c r="R29" s="33">
        <v>3.9870130000000001</v>
      </c>
      <c r="S29" s="33">
        <v>3.9870130000000001</v>
      </c>
      <c r="T29" s="33">
        <v>3.9870130000000001</v>
      </c>
      <c r="U29" s="33">
        <v>3.9870130000000001</v>
      </c>
      <c r="V29" s="33">
        <v>3.9870130000000001</v>
      </c>
      <c r="W29" s="33">
        <v>3.9870130000000001</v>
      </c>
      <c r="X29" s="33">
        <v>3.9870130000000001</v>
      </c>
      <c r="Y29" s="33">
        <v>3.9870130000000001</v>
      </c>
      <c r="Z29" s="33">
        <v>3.9870130000000001</v>
      </c>
      <c r="AA29" s="33">
        <v>3.9870130000000001</v>
      </c>
      <c r="AB29" s="33">
        <v>3.9870130000000001</v>
      </c>
      <c r="AC29" s="33">
        <v>3.9870130000000001</v>
      </c>
      <c r="AD29" s="33">
        <v>3.9870130000000001</v>
      </c>
      <c r="AE29" s="33">
        <v>3.9870130000000001</v>
      </c>
      <c r="AF29" s="33">
        <v>3.9870130000000001</v>
      </c>
      <c r="AG29" s="33">
        <v>3.9870130000000001</v>
      </c>
      <c r="AH29" s="33">
        <v>3.9870130000000001</v>
      </c>
      <c r="AI29" s="34">
        <v>0</v>
      </c>
    </row>
    <row r="30" spans="1:35" ht="15" customHeight="1">
      <c r="A30" s="29" t="s">
        <v>107</v>
      </c>
      <c r="B30" s="25" t="s">
        <v>108</v>
      </c>
      <c r="C30" s="33">
        <v>5.67</v>
      </c>
      <c r="D30" s="33">
        <v>5.67</v>
      </c>
      <c r="E30" s="33">
        <v>5.67</v>
      </c>
      <c r="F30" s="33">
        <v>5.67</v>
      </c>
      <c r="G30" s="33">
        <v>5.67</v>
      </c>
      <c r="H30" s="33">
        <v>5.67</v>
      </c>
      <c r="I30" s="33">
        <v>5.67</v>
      </c>
      <c r="J30" s="33">
        <v>5.67</v>
      </c>
      <c r="K30" s="33">
        <v>5.67</v>
      </c>
      <c r="L30" s="33">
        <v>5.67</v>
      </c>
      <c r="M30" s="33">
        <v>5.67</v>
      </c>
      <c r="N30" s="33">
        <v>5.67</v>
      </c>
      <c r="O30" s="33">
        <v>5.67</v>
      </c>
      <c r="P30" s="33">
        <v>5.67</v>
      </c>
      <c r="Q30" s="33">
        <v>5.67</v>
      </c>
      <c r="R30" s="33">
        <v>5.67</v>
      </c>
      <c r="S30" s="33">
        <v>5.67</v>
      </c>
      <c r="T30" s="33">
        <v>5.67</v>
      </c>
      <c r="U30" s="33">
        <v>5.67</v>
      </c>
      <c r="V30" s="33">
        <v>5.67</v>
      </c>
      <c r="W30" s="33">
        <v>5.67</v>
      </c>
      <c r="X30" s="33">
        <v>5.67</v>
      </c>
      <c r="Y30" s="33">
        <v>5.67</v>
      </c>
      <c r="Z30" s="33">
        <v>5.67</v>
      </c>
      <c r="AA30" s="33">
        <v>5.67</v>
      </c>
      <c r="AB30" s="33">
        <v>5.67</v>
      </c>
      <c r="AC30" s="33">
        <v>5.67</v>
      </c>
      <c r="AD30" s="33">
        <v>5.67</v>
      </c>
      <c r="AE30" s="33">
        <v>5.67</v>
      </c>
      <c r="AF30" s="33">
        <v>5.67</v>
      </c>
      <c r="AG30" s="33">
        <v>5.67</v>
      </c>
      <c r="AH30" s="33">
        <v>5.67</v>
      </c>
      <c r="AI30" s="34">
        <v>0</v>
      </c>
    </row>
    <row r="31" spans="1:35" ht="15" customHeight="1">
      <c r="A31" s="29" t="s">
        <v>109</v>
      </c>
      <c r="B31" s="25" t="s">
        <v>110</v>
      </c>
      <c r="C31" s="33">
        <v>6.0650000000000004</v>
      </c>
      <c r="D31" s="33">
        <v>6.0650000000000004</v>
      </c>
      <c r="E31" s="33">
        <v>6.0650000000000004</v>
      </c>
      <c r="F31" s="33">
        <v>6.0650000000000004</v>
      </c>
      <c r="G31" s="33">
        <v>6.0650000000000004</v>
      </c>
      <c r="H31" s="33">
        <v>6.0650000000000004</v>
      </c>
      <c r="I31" s="33">
        <v>6.0650000000000004</v>
      </c>
      <c r="J31" s="33">
        <v>6.0650000000000004</v>
      </c>
      <c r="K31" s="33">
        <v>6.0650000000000004</v>
      </c>
      <c r="L31" s="33">
        <v>6.0650000000000004</v>
      </c>
      <c r="M31" s="33">
        <v>6.0650000000000004</v>
      </c>
      <c r="N31" s="33">
        <v>6.0650000000000004</v>
      </c>
      <c r="O31" s="33">
        <v>6.0650000000000004</v>
      </c>
      <c r="P31" s="33">
        <v>6.0650000000000004</v>
      </c>
      <c r="Q31" s="33">
        <v>6.0650000000000004</v>
      </c>
      <c r="R31" s="33">
        <v>6.0650000000000004</v>
      </c>
      <c r="S31" s="33">
        <v>6.0650000000000004</v>
      </c>
      <c r="T31" s="33">
        <v>6.0650000000000004</v>
      </c>
      <c r="U31" s="33">
        <v>6.0650000000000004</v>
      </c>
      <c r="V31" s="33">
        <v>6.0650000000000004</v>
      </c>
      <c r="W31" s="33">
        <v>6.0650000000000004</v>
      </c>
      <c r="X31" s="33">
        <v>6.0650000000000004</v>
      </c>
      <c r="Y31" s="33">
        <v>6.0650000000000004</v>
      </c>
      <c r="Z31" s="33">
        <v>6.0650000000000004</v>
      </c>
      <c r="AA31" s="33">
        <v>6.0650000000000004</v>
      </c>
      <c r="AB31" s="33">
        <v>6.0650000000000004</v>
      </c>
      <c r="AC31" s="33">
        <v>6.0650000000000004</v>
      </c>
      <c r="AD31" s="33">
        <v>6.0650000000000004</v>
      </c>
      <c r="AE31" s="33">
        <v>6.0650000000000004</v>
      </c>
      <c r="AF31" s="33">
        <v>6.0650000000000004</v>
      </c>
      <c r="AG31" s="33">
        <v>6.0650000000000004</v>
      </c>
      <c r="AH31" s="33">
        <v>6.0650000000000004</v>
      </c>
      <c r="AI31" s="34">
        <v>0</v>
      </c>
    </row>
    <row r="32" spans="1:35" ht="15" customHeight="1">
      <c r="A32" s="29" t="s">
        <v>111</v>
      </c>
      <c r="B32" s="25" t="s">
        <v>112</v>
      </c>
      <c r="C32" s="33">
        <v>5.0538600000000002</v>
      </c>
      <c r="D32" s="33">
        <v>5.0535430000000003</v>
      </c>
      <c r="E32" s="33">
        <v>5.053223</v>
      </c>
      <c r="F32" s="33">
        <v>5.0529000000000002</v>
      </c>
      <c r="G32" s="33">
        <v>5.0525729999999998</v>
      </c>
      <c r="H32" s="33">
        <v>5.0522359999999997</v>
      </c>
      <c r="I32" s="33">
        <v>5.0510970000000004</v>
      </c>
      <c r="J32" s="33">
        <v>5.0498260000000004</v>
      </c>
      <c r="K32" s="33">
        <v>5.0485499999999996</v>
      </c>
      <c r="L32" s="33">
        <v>5.0474129999999997</v>
      </c>
      <c r="M32" s="33">
        <v>5.0462740000000004</v>
      </c>
      <c r="N32" s="33">
        <v>5.0450390000000001</v>
      </c>
      <c r="O32" s="33">
        <v>5.043882</v>
      </c>
      <c r="P32" s="33">
        <v>5.0427220000000004</v>
      </c>
      <c r="Q32" s="33">
        <v>5.0415729999999996</v>
      </c>
      <c r="R32" s="33">
        <v>5.0404229999999997</v>
      </c>
      <c r="S32" s="33">
        <v>5.0392700000000001</v>
      </c>
      <c r="T32" s="33">
        <v>5.038424</v>
      </c>
      <c r="U32" s="33">
        <v>5.0375779999999999</v>
      </c>
      <c r="V32" s="33">
        <v>5.0367350000000002</v>
      </c>
      <c r="W32" s="33">
        <v>5.0358960000000002</v>
      </c>
      <c r="X32" s="33">
        <v>5.0350590000000004</v>
      </c>
      <c r="Y32" s="33">
        <v>5.0343600000000004</v>
      </c>
      <c r="Z32" s="33">
        <v>5.0336629999999998</v>
      </c>
      <c r="AA32" s="33">
        <v>5.0329689999999996</v>
      </c>
      <c r="AB32" s="33">
        <v>5.032527</v>
      </c>
      <c r="AC32" s="33">
        <v>5.0320159999999996</v>
      </c>
      <c r="AD32" s="33">
        <v>5.0313330000000001</v>
      </c>
      <c r="AE32" s="33">
        <v>5.0306490000000004</v>
      </c>
      <c r="AF32" s="33">
        <v>5.0299610000000001</v>
      </c>
      <c r="AG32" s="33">
        <v>5.0292729999999999</v>
      </c>
      <c r="AH32" s="33">
        <v>5.0285859999999998</v>
      </c>
      <c r="AI32" s="34">
        <v>-1.6200000000000001E-4</v>
      </c>
    </row>
    <row r="33" spans="1:35" ht="15" customHeight="1">
      <c r="A33" s="29" t="s">
        <v>113</v>
      </c>
      <c r="B33" s="25" t="s">
        <v>114</v>
      </c>
      <c r="C33" s="33">
        <v>5.0535759999999996</v>
      </c>
      <c r="D33" s="33">
        <v>5.0532260000000004</v>
      </c>
      <c r="E33" s="33">
        <v>5.0528750000000002</v>
      </c>
      <c r="F33" s="33">
        <v>5.0525229999999999</v>
      </c>
      <c r="G33" s="33">
        <v>5.0521690000000001</v>
      </c>
      <c r="H33" s="33">
        <v>5.051812</v>
      </c>
      <c r="I33" s="33">
        <v>5.0505709999999997</v>
      </c>
      <c r="J33" s="33">
        <v>5.0491549999999998</v>
      </c>
      <c r="K33" s="33">
        <v>5.0477340000000002</v>
      </c>
      <c r="L33" s="33">
        <v>5.0464950000000002</v>
      </c>
      <c r="M33" s="33">
        <v>5.0452570000000003</v>
      </c>
      <c r="N33" s="33">
        <v>5.0439020000000001</v>
      </c>
      <c r="O33" s="33">
        <v>5.0426479999999998</v>
      </c>
      <c r="P33" s="33">
        <v>5.0413930000000002</v>
      </c>
      <c r="Q33" s="33">
        <v>5.0401559999999996</v>
      </c>
      <c r="R33" s="33">
        <v>5.0389200000000001</v>
      </c>
      <c r="S33" s="33">
        <v>5.0376839999999996</v>
      </c>
      <c r="T33" s="33">
        <v>5.0367420000000003</v>
      </c>
      <c r="U33" s="33">
        <v>5.0358000000000001</v>
      </c>
      <c r="V33" s="33">
        <v>5.0348620000000004</v>
      </c>
      <c r="W33" s="33">
        <v>5.0339280000000004</v>
      </c>
      <c r="X33" s="33">
        <v>5.0329969999999999</v>
      </c>
      <c r="Y33" s="33">
        <v>5.0322360000000002</v>
      </c>
      <c r="Z33" s="33">
        <v>5.0314759999999996</v>
      </c>
      <c r="AA33" s="33">
        <v>5.0307209999999998</v>
      </c>
      <c r="AB33" s="33">
        <v>5.0302829999999998</v>
      </c>
      <c r="AC33" s="33">
        <v>5.0297590000000003</v>
      </c>
      <c r="AD33" s="33">
        <v>5.0290160000000004</v>
      </c>
      <c r="AE33" s="33">
        <v>5.0282689999999999</v>
      </c>
      <c r="AF33" s="33">
        <v>5.0275189999999998</v>
      </c>
      <c r="AG33" s="33">
        <v>5.0267670000000004</v>
      </c>
      <c r="AH33" s="33">
        <v>5.0260189999999998</v>
      </c>
      <c r="AI33" s="34">
        <v>-1.76E-4</v>
      </c>
    </row>
    <row r="34" spans="1:35" ht="15" customHeight="1">
      <c r="A34" s="29" t="s">
        <v>115</v>
      </c>
      <c r="B34" s="25" t="s">
        <v>116</v>
      </c>
      <c r="C34" s="33">
        <v>5.0533919999999997</v>
      </c>
      <c r="D34" s="33">
        <v>5.0530220000000003</v>
      </c>
      <c r="E34" s="33">
        <v>5.052651</v>
      </c>
      <c r="F34" s="33">
        <v>5.0522799999999997</v>
      </c>
      <c r="G34" s="33">
        <v>5.0519100000000003</v>
      </c>
      <c r="H34" s="33">
        <v>5.0515400000000001</v>
      </c>
      <c r="I34" s="33">
        <v>5.0502739999999999</v>
      </c>
      <c r="J34" s="33">
        <v>5.0489230000000003</v>
      </c>
      <c r="K34" s="33">
        <v>5.0475700000000003</v>
      </c>
      <c r="L34" s="33">
        <v>5.0463040000000001</v>
      </c>
      <c r="M34" s="33">
        <v>5.0450400000000002</v>
      </c>
      <c r="N34" s="33">
        <v>5.0437209999999997</v>
      </c>
      <c r="O34" s="33">
        <v>5.0424509999999998</v>
      </c>
      <c r="P34" s="33">
        <v>5.0411809999999999</v>
      </c>
      <c r="Q34" s="33">
        <v>5.0399209999999997</v>
      </c>
      <c r="R34" s="33">
        <v>5.0386610000000003</v>
      </c>
      <c r="S34" s="33">
        <v>5.0374040000000004</v>
      </c>
      <c r="T34" s="33">
        <v>5.0365200000000003</v>
      </c>
      <c r="U34" s="33">
        <v>5.0356360000000002</v>
      </c>
      <c r="V34" s="33">
        <v>5.0347549999999996</v>
      </c>
      <c r="W34" s="33">
        <v>5.0338750000000001</v>
      </c>
      <c r="X34" s="33">
        <v>5.0329959999999998</v>
      </c>
      <c r="Y34" s="33">
        <v>5.0322180000000003</v>
      </c>
      <c r="Z34" s="33">
        <v>5.0314399999999999</v>
      </c>
      <c r="AA34" s="33">
        <v>5.0306649999999999</v>
      </c>
      <c r="AB34" s="33">
        <v>5.0300440000000002</v>
      </c>
      <c r="AC34" s="33">
        <v>5.0293799999999997</v>
      </c>
      <c r="AD34" s="33">
        <v>5.0286119999999999</v>
      </c>
      <c r="AE34" s="33">
        <v>5.0278419999999997</v>
      </c>
      <c r="AF34" s="33">
        <v>5.0270710000000003</v>
      </c>
      <c r="AG34" s="33">
        <v>5.0262969999999996</v>
      </c>
      <c r="AH34" s="33">
        <v>5.0255270000000003</v>
      </c>
      <c r="AI34" s="34">
        <v>-1.7799999999999999E-4</v>
      </c>
    </row>
    <row r="35" spans="1:35" ht="15" customHeight="1">
      <c r="A35" s="29" t="s">
        <v>117</v>
      </c>
      <c r="B35" s="25" t="s">
        <v>118</v>
      </c>
      <c r="C35" s="33">
        <v>5.2222799999999996</v>
      </c>
      <c r="D35" s="33">
        <v>5.2222799999999996</v>
      </c>
      <c r="E35" s="33">
        <v>5.2222799999999996</v>
      </c>
      <c r="F35" s="33">
        <v>5.2222799999999996</v>
      </c>
      <c r="G35" s="33">
        <v>5.2222799999999996</v>
      </c>
      <c r="H35" s="33">
        <v>5.2222799999999996</v>
      </c>
      <c r="I35" s="33">
        <v>5.2222799999999996</v>
      </c>
      <c r="J35" s="33">
        <v>5.2222799999999996</v>
      </c>
      <c r="K35" s="33">
        <v>5.2222799999999996</v>
      </c>
      <c r="L35" s="33">
        <v>5.2222799999999996</v>
      </c>
      <c r="M35" s="33">
        <v>5.2222799999999996</v>
      </c>
      <c r="N35" s="33">
        <v>5.2222799999999996</v>
      </c>
      <c r="O35" s="33">
        <v>5.2222799999999996</v>
      </c>
      <c r="P35" s="33">
        <v>5.2222799999999996</v>
      </c>
      <c r="Q35" s="33">
        <v>5.2222799999999996</v>
      </c>
      <c r="R35" s="33">
        <v>5.2222799999999996</v>
      </c>
      <c r="S35" s="33">
        <v>5.2222799999999996</v>
      </c>
      <c r="T35" s="33">
        <v>5.2222799999999996</v>
      </c>
      <c r="U35" s="33">
        <v>5.2222799999999996</v>
      </c>
      <c r="V35" s="33">
        <v>5.2222799999999996</v>
      </c>
      <c r="W35" s="33">
        <v>5.2222799999999996</v>
      </c>
      <c r="X35" s="33">
        <v>5.2222799999999996</v>
      </c>
      <c r="Y35" s="33">
        <v>5.2222799999999996</v>
      </c>
      <c r="Z35" s="33">
        <v>5.2222799999999996</v>
      </c>
      <c r="AA35" s="33">
        <v>5.2222799999999996</v>
      </c>
      <c r="AB35" s="33">
        <v>5.2222799999999996</v>
      </c>
      <c r="AC35" s="33">
        <v>5.2222799999999996</v>
      </c>
      <c r="AD35" s="33">
        <v>5.2222799999999996</v>
      </c>
      <c r="AE35" s="33">
        <v>5.2222799999999996</v>
      </c>
      <c r="AF35" s="33">
        <v>5.2222799999999996</v>
      </c>
      <c r="AG35" s="33">
        <v>5.2222799999999996</v>
      </c>
      <c r="AH35" s="33">
        <v>5.2222799999999996</v>
      </c>
      <c r="AI35" s="34">
        <v>0</v>
      </c>
    </row>
    <row r="36" spans="1:35" ht="15" customHeight="1">
      <c r="A36" s="29" t="s">
        <v>119</v>
      </c>
      <c r="B36" s="25" t="s">
        <v>120</v>
      </c>
      <c r="C36" s="33">
        <v>5.2222799999999996</v>
      </c>
      <c r="D36" s="33">
        <v>5.2222799999999996</v>
      </c>
      <c r="E36" s="33">
        <v>5.2222799999999996</v>
      </c>
      <c r="F36" s="33">
        <v>5.2222799999999996</v>
      </c>
      <c r="G36" s="33">
        <v>5.2222799999999996</v>
      </c>
      <c r="H36" s="33">
        <v>5.2222799999999996</v>
      </c>
      <c r="I36" s="33">
        <v>5.2222799999999996</v>
      </c>
      <c r="J36" s="33">
        <v>5.2222799999999996</v>
      </c>
      <c r="K36" s="33">
        <v>5.2222799999999996</v>
      </c>
      <c r="L36" s="33">
        <v>5.2222799999999996</v>
      </c>
      <c r="M36" s="33">
        <v>5.2222799999999996</v>
      </c>
      <c r="N36" s="33">
        <v>5.2222799999999996</v>
      </c>
      <c r="O36" s="33">
        <v>5.2222799999999996</v>
      </c>
      <c r="P36" s="33">
        <v>5.2222799999999996</v>
      </c>
      <c r="Q36" s="33">
        <v>5.2222799999999996</v>
      </c>
      <c r="R36" s="33">
        <v>5.2222799999999996</v>
      </c>
      <c r="S36" s="33">
        <v>5.2222799999999996</v>
      </c>
      <c r="T36" s="33">
        <v>5.2222799999999996</v>
      </c>
      <c r="U36" s="33">
        <v>5.2222799999999996</v>
      </c>
      <c r="V36" s="33">
        <v>5.2222799999999996</v>
      </c>
      <c r="W36" s="33">
        <v>5.2222799999999996</v>
      </c>
      <c r="X36" s="33">
        <v>5.2222799999999996</v>
      </c>
      <c r="Y36" s="33">
        <v>5.2222799999999996</v>
      </c>
      <c r="Z36" s="33">
        <v>5.2222799999999996</v>
      </c>
      <c r="AA36" s="33">
        <v>5.2222799999999996</v>
      </c>
      <c r="AB36" s="33">
        <v>5.2222799999999996</v>
      </c>
      <c r="AC36" s="33">
        <v>5.2222799999999996</v>
      </c>
      <c r="AD36" s="33">
        <v>5.2222799999999996</v>
      </c>
      <c r="AE36" s="33">
        <v>5.2222799999999996</v>
      </c>
      <c r="AF36" s="33">
        <v>5.2222799999999996</v>
      </c>
      <c r="AG36" s="33">
        <v>5.2222799999999996</v>
      </c>
      <c r="AH36" s="33">
        <v>5.2222799999999996</v>
      </c>
      <c r="AI36" s="34">
        <v>0</v>
      </c>
    </row>
    <row r="37" spans="1:35" ht="15" customHeight="1">
      <c r="A37" s="29" t="s">
        <v>121</v>
      </c>
      <c r="B37" s="25" t="s">
        <v>122</v>
      </c>
      <c r="C37" s="33">
        <v>4.62</v>
      </c>
      <c r="D37" s="33">
        <v>4.62</v>
      </c>
      <c r="E37" s="33">
        <v>4.62</v>
      </c>
      <c r="F37" s="33">
        <v>4.62</v>
      </c>
      <c r="G37" s="33">
        <v>4.62</v>
      </c>
      <c r="H37" s="33">
        <v>4.62</v>
      </c>
      <c r="I37" s="33">
        <v>4.62</v>
      </c>
      <c r="J37" s="33">
        <v>4.62</v>
      </c>
      <c r="K37" s="33">
        <v>4.62</v>
      </c>
      <c r="L37" s="33">
        <v>4.62</v>
      </c>
      <c r="M37" s="33">
        <v>4.62</v>
      </c>
      <c r="N37" s="33">
        <v>4.62</v>
      </c>
      <c r="O37" s="33">
        <v>4.62</v>
      </c>
      <c r="P37" s="33">
        <v>4.62</v>
      </c>
      <c r="Q37" s="33">
        <v>4.62</v>
      </c>
      <c r="R37" s="33">
        <v>4.62</v>
      </c>
      <c r="S37" s="33">
        <v>4.62</v>
      </c>
      <c r="T37" s="33">
        <v>4.62</v>
      </c>
      <c r="U37" s="33">
        <v>4.62</v>
      </c>
      <c r="V37" s="33">
        <v>4.62</v>
      </c>
      <c r="W37" s="33">
        <v>4.62</v>
      </c>
      <c r="X37" s="33">
        <v>4.62</v>
      </c>
      <c r="Y37" s="33">
        <v>4.62</v>
      </c>
      <c r="Z37" s="33">
        <v>4.62</v>
      </c>
      <c r="AA37" s="33">
        <v>4.62</v>
      </c>
      <c r="AB37" s="33">
        <v>4.62</v>
      </c>
      <c r="AC37" s="33">
        <v>4.62</v>
      </c>
      <c r="AD37" s="33">
        <v>4.62</v>
      </c>
      <c r="AE37" s="33">
        <v>4.62</v>
      </c>
      <c r="AF37" s="33">
        <v>4.62</v>
      </c>
      <c r="AG37" s="33">
        <v>4.62</v>
      </c>
      <c r="AH37" s="33">
        <v>4.62</v>
      </c>
      <c r="AI37" s="34">
        <v>0</v>
      </c>
    </row>
    <row r="38" spans="1:35" ht="15" customHeight="1">
      <c r="A38" s="29" t="s">
        <v>123</v>
      </c>
      <c r="B38" s="25" t="s">
        <v>124</v>
      </c>
      <c r="C38" s="33">
        <v>5.8</v>
      </c>
      <c r="D38" s="33">
        <v>5.8</v>
      </c>
      <c r="E38" s="33">
        <v>5.8</v>
      </c>
      <c r="F38" s="33">
        <v>5.8</v>
      </c>
      <c r="G38" s="33">
        <v>5.8</v>
      </c>
      <c r="H38" s="33">
        <v>5.8</v>
      </c>
      <c r="I38" s="33">
        <v>5.8</v>
      </c>
      <c r="J38" s="33">
        <v>5.8</v>
      </c>
      <c r="K38" s="33">
        <v>5.8</v>
      </c>
      <c r="L38" s="33">
        <v>5.8</v>
      </c>
      <c r="M38" s="33">
        <v>5.8</v>
      </c>
      <c r="N38" s="33">
        <v>5.8</v>
      </c>
      <c r="O38" s="33">
        <v>5.8</v>
      </c>
      <c r="P38" s="33">
        <v>5.8</v>
      </c>
      <c r="Q38" s="33">
        <v>5.8</v>
      </c>
      <c r="R38" s="33">
        <v>5.8</v>
      </c>
      <c r="S38" s="33">
        <v>5.8</v>
      </c>
      <c r="T38" s="33">
        <v>5.8</v>
      </c>
      <c r="U38" s="33">
        <v>5.8</v>
      </c>
      <c r="V38" s="33">
        <v>5.8</v>
      </c>
      <c r="W38" s="33">
        <v>5.8</v>
      </c>
      <c r="X38" s="33">
        <v>5.8</v>
      </c>
      <c r="Y38" s="33">
        <v>5.8</v>
      </c>
      <c r="Z38" s="33">
        <v>5.8</v>
      </c>
      <c r="AA38" s="33">
        <v>5.8</v>
      </c>
      <c r="AB38" s="33">
        <v>5.8</v>
      </c>
      <c r="AC38" s="33">
        <v>5.8</v>
      </c>
      <c r="AD38" s="33">
        <v>5.8</v>
      </c>
      <c r="AE38" s="33">
        <v>5.8</v>
      </c>
      <c r="AF38" s="33">
        <v>5.8</v>
      </c>
      <c r="AG38" s="33">
        <v>5.8</v>
      </c>
      <c r="AH38" s="33">
        <v>5.8</v>
      </c>
      <c r="AI38" s="34">
        <v>0</v>
      </c>
    </row>
    <row r="39" spans="1:35" ht="15" customHeight="1">
      <c r="A39" s="29" t="s">
        <v>125</v>
      </c>
      <c r="B39" s="25" t="s">
        <v>126</v>
      </c>
      <c r="C39" s="33">
        <v>5.4356039999999997</v>
      </c>
      <c r="D39" s="33">
        <v>5.4356039999999997</v>
      </c>
      <c r="E39" s="33">
        <v>5.4356039999999997</v>
      </c>
      <c r="F39" s="33">
        <v>5.4356039999999997</v>
      </c>
      <c r="G39" s="33">
        <v>5.4356039999999997</v>
      </c>
      <c r="H39" s="33">
        <v>5.4356039999999997</v>
      </c>
      <c r="I39" s="33">
        <v>5.4356039999999997</v>
      </c>
      <c r="J39" s="33">
        <v>5.4356039999999997</v>
      </c>
      <c r="K39" s="33">
        <v>5.4356039999999997</v>
      </c>
      <c r="L39" s="33">
        <v>5.4356039999999997</v>
      </c>
      <c r="M39" s="33">
        <v>5.4356039999999997</v>
      </c>
      <c r="N39" s="33">
        <v>5.4356039999999997</v>
      </c>
      <c r="O39" s="33">
        <v>5.4356039999999997</v>
      </c>
      <c r="P39" s="33">
        <v>5.4356039999999997</v>
      </c>
      <c r="Q39" s="33">
        <v>5.4356039999999997</v>
      </c>
      <c r="R39" s="33">
        <v>5.4356039999999997</v>
      </c>
      <c r="S39" s="33">
        <v>5.4356039999999997</v>
      </c>
      <c r="T39" s="33">
        <v>5.4356039999999997</v>
      </c>
      <c r="U39" s="33">
        <v>5.4356039999999997</v>
      </c>
      <c r="V39" s="33">
        <v>5.4356039999999997</v>
      </c>
      <c r="W39" s="33">
        <v>5.4356039999999997</v>
      </c>
      <c r="X39" s="33">
        <v>5.4356039999999997</v>
      </c>
      <c r="Y39" s="33">
        <v>5.4356039999999997</v>
      </c>
      <c r="Z39" s="33">
        <v>5.4356039999999997</v>
      </c>
      <c r="AA39" s="33">
        <v>5.4356039999999997</v>
      </c>
      <c r="AB39" s="33">
        <v>5.4356039999999997</v>
      </c>
      <c r="AC39" s="33">
        <v>5.4356039999999997</v>
      </c>
      <c r="AD39" s="33">
        <v>5.4356039999999997</v>
      </c>
      <c r="AE39" s="33">
        <v>5.4356039999999997</v>
      </c>
      <c r="AF39" s="33">
        <v>5.4356039999999997</v>
      </c>
      <c r="AG39" s="33">
        <v>5.4356039999999997</v>
      </c>
      <c r="AH39" s="33">
        <v>5.4356039999999997</v>
      </c>
      <c r="AI39" s="34">
        <v>0</v>
      </c>
    </row>
    <row r="40" spans="1:35" ht="15" customHeight="1">
      <c r="A40" s="29" t="s">
        <v>127</v>
      </c>
      <c r="B40" s="25" t="s">
        <v>128</v>
      </c>
      <c r="C40" s="33">
        <v>6.2869999999999999</v>
      </c>
      <c r="D40" s="33">
        <v>6.2869999999999999</v>
      </c>
      <c r="E40" s="33">
        <v>6.2869999999999999</v>
      </c>
      <c r="F40" s="33">
        <v>6.2869999999999999</v>
      </c>
      <c r="G40" s="33">
        <v>6.2869999999999999</v>
      </c>
      <c r="H40" s="33">
        <v>6.2869999999999999</v>
      </c>
      <c r="I40" s="33">
        <v>6.2869999999999999</v>
      </c>
      <c r="J40" s="33">
        <v>6.2869999999999999</v>
      </c>
      <c r="K40" s="33">
        <v>6.2869999999999999</v>
      </c>
      <c r="L40" s="33">
        <v>6.2869999999999999</v>
      </c>
      <c r="M40" s="33">
        <v>6.2869999999999999</v>
      </c>
      <c r="N40" s="33">
        <v>6.2869999999999999</v>
      </c>
      <c r="O40" s="33">
        <v>6.2869999999999999</v>
      </c>
      <c r="P40" s="33">
        <v>6.2869999999999999</v>
      </c>
      <c r="Q40" s="33">
        <v>6.2869999999999999</v>
      </c>
      <c r="R40" s="33">
        <v>6.2869999999999999</v>
      </c>
      <c r="S40" s="33">
        <v>6.2869999999999999</v>
      </c>
      <c r="T40" s="33">
        <v>6.2869999999999999</v>
      </c>
      <c r="U40" s="33">
        <v>6.2869999999999999</v>
      </c>
      <c r="V40" s="33">
        <v>6.2869999999999999</v>
      </c>
      <c r="W40" s="33">
        <v>6.2869999999999999</v>
      </c>
      <c r="X40" s="33">
        <v>6.2869999999999999</v>
      </c>
      <c r="Y40" s="33">
        <v>6.2869999999999999</v>
      </c>
      <c r="Z40" s="33">
        <v>6.2869999999999999</v>
      </c>
      <c r="AA40" s="33">
        <v>6.2869999999999999</v>
      </c>
      <c r="AB40" s="33">
        <v>6.2869999999999999</v>
      </c>
      <c r="AC40" s="33">
        <v>6.2869999999999999</v>
      </c>
      <c r="AD40" s="33">
        <v>6.2869999999999999</v>
      </c>
      <c r="AE40" s="33">
        <v>6.2869999999999999</v>
      </c>
      <c r="AF40" s="33">
        <v>6.2869999999999999</v>
      </c>
      <c r="AG40" s="33">
        <v>6.2869999999999999</v>
      </c>
      <c r="AH40" s="33">
        <v>6.2869999999999999</v>
      </c>
      <c r="AI40" s="34">
        <v>0</v>
      </c>
    </row>
    <row r="41" spans="1:35" ht="15" customHeight="1">
      <c r="A41" s="29" t="s">
        <v>129</v>
      </c>
      <c r="B41" s="25" t="s">
        <v>130</v>
      </c>
      <c r="C41" s="33">
        <v>6.2869999999999999</v>
      </c>
      <c r="D41" s="33">
        <v>6.2869999999999999</v>
      </c>
      <c r="E41" s="33">
        <v>6.2869999999999999</v>
      </c>
      <c r="F41" s="33">
        <v>6.2869999999999999</v>
      </c>
      <c r="G41" s="33">
        <v>6.2869999999999999</v>
      </c>
      <c r="H41" s="33">
        <v>6.2869999999999999</v>
      </c>
      <c r="I41" s="33">
        <v>6.2869999999999999</v>
      </c>
      <c r="J41" s="33">
        <v>6.2869999999999999</v>
      </c>
      <c r="K41" s="33">
        <v>6.2869999999999999</v>
      </c>
      <c r="L41" s="33">
        <v>6.2869999999999999</v>
      </c>
      <c r="M41" s="33">
        <v>6.2869999999999999</v>
      </c>
      <c r="N41" s="33">
        <v>6.2869999999999999</v>
      </c>
      <c r="O41" s="33">
        <v>6.2869999999999999</v>
      </c>
      <c r="P41" s="33">
        <v>6.2869999999999999</v>
      </c>
      <c r="Q41" s="33">
        <v>6.2869999999999999</v>
      </c>
      <c r="R41" s="33">
        <v>6.2869999999999999</v>
      </c>
      <c r="S41" s="33">
        <v>6.2869999999999999</v>
      </c>
      <c r="T41" s="33">
        <v>6.2869999999999999</v>
      </c>
      <c r="U41" s="33">
        <v>6.2869999999999999</v>
      </c>
      <c r="V41" s="33">
        <v>6.2869999999999999</v>
      </c>
      <c r="W41" s="33">
        <v>6.2869999999999999</v>
      </c>
      <c r="X41" s="33">
        <v>6.2869999999999999</v>
      </c>
      <c r="Y41" s="33">
        <v>6.2869999999999999</v>
      </c>
      <c r="Z41" s="33">
        <v>6.2869999999999999</v>
      </c>
      <c r="AA41" s="33">
        <v>6.2869999999999999</v>
      </c>
      <c r="AB41" s="33">
        <v>6.2869999999999999</v>
      </c>
      <c r="AC41" s="33">
        <v>6.2869999999999999</v>
      </c>
      <c r="AD41" s="33">
        <v>6.2869999999999999</v>
      </c>
      <c r="AE41" s="33">
        <v>6.2869999999999999</v>
      </c>
      <c r="AF41" s="33">
        <v>6.2869999999999999</v>
      </c>
      <c r="AG41" s="33">
        <v>6.2869999999999999</v>
      </c>
      <c r="AH41" s="33">
        <v>6.2869999999999999</v>
      </c>
      <c r="AI41" s="34">
        <v>0</v>
      </c>
    </row>
    <row r="42" spans="1:35" ht="15" customHeight="1">
      <c r="A42" s="29" t="s">
        <v>131</v>
      </c>
      <c r="B42" s="25" t="s">
        <v>132</v>
      </c>
      <c r="C42" s="33">
        <v>6.2869999999999999</v>
      </c>
      <c r="D42" s="33">
        <v>6.2869999999999999</v>
      </c>
      <c r="E42" s="33">
        <v>6.2869999999999999</v>
      </c>
      <c r="F42" s="33">
        <v>6.2869999999999999</v>
      </c>
      <c r="G42" s="33">
        <v>6.2869999999999999</v>
      </c>
      <c r="H42" s="33">
        <v>6.2869999999999999</v>
      </c>
      <c r="I42" s="33">
        <v>6.2869999999999999</v>
      </c>
      <c r="J42" s="33">
        <v>6.2869999999999999</v>
      </c>
      <c r="K42" s="33">
        <v>6.2869999999999999</v>
      </c>
      <c r="L42" s="33">
        <v>6.2869999999999999</v>
      </c>
      <c r="M42" s="33">
        <v>6.2869999999999999</v>
      </c>
      <c r="N42" s="33">
        <v>6.2869999999999999</v>
      </c>
      <c r="O42" s="33">
        <v>6.2869999999999999</v>
      </c>
      <c r="P42" s="33">
        <v>6.2869999999999999</v>
      </c>
      <c r="Q42" s="33">
        <v>6.2869999999999999</v>
      </c>
      <c r="R42" s="33">
        <v>6.2869999999999999</v>
      </c>
      <c r="S42" s="33">
        <v>6.2869999999999999</v>
      </c>
      <c r="T42" s="33">
        <v>6.2869999999999999</v>
      </c>
      <c r="U42" s="33">
        <v>6.2869999999999999</v>
      </c>
      <c r="V42" s="33">
        <v>6.2869999999999999</v>
      </c>
      <c r="W42" s="33">
        <v>6.2869999999999999</v>
      </c>
      <c r="X42" s="33">
        <v>6.2869999999999999</v>
      </c>
      <c r="Y42" s="33">
        <v>6.2869999999999999</v>
      </c>
      <c r="Z42" s="33">
        <v>6.2869999999999999</v>
      </c>
      <c r="AA42" s="33">
        <v>6.2869999999999999</v>
      </c>
      <c r="AB42" s="33">
        <v>6.2869999999999999</v>
      </c>
      <c r="AC42" s="33">
        <v>6.2869999999999999</v>
      </c>
      <c r="AD42" s="33">
        <v>6.2869999999999999</v>
      </c>
      <c r="AE42" s="33">
        <v>6.2869999999999999</v>
      </c>
      <c r="AF42" s="33">
        <v>6.2869999999999999</v>
      </c>
      <c r="AG42" s="33">
        <v>6.2869999999999999</v>
      </c>
      <c r="AH42" s="33">
        <v>6.2869999999999999</v>
      </c>
      <c r="AI42" s="34">
        <v>0</v>
      </c>
    </row>
    <row r="43" spans="1:35" ht="15" customHeight="1">
      <c r="A43" s="29" t="s">
        <v>133</v>
      </c>
      <c r="B43" s="25" t="s">
        <v>134</v>
      </c>
      <c r="C43" s="33">
        <v>6.1537940000000004</v>
      </c>
      <c r="D43" s="33">
        <v>6.1942349999999999</v>
      </c>
      <c r="E43" s="33">
        <v>6.1891249999999998</v>
      </c>
      <c r="F43" s="33">
        <v>6.1852559999999999</v>
      </c>
      <c r="G43" s="33">
        <v>6.178966</v>
      </c>
      <c r="H43" s="33">
        <v>6.1728430000000003</v>
      </c>
      <c r="I43" s="33">
        <v>6.1658229999999996</v>
      </c>
      <c r="J43" s="33">
        <v>6.1576909999999998</v>
      </c>
      <c r="K43" s="33">
        <v>6.1587500000000004</v>
      </c>
      <c r="L43" s="33">
        <v>6.159815</v>
      </c>
      <c r="M43" s="33">
        <v>6.1608869999999998</v>
      </c>
      <c r="N43" s="33">
        <v>6.1629860000000001</v>
      </c>
      <c r="O43" s="33">
        <v>6.1630510000000003</v>
      </c>
      <c r="P43" s="33">
        <v>6.1646409999999996</v>
      </c>
      <c r="Q43" s="33">
        <v>6.1652430000000003</v>
      </c>
      <c r="R43" s="33">
        <v>6.1663500000000004</v>
      </c>
      <c r="S43" s="33">
        <v>6.1674639999999998</v>
      </c>
      <c r="T43" s="33">
        <v>6.1685860000000003</v>
      </c>
      <c r="U43" s="33">
        <v>6.1697150000000001</v>
      </c>
      <c r="V43" s="33">
        <v>6.1708509999999999</v>
      </c>
      <c r="W43" s="33">
        <v>6.1719949999999999</v>
      </c>
      <c r="X43" s="33">
        <v>6.1731449999999999</v>
      </c>
      <c r="Y43" s="33">
        <v>6.1742290000000004</v>
      </c>
      <c r="Z43" s="33">
        <v>6.1753960000000001</v>
      </c>
      <c r="AA43" s="33">
        <v>6.1765720000000002</v>
      </c>
      <c r="AB43" s="33">
        <v>6.1777540000000002</v>
      </c>
      <c r="AC43" s="33">
        <v>6.1789449999999997</v>
      </c>
      <c r="AD43" s="33">
        <v>6.1801440000000003</v>
      </c>
      <c r="AE43" s="33">
        <v>6.1813520000000004</v>
      </c>
      <c r="AF43" s="33">
        <v>6.1825669999999997</v>
      </c>
      <c r="AG43" s="33">
        <v>6.1837910000000003</v>
      </c>
      <c r="AH43" s="33">
        <v>6.1850230000000002</v>
      </c>
      <c r="AI43" s="34">
        <v>1.63E-4</v>
      </c>
    </row>
    <row r="44" spans="1:35" ht="15" customHeight="1">
      <c r="A44" s="29" t="s">
        <v>135</v>
      </c>
      <c r="B44" s="25" t="s">
        <v>136</v>
      </c>
      <c r="C44" s="33">
        <v>5.1224769999999999</v>
      </c>
      <c r="D44" s="33">
        <v>5.0728400000000002</v>
      </c>
      <c r="E44" s="33">
        <v>5.1126719999999999</v>
      </c>
      <c r="F44" s="33">
        <v>5.1078010000000003</v>
      </c>
      <c r="G44" s="33">
        <v>5.1062950000000003</v>
      </c>
      <c r="H44" s="33">
        <v>5.1029629999999999</v>
      </c>
      <c r="I44" s="33">
        <v>5.1017799999999998</v>
      </c>
      <c r="J44" s="33">
        <v>5.1008440000000004</v>
      </c>
      <c r="K44" s="33">
        <v>5.0976090000000003</v>
      </c>
      <c r="L44" s="33">
        <v>5.0971089999999997</v>
      </c>
      <c r="M44" s="33">
        <v>5.0954790000000001</v>
      </c>
      <c r="N44" s="33">
        <v>5.0949309999999999</v>
      </c>
      <c r="O44" s="33">
        <v>5.0934990000000004</v>
      </c>
      <c r="P44" s="33">
        <v>5.0921919999999998</v>
      </c>
      <c r="Q44" s="33">
        <v>5.0898009999999996</v>
      </c>
      <c r="R44" s="33">
        <v>5.0900939999999997</v>
      </c>
      <c r="S44" s="33">
        <v>5.0890129999999996</v>
      </c>
      <c r="T44" s="33">
        <v>5.0869249999999999</v>
      </c>
      <c r="U44" s="33">
        <v>5.0863620000000003</v>
      </c>
      <c r="V44" s="33">
        <v>5.0856899999999996</v>
      </c>
      <c r="W44" s="33">
        <v>5.084962</v>
      </c>
      <c r="X44" s="33">
        <v>5.0830450000000003</v>
      </c>
      <c r="Y44" s="33">
        <v>5.0831059999999999</v>
      </c>
      <c r="Z44" s="33">
        <v>5.082249</v>
      </c>
      <c r="AA44" s="33">
        <v>5.082109</v>
      </c>
      <c r="AB44" s="33">
        <v>5.0817680000000003</v>
      </c>
      <c r="AC44" s="33">
        <v>5.0824860000000003</v>
      </c>
      <c r="AD44" s="33">
        <v>5.0815760000000001</v>
      </c>
      <c r="AE44" s="33">
        <v>5.0818589999999997</v>
      </c>
      <c r="AF44" s="33">
        <v>5.0821160000000001</v>
      </c>
      <c r="AG44" s="33">
        <v>5.0816090000000003</v>
      </c>
      <c r="AH44" s="33">
        <v>5.0825779999999998</v>
      </c>
      <c r="AI44" s="34">
        <v>-2.52E-4</v>
      </c>
    </row>
    <row r="45" spans="1:35" ht="15" customHeight="1">
      <c r="A45" s="29" t="s">
        <v>137</v>
      </c>
      <c r="B45" s="25" t="s">
        <v>138</v>
      </c>
      <c r="C45" s="33">
        <v>5.8263579999999999</v>
      </c>
      <c r="D45" s="33">
        <v>5.9041889999999997</v>
      </c>
      <c r="E45" s="33">
        <v>5.8242399999999996</v>
      </c>
      <c r="F45" s="33">
        <v>5.8218940000000003</v>
      </c>
      <c r="G45" s="33">
        <v>5.809876</v>
      </c>
      <c r="H45" s="33">
        <v>5.8119930000000002</v>
      </c>
      <c r="I45" s="33">
        <v>5.793793</v>
      </c>
      <c r="J45" s="33">
        <v>5.8059700000000003</v>
      </c>
      <c r="K45" s="33">
        <v>5.8239140000000003</v>
      </c>
      <c r="L45" s="33">
        <v>5.8277539999999997</v>
      </c>
      <c r="M45" s="33">
        <v>5.8407840000000002</v>
      </c>
      <c r="N45" s="33">
        <v>5.8548770000000001</v>
      </c>
      <c r="O45" s="33">
        <v>5.8672399999999998</v>
      </c>
      <c r="P45" s="33">
        <v>5.8402649999999996</v>
      </c>
      <c r="Q45" s="33">
        <v>5.7788940000000002</v>
      </c>
      <c r="R45" s="33">
        <v>5.729787</v>
      </c>
      <c r="S45" s="33">
        <v>5.7048969999999999</v>
      </c>
      <c r="T45" s="33">
        <v>5.6519029999999999</v>
      </c>
      <c r="U45" s="33">
        <v>5.6004529999999999</v>
      </c>
      <c r="V45" s="33">
        <v>5.5453979999999996</v>
      </c>
      <c r="W45" s="33">
        <v>5.5111169999999996</v>
      </c>
      <c r="X45" s="33">
        <v>5.4868769999999998</v>
      </c>
      <c r="Y45" s="33">
        <v>5.4686709999999996</v>
      </c>
      <c r="Z45" s="33">
        <v>5.4392440000000004</v>
      </c>
      <c r="AA45" s="33">
        <v>5.4079420000000002</v>
      </c>
      <c r="AB45" s="33">
        <v>5.3613350000000004</v>
      </c>
      <c r="AC45" s="33">
        <v>5.3228869999999997</v>
      </c>
      <c r="AD45" s="33">
        <v>5.2692690000000004</v>
      </c>
      <c r="AE45" s="33">
        <v>5.2337259999999999</v>
      </c>
      <c r="AF45" s="33">
        <v>5.2014610000000001</v>
      </c>
      <c r="AG45" s="33">
        <v>5.1492509999999996</v>
      </c>
      <c r="AH45" s="33">
        <v>5.068886</v>
      </c>
      <c r="AI45" s="34">
        <v>-4.483E-3</v>
      </c>
    </row>
    <row r="46" spans="1:35" ht="15" customHeight="1">
      <c r="A46" s="29" t="s">
        <v>139</v>
      </c>
      <c r="B46" s="25" t="s">
        <v>140</v>
      </c>
      <c r="C46" s="33">
        <v>5.1003509999999999</v>
      </c>
      <c r="D46" s="33">
        <v>5.19095</v>
      </c>
      <c r="E46" s="33">
        <v>5.1385969999999999</v>
      </c>
      <c r="F46" s="33">
        <v>5.0894640000000004</v>
      </c>
      <c r="G46" s="33">
        <v>5.1046940000000003</v>
      </c>
      <c r="H46" s="33">
        <v>5.1345169999999998</v>
      </c>
      <c r="I46" s="33">
        <v>5.1068559999999996</v>
      </c>
      <c r="J46" s="33">
        <v>5.1006679999999998</v>
      </c>
      <c r="K46" s="33">
        <v>5.0762419999999997</v>
      </c>
      <c r="L46" s="33">
        <v>5.06989</v>
      </c>
      <c r="M46" s="33">
        <v>5.0632720000000004</v>
      </c>
      <c r="N46" s="33">
        <v>5.0576210000000001</v>
      </c>
      <c r="O46" s="33">
        <v>5.0721869999999996</v>
      </c>
      <c r="P46" s="33">
        <v>5.0770879999999998</v>
      </c>
      <c r="Q46" s="33">
        <v>5.0616960000000004</v>
      </c>
      <c r="R46" s="33">
        <v>5.0570649999999997</v>
      </c>
      <c r="S46" s="33">
        <v>5.0569649999999999</v>
      </c>
      <c r="T46" s="33">
        <v>5.04183</v>
      </c>
      <c r="U46" s="33">
        <v>5.0463060000000004</v>
      </c>
      <c r="V46" s="33">
        <v>5.0448180000000002</v>
      </c>
      <c r="W46" s="33">
        <v>5.040044</v>
      </c>
      <c r="X46" s="33">
        <v>5.03599</v>
      </c>
      <c r="Y46" s="33">
        <v>5.0402969999999998</v>
      </c>
      <c r="Z46" s="33">
        <v>5.0372620000000001</v>
      </c>
      <c r="AA46" s="33">
        <v>5.0313840000000001</v>
      </c>
      <c r="AB46" s="33">
        <v>5.0328020000000002</v>
      </c>
      <c r="AC46" s="33">
        <v>5.0314100000000002</v>
      </c>
      <c r="AD46" s="33">
        <v>5.0186840000000004</v>
      </c>
      <c r="AE46" s="33">
        <v>5.0126299999999997</v>
      </c>
      <c r="AF46" s="33">
        <v>5.0103220000000004</v>
      </c>
      <c r="AG46" s="33">
        <v>5.0025890000000004</v>
      </c>
      <c r="AH46" s="33">
        <v>4.9924799999999996</v>
      </c>
      <c r="AI46" s="34">
        <v>-6.8900000000000005E-4</v>
      </c>
    </row>
    <row r="47" spans="1:35" ht="15" customHeight="1">
      <c r="B47" s="24" t="s">
        <v>141</v>
      </c>
    </row>
    <row r="48" spans="1:35" ht="15" customHeight="1">
      <c r="A48" s="29" t="s">
        <v>142</v>
      </c>
      <c r="B48" s="52" t="s">
        <v>143</v>
      </c>
      <c r="C48" s="33">
        <v>5.7225630000000001</v>
      </c>
      <c r="D48" s="33">
        <v>5.7135199999999999</v>
      </c>
      <c r="E48" s="33">
        <v>5.7066689999999998</v>
      </c>
      <c r="F48" s="33">
        <v>5.7040249999999997</v>
      </c>
      <c r="G48" s="33">
        <v>5.7033769999999997</v>
      </c>
      <c r="H48" s="33">
        <v>5.7028970000000001</v>
      </c>
      <c r="I48" s="33">
        <v>5.7026890000000003</v>
      </c>
      <c r="J48" s="33">
        <v>5.7037319999999996</v>
      </c>
      <c r="K48" s="33">
        <v>5.7036410000000002</v>
      </c>
      <c r="L48" s="33">
        <v>5.702661</v>
      </c>
      <c r="M48" s="33">
        <v>5.7016349999999996</v>
      </c>
      <c r="N48" s="33">
        <v>5.7014750000000003</v>
      </c>
      <c r="O48" s="33">
        <v>5.7014170000000002</v>
      </c>
      <c r="P48" s="33">
        <v>5.7022620000000002</v>
      </c>
      <c r="Q48" s="33">
        <v>5.7015190000000002</v>
      </c>
      <c r="R48" s="33">
        <v>5.7000719999999996</v>
      </c>
      <c r="S48" s="33">
        <v>5.6984190000000003</v>
      </c>
      <c r="T48" s="33">
        <v>5.6941290000000002</v>
      </c>
      <c r="U48" s="33">
        <v>5.6900560000000002</v>
      </c>
      <c r="V48" s="33">
        <v>5.6877740000000001</v>
      </c>
      <c r="W48" s="33">
        <v>5.6851589999999996</v>
      </c>
      <c r="X48" s="33">
        <v>5.6867020000000004</v>
      </c>
      <c r="Y48" s="33">
        <v>5.6863799999999998</v>
      </c>
      <c r="Z48" s="33">
        <v>5.6841920000000004</v>
      </c>
      <c r="AA48" s="33">
        <v>5.6826610000000004</v>
      </c>
      <c r="AB48" s="33">
        <v>5.6813339999999997</v>
      </c>
      <c r="AC48" s="33">
        <v>5.6790409999999998</v>
      </c>
      <c r="AD48" s="33">
        <v>5.6805690000000002</v>
      </c>
      <c r="AE48" s="33">
        <v>5.6807049999999997</v>
      </c>
      <c r="AF48" s="33">
        <v>5.6790890000000003</v>
      </c>
      <c r="AG48" s="33">
        <v>5.6771739999999999</v>
      </c>
      <c r="AH48" s="33">
        <v>5.6792730000000002</v>
      </c>
      <c r="AI48" s="34">
        <v>-2.4499999999999999E-4</v>
      </c>
    </row>
    <row r="49" spans="1:35" ht="15" customHeight="1">
      <c r="A49" s="29" t="s">
        <v>144</v>
      </c>
      <c r="B49" s="52" t="s">
        <v>145</v>
      </c>
      <c r="C49" s="33">
        <v>6.1305240000000003</v>
      </c>
      <c r="D49" s="33">
        <v>6.0841839999999996</v>
      </c>
      <c r="E49" s="33">
        <v>6.1114680000000003</v>
      </c>
      <c r="F49" s="33">
        <v>6.1130810000000002</v>
      </c>
      <c r="G49" s="33">
        <v>6.1187690000000003</v>
      </c>
      <c r="H49" s="33">
        <v>6.1226190000000003</v>
      </c>
      <c r="I49" s="33">
        <v>6.1158640000000002</v>
      </c>
      <c r="J49" s="33">
        <v>6.1192359999999999</v>
      </c>
      <c r="K49" s="33">
        <v>6.0960320000000001</v>
      </c>
      <c r="L49" s="33">
        <v>6.1291450000000003</v>
      </c>
      <c r="M49" s="33">
        <v>6.1319280000000003</v>
      </c>
      <c r="N49" s="33">
        <v>6.1168149999999999</v>
      </c>
      <c r="O49" s="33">
        <v>6.1202009999999998</v>
      </c>
      <c r="P49" s="33">
        <v>6.1327100000000003</v>
      </c>
      <c r="Q49" s="33">
        <v>6.0933419999999998</v>
      </c>
      <c r="R49" s="33">
        <v>6.118341</v>
      </c>
      <c r="S49" s="33">
        <v>6.1207529999999997</v>
      </c>
      <c r="T49" s="33">
        <v>6.1004300000000002</v>
      </c>
      <c r="U49" s="33">
        <v>6.1117100000000004</v>
      </c>
      <c r="V49" s="33">
        <v>6.1130500000000003</v>
      </c>
      <c r="W49" s="33">
        <v>6.1149480000000001</v>
      </c>
      <c r="X49" s="33">
        <v>6.1079689999999998</v>
      </c>
      <c r="Y49" s="33">
        <v>6.1098429999999997</v>
      </c>
      <c r="Z49" s="33">
        <v>6.1069060000000004</v>
      </c>
      <c r="AA49" s="33">
        <v>6.1139299999999999</v>
      </c>
      <c r="AB49" s="33">
        <v>6.1133459999999999</v>
      </c>
      <c r="AC49" s="33">
        <v>6.1226659999999997</v>
      </c>
      <c r="AD49" s="33">
        <v>6.1077810000000001</v>
      </c>
      <c r="AE49" s="33">
        <v>6.1212419999999996</v>
      </c>
      <c r="AF49" s="33">
        <v>6.1231780000000002</v>
      </c>
      <c r="AG49" s="33">
        <v>6.1245859999999999</v>
      </c>
      <c r="AH49" s="33">
        <v>6.1286420000000001</v>
      </c>
      <c r="AI49" s="34">
        <v>-1.0000000000000001E-5</v>
      </c>
    </row>
    <row r="50" spans="1:35" ht="15" customHeight="1">
      <c r="A50" s="29" t="s">
        <v>146</v>
      </c>
      <c r="B50" s="25" t="s">
        <v>147</v>
      </c>
      <c r="C50" s="33">
        <v>5.5622879999999997</v>
      </c>
      <c r="D50" s="33">
        <v>5.5690999999999997</v>
      </c>
      <c r="E50" s="33">
        <v>5.5702199999999999</v>
      </c>
      <c r="F50" s="33">
        <v>5.5708989999999998</v>
      </c>
      <c r="G50" s="33">
        <v>5.5714829999999997</v>
      </c>
      <c r="H50" s="33">
        <v>5.5738000000000003</v>
      </c>
      <c r="I50" s="33">
        <v>5.5713730000000004</v>
      </c>
      <c r="J50" s="33">
        <v>5.5731999999999999</v>
      </c>
      <c r="K50" s="33">
        <v>5.572146</v>
      </c>
      <c r="L50" s="33">
        <v>5.5723079999999996</v>
      </c>
      <c r="M50" s="33">
        <v>5.5719799999999999</v>
      </c>
      <c r="N50" s="33">
        <v>5.5709470000000003</v>
      </c>
      <c r="O50" s="33">
        <v>5.5701020000000003</v>
      </c>
      <c r="P50" s="33">
        <v>5.5705920000000004</v>
      </c>
      <c r="Q50" s="33">
        <v>5.5700130000000003</v>
      </c>
      <c r="R50" s="33">
        <v>5.5710829999999998</v>
      </c>
      <c r="S50" s="33">
        <v>5.5704479999999998</v>
      </c>
      <c r="T50" s="33">
        <v>5.5693380000000001</v>
      </c>
      <c r="U50" s="33">
        <v>5.5705989999999996</v>
      </c>
      <c r="V50" s="33">
        <v>5.5686720000000003</v>
      </c>
      <c r="W50" s="33">
        <v>5.5678140000000003</v>
      </c>
      <c r="X50" s="33">
        <v>5.5768750000000002</v>
      </c>
      <c r="Y50" s="33">
        <v>5.584314</v>
      </c>
      <c r="Z50" s="33">
        <v>5.5797660000000002</v>
      </c>
      <c r="AA50" s="33">
        <v>5.5762309999999999</v>
      </c>
      <c r="AB50" s="33">
        <v>5.5726979999999999</v>
      </c>
      <c r="AC50" s="33">
        <v>5.569394</v>
      </c>
      <c r="AD50" s="33">
        <v>5.5642170000000002</v>
      </c>
      <c r="AE50" s="33">
        <v>5.5674640000000002</v>
      </c>
      <c r="AF50" s="33">
        <v>5.567901</v>
      </c>
      <c r="AG50" s="33">
        <v>5.5662229999999999</v>
      </c>
      <c r="AH50" s="33">
        <v>5.5511530000000002</v>
      </c>
      <c r="AI50" s="34">
        <v>-6.4999999999999994E-5</v>
      </c>
    </row>
    <row r="51" spans="1:35" ht="15" customHeight="1">
      <c r="A51" s="29" t="s">
        <v>148</v>
      </c>
      <c r="B51" s="25" t="s">
        <v>149</v>
      </c>
      <c r="C51" s="33">
        <v>3.682947</v>
      </c>
      <c r="D51" s="33">
        <v>3.663116</v>
      </c>
      <c r="E51" s="33">
        <v>3.6539239999999999</v>
      </c>
      <c r="F51" s="33">
        <v>3.6615139999999999</v>
      </c>
      <c r="G51" s="33">
        <v>3.6598320000000002</v>
      </c>
      <c r="H51" s="33">
        <v>3.6557029999999999</v>
      </c>
      <c r="I51" s="33">
        <v>3.6514099999999998</v>
      </c>
      <c r="J51" s="33">
        <v>3.6476039999999998</v>
      </c>
      <c r="K51" s="33">
        <v>3.6431520000000002</v>
      </c>
      <c r="L51" s="33">
        <v>3.6405989999999999</v>
      </c>
      <c r="M51" s="33">
        <v>3.6389610000000001</v>
      </c>
      <c r="N51" s="33">
        <v>3.63795</v>
      </c>
      <c r="O51" s="33">
        <v>3.636663</v>
      </c>
      <c r="P51" s="33">
        <v>3.6371530000000001</v>
      </c>
      <c r="Q51" s="33">
        <v>3.6371120000000001</v>
      </c>
      <c r="R51" s="33">
        <v>3.6364209999999999</v>
      </c>
      <c r="S51" s="33">
        <v>3.6349469999999999</v>
      </c>
      <c r="T51" s="33">
        <v>3.6349290000000001</v>
      </c>
      <c r="U51" s="33">
        <v>3.6341160000000001</v>
      </c>
      <c r="V51" s="33">
        <v>3.6343890000000001</v>
      </c>
      <c r="W51" s="33">
        <v>3.634512</v>
      </c>
      <c r="X51" s="33">
        <v>3.636323</v>
      </c>
      <c r="Y51" s="33">
        <v>3.6369690000000001</v>
      </c>
      <c r="Z51" s="33">
        <v>3.6368309999999999</v>
      </c>
      <c r="AA51" s="33">
        <v>3.6374430000000002</v>
      </c>
      <c r="AB51" s="33">
        <v>3.6377199999999998</v>
      </c>
      <c r="AC51" s="33">
        <v>3.6380490000000001</v>
      </c>
      <c r="AD51" s="33">
        <v>3.6380089999999998</v>
      </c>
      <c r="AE51" s="33">
        <v>3.6372040000000001</v>
      </c>
      <c r="AF51" s="33">
        <v>3.6359210000000002</v>
      </c>
      <c r="AG51" s="33">
        <v>3.6357270000000002</v>
      </c>
      <c r="AH51" s="33">
        <v>3.6351249999999999</v>
      </c>
      <c r="AI51" s="34">
        <v>-4.2200000000000001E-4</v>
      </c>
    </row>
    <row r="53" spans="1:35" ht="15" customHeight="1">
      <c r="B53" s="24" t="s">
        <v>150</v>
      </c>
    </row>
    <row r="54" spans="1:35" ht="15" customHeight="1">
      <c r="A54" s="29" t="s">
        <v>151</v>
      </c>
      <c r="B54" s="25" t="s">
        <v>152</v>
      </c>
      <c r="C54" s="33">
        <v>1.036</v>
      </c>
      <c r="D54" s="33">
        <v>1.036</v>
      </c>
      <c r="E54" s="33">
        <v>1.036</v>
      </c>
      <c r="F54" s="33">
        <v>1.036</v>
      </c>
      <c r="G54" s="33">
        <v>1.036</v>
      </c>
      <c r="H54" s="33">
        <v>1.036</v>
      </c>
      <c r="I54" s="33">
        <v>1.036</v>
      </c>
      <c r="J54" s="33">
        <v>1.036</v>
      </c>
      <c r="K54" s="33">
        <v>1.036</v>
      </c>
      <c r="L54" s="33">
        <v>1.036</v>
      </c>
      <c r="M54" s="33">
        <v>1.036</v>
      </c>
      <c r="N54" s="33">
        <v>1.036</v>
      </c>
      <c r="O54" s="33">
        <v>1.036</v>
      </c>
      <c r="P54" s="33">
        <v>1.036</v>
      </c>
      <c r="Q54" s="33">
        <v>1.036</v>
      </c>
      <c r="R54" s="33">
        <v>1.036</v>
      </c>
      <c r="S54" s="33">
        <v>1.036</v>
      </c>
      <c r="T54" s="33">
        <v>1.036</v>
      </c>
      <c r="U54" s="33">
        <v>1.036</v>
      </c>
      <c r="V54" s="33">
        <v>1.036</v>
      </c>
      <c r="W54" s="33">
        <v>1.036</v>
      </c>
      <c r="X54" s="33">
        <v>1.036</v>
      </c>
      <c r="Y54" s="33">
        <v>1.036</v>
      </c>
      <c r="Z54" s="33">
        <v>1.036</v>
      </c>
      <c r="AA54" s="33">
        <v>1.036</v>
      </c>
      <c r="AB54" s="33">
        <v>1.036</v>
      </c>
      <c r="AC54" s="33">
        <v>1.036</v>
      </c>
      <c r="AD54" s="33">
        <v>1.036</v>
      </c>
      <c r="AE54" s="33">
        <v>1.036</v>
      </c>
      <c r="AF54" s="33">
        <v>1.036</v>
      </c>
      <c r="AG54" s="33">
        <v>1.036</v>
      </c>
      <c r="AH54" s="33">
        <v>1.036</v>
      </c>
      <c r="AI54" s="34">
        <v>0</v>
      </c>
    </row>
    <row r="55" spans="1:35" ht="15" customHeight="1">
      <c r="A55" s="29" t="s">
        <v>153</v>
      </c>
      <c r="B55" s="25" t="s">
        <v>154</v>
      </c>
      <c r="C55" s="33">
        <v>1.0329999999999999</v>
      </c>
      <c r="D55" s="33">
        <v>1.0329999999999999</v>
      </c>
      <c r="E55" s="33">
        <v>1.0329999999999999</v>
      </c>
      <c r="F55" s="33">
        <v>1.0329999999999999</v>
      </c>
      <c r="G55" s="33">
        <v>1.0329999999999999</v>
      </c>
      <c r="H55" s="33">
        <v>1.0329999999999999</v>
      </c>
      <c r="I55" s="33">
        <v>1.0329999999999999</v>
      </c>
      <c r="J55" s="33">
        <v>1.0329999999999999</v>
      </c>
      <c r="K55" s="33">
        <v>1.0329999999999999</v>
      </c>
      <c r="L55" s="33">
        <v>1.0329999999999999</v>
      </c>
      <c r="M55" s="33">
        <v>1.0329999999999999</v>
      </c>
      <c r="N55" s="33">
        <v>1.0329999999999999</v>
      </c>
      <c r="O55" s="33">
        <v>1.0329999999999999</v>
      </c>
      <c r="P55" s="33">
        <v>1.0329999999999999</v>
      </c>
      <c r="Q55" s="33">
        <v>1.0329999999999999</v>
      </c>
      <c r="R55" s="33">
        <v>1.0329999999999999</v>
      </c>
      <c r="S55" s="33">
        <v>1.0329999999999999</v>
      </c>
      <c r="T55" s="33">
        <v>1.0329999999999999</v>
      </c>
      <c r="U55" s="33">
        <v>1.0329999999999999</v>
      </c>
      <c r="V55" s="33">
        <v>1.0329999999999999</v>
      </c>
      <c r="W55" s="33">
        <v>1.0329999999999999</v>
      </c>
      <c r="X55" s="33">
        <v>1.0329999999999999</v>
      </c>
      <c r="Y55" s="33">
        <v>1.0329999999999999</v>
      </c>
      <c r="Z55" s="33">
        <v>1.0329999999999999</v>
      </c>
      <c r="AA55" s="33">
        <v>1.0329999999999999</v>
      </c>
      <c r="AB55" s="33">
        <v>1.0329999999999999</v>
      </c>
      <c r="AC55" s="33">
        <v>1.0329999999999999</v>
      </c>
      <c r="AD55" s="33">
        <v>1.0329999999999999</v>
      </c>
      <c r="AE55" s="33">
        <v>1.0329999999999999</v>
      </c>
      <c r="AF55" s="33">
        <v>1.0329999999999999</v>
      </c>
      <c r="AG55" s="33">
        <v>1.0329999999999999</v>
      </c>
      <c r="AH55" s="33">
        <v>1.0329999999999999</v>
      </c>
      <c r="AI55" s="34">
        <v>0</v>
      </c>
    </row>
    <row r="56" spans="1:35" ht="15" customHeight="1">
      <c r="A56" s="29" t="s">
        <v>155</v>
      </c>
      <c r="B56" s="25" t="s">
        <v>156</v>
      </c>
      <c r="C56" s="33">
        <v>1.038</v>
      </c>
      <c r="D56" s="33">
        <v>1.038</v>
      </c>
      <c r="E56" s="33">
        <v>1.038</v>
      </c>
      <c r="F56" s="33">
        <v>1.038</v>
      </c>
      <c r="G56" s="33">
        <v>1.038</v>
      </c>
      <c r="H56" s="33">
        <v>1.038</v>
      </c>
      <c r="I56" s="33">
        <v>1.038</v>
      </c>
      <c r="J56" s="33">
        <v>1.038</v>
      </c>
      <c r="K56" s="33">
        <v>1.038</v>
      </c>
      <c r="L56" s="33">
        <v>1.038</v>
      </c>
      <c r="M56" s="33">
        <v>1.038</v>
      </c>
      <c r="N56" s="33">
        <v>1.038</v>
      </c>
      <c r="O56" s="33">
        <v>1.038</v>
      </c>
      <c r="P56" s="33">
        <v>1.038</v>
      </c>
      <c r="Q56" s="33">
        <v>1.038</v>
      </c>
      <c r="R56" s="33">
        <v>1.038</v>
      </c>
      <c r="S56" s="33">
        <v>1.038</v>
      </c>
      <c r="T56" s="33">
        <v>1.038</v>
      </c>
      <c r="U56" s="33">
        <v>1.038</v>
      </c>
      <c r="V56" s="33">
        <v>1.038</v>
      </c>
      <c r="W56" s="33">
        <v>1.038</v>
      </c>
      <c r="X56" s="33">
        <v>1.038</v>
      </c>
      <c r="Y56" s="33">
        <v>1.038</v>
      </c>
      <c r="Z56" s="33">
        <v>1.038</v>
      </c>
      <c r="AA56" s="33">
        <v>1.038</v>
      </c>
      <c r="AB56" s="33">
        <v>1.038</v>
      </c>
      <c r="AC56" s="33">
        <v>1.038</v>
      </c>
      <c r="AD56" s="33">
        <v>1.038</v>
      </c>
      <c r="AE56" s="33">
        <v>1.038</v>
      </c>
      <c r="AF56" s="33">
        <v>1.038</v>
      </c>
      <c r="AG56" s="33">
        <v>1.038</v>
      </c>
      <c r="AH56" s="33">
        <v>1.038</v>
      </c>
      <c r="AI56" s="34">
        <v>0</v>
      </c>
    </row>
    <row r="57" spans="1:35" ht="15" customHeight="1">
      <c r="A57" s="29" t="s">
        <v>157</v>
      </c>
      <c r="B57" s="25" t="s">
        <v>158</v>
      </c>
      <c r="C57" s="33">
        <v>1.036</v>
      </c>
      <c r="D57" s="33">
        <v>1.036</v>
      </c>
      <c r="E57" s="33">
        <v>1.036</v>
      </c>
      <c r="F57" s="33">
        <v>1.036</v>
      </c>
      <c r="G57" s="33">
        <v>1.036</v>
      </c>
      <c r="H57" s="33">
        <v>1.036</v>
      </c>
      <c r="I57" s="33">
        <v>1.036</v>
      </c>
      <c r="J57" s="33">
        <v>1.036</v>
      </c>
      <c r="K57" s="33">
        <v>1.036</v>
      </c>
      <c r="L57" s="33">
        <v>1.036</v>
      </c>
      <c r="M57" s="33">
        <v>1.036</v>
      </c>
      <c r="N57" s="33">
        <v>1.036</v>
      </c>
      <c r="O57" s="33">
        <v>1.036</v>
      </c>
      <c r="P57" s="33">
        <v>1.036</v>
      </c>
      <c r="Q57" s="33">
        <v>1.036</v>
      </c>
      <c r="R57" s="33">
        <v>1.036</v>
      </c>
      <c r="S57" s="33">
        <v>1.036</v>
      </c>
      <c r="T57" s="33">
        <v>1.036</v>
      </c>
      <c r="U57" s="33">
        <v>1.036</v>
      </c>
      <c r="V57" s="33">
        <v>1.036</v>
      </c>
      <c r="W57" s="33">
        <v>1.036</v>
      </c>
      <c r="X57" s="33">
        <v>1.036</v>
      </c>
      <c r="Y57" s="33">
        <v>1.036</v>
      </c>
      <c r="Z57" s="33">
        <v>1.036</v>
      </c>
      <c r="AA57" s="33">
        <v>1.036</v>
      </c>
      <c r="AB57" s="33">
        <v>1.036</v>
      </c>
      <c r="AC57" s="33">
        <v>1.036</v>
      </c>
      <c r="AD57" s="33">
        <v>1.036</v>
      </c>
      <c r="AE57" s="33">
        <v>1.036</v>
      </c>
      <c r="AF57" s="33">
        <v>1.036</v>
      </c>
      <c r="AG57" s="33">
        <v>1.036</v>
      </c>
      <c r="AH57" s="33">
        <v>1.036</v>
      </c>
      <c r="AI57" s="34">
        <v>0</v>
      </c>
    </row>
    <row r="58" spans="1:35" ht="15" customHeight="1">
      <c r="A58" s="29" t="s">
        <v>159</v>
      </c>
      <c r="B58" s="25" t="s">
        <v>160</v>
      </c>
      <c r="C58" s="33">
        <v>1.0249999999999999</v>
      </c>
      <c r="D58" s="33">
        <v>1.0249999999999999</v>
      </c>
      <c r="E58" s="33">
        <v>1.0249999999999999</v>
      </c>
      <c r="F58" s="33">
        <v>1.0249999999999999</v>
      </c>
      <c r="G58" s="33">
        <v>1.0249999999999999</v>
      </c>
      <c r="H58" s="33">
        <v>1.0249999999999999</v>
      </c>
      <c r="I58" s="33">
        <v>1.0249999999999999</v>
      </c>
      <c r="J58" s="33">
        <v>1.0249999999999999</v>
      </c>
      <c r="K58" s="33">
        <v>1.0249999999999999</v>
      </c>
      <c r="L58" s="33">
        <v>1.0249999999999999</v>
      </c>
      <c r="M58" s="33">
        <v>1.0249999999999999</v>
      </c>
      <c r="N58" s="33">
        <v>1.0249999999999999</v>
      </c>
      <c r="O58" s="33">
        <v>1.0249999999999999</v>
      </c>
      <c r="P58" s="33">
        <v>1.0249999999999999</v>
      </c>
      <c r="Q58" s="33">
        <v>1.0249999999999999</v>
      </c>
      <c r="R58" s="33">
        <v>1.0249999999999999</v>
      </c>
      <c r="S58" s="33">
        <v>1.0249999999999999</v>
      </c>
      <c r="T58" s="33">
        <v>1.0249999999999999</v>
      </c>
      <c r="U58" s="33">
        <v>1.0249999999999999</v>
      </c>
      <c r="V58" s="33">
        <v>1.0249999999999999</v>
      </c>
      <c r="W58" s="33">
        <v>1.0249999999999999</v>
      </c>
      <c r="X58" s="33">
        <v>1.0249999999999999</v>
      </c>
      <c r="Y58" s="33">
        <v>1.0249999999999999</v>
      </c>
      <c r="Z58" s="33">
        <v>1.0249999999999999</v>
      </c>
      <c r="AA58" s="33">
        <v>1.0249999999999999</v>
      </c>
      <c r="AB58" s="33">
        <v>1.0249999999999999</v>
      </c>
      <c r="AC58" s="33">
        <v>1.0249999999999999</v>
      </c>
      <c r="AD58" s="33">
        <v>1.0249999999999999</v>
      </c>
      <c r="AE58" s="33">
        <v>1.0249999999999999</v>
      </c>
      <c r="AF58" s="33">
        <v>1.0249999999999999</v>
      </c>
      <c r="AG58" s="33">
        <v>1.0249999999999999</v>
      </c>
      <c r="AH58" s="33">
        <v>1.0249999999999999</v>
      </c>
      <c r="AI58" s="34">
        <v>0</v>
      </c>
    </row>
    <row r="59" spans="1:35" ht="15" customHeight="1">
      <c r="A59" s="29" t="s">
        <v>161</v>
      </c>
      <c r="B59" s="25" t="s">
        <v>162</v>
      </c>
      <c r="C59" s="33">
        <v>1.0089999999999999</v>
      </c>
      <c r="D59" s="33">
        <v>1.0089999999999999</v>
      </c>
      <c r="E59" s="33">
        <v>1.0089999999999999</v>
      </c>
      <c r="F59" s="33">
        <v>1.0089999999999999</v>
      </c>
      <c r="G59" s="33">
        <v>1.0089999999999999</v>
      </c>
      <c r="H59" s="33">
        <v>1.0089999999999999</v>
      </c>
      <c r="I59" s="33">
        <v>1.0089999999999999</v>
      </c>
      <c r="J59" s="33">
        <v>1.0089999999999999</v>
      </c>
      <c r="K59" s="33">
        <v>1.0089999999999999</v>
      </c>
      <c r="L59" s="33">
        <v>1.0089999999999999</v>
      </c>
      <c r="M59" s="33">
        <v>1.0089999999999999</v>
      </c>
      <c r="N59" s="33">
        <v>1.0089999999999999</v>
      </c>
      <c r="O59" s="33">
        <v>1.0089999999999999</v>
      </c>
      <c r="P59" s="33">
        <v>1.0089999999999999</v>
      </c>
      <c r="Q59" s="33">
        <v>1.0089999999999999</v>
      </c>
      <c r="R59" s="33">
        <v>1.0089999999999999</v>
      </c>
      <c r="S59" s="33">
        <v>1.0089999999999999</v>
      </c>
      <c r="T59" s="33">
        <v>1.0089999999999999</v>
      </c>
      <c r="U59" s="33">
        <v>1.0089999999999999</v>
      </c>
      <c r="V59" s="33">
        <v>1.0089999999999999</v>
      </c>
      <c r="W59" s="33">
        <v>1.0089999999999999</v>
      </c>
      <c r="X59" s="33">
        <v>1.0089999999999999</v>
      </c>
      <c r="Y59" s="33">
        <v>1.0089999999999999</v>
      </c>
      <c r="Z59" s="33">
        <v>1.0089999999999999</v>
      </c>
      <c r="AA59" s="33">
        <v>1.0089999999999999</v>
      </c>
      <c r="AB59" s="33">
        <v>1.0089999999999999</v>
      </c>
      <c r="AC59" s="33">
        <v>1.0089999999999999</v>
      </c>
      <c r="AD59" s="33">
        <v>1.0089999999999999</v>
      </c>
      <c r="AE59" s="33">
        <v>1.0089999999999999</v>
      </c>
      <c r="AF59" s="33">
        <v>1.0089999999999999</v>
      </c>
      <c r="AG59" s="33">
        <v>1.0089999999999999</v>
      </c>
      <c r="AH59" s="33">
        <v>1.0089999999999999</v>
      </c>
      <c r="AI59" s="34">
        <v>0</v>
      </c>
    </row>
    <row r="60" spans="1:35" ht="15" customHeight="1">
      <c r="A60" s="29" t="s">
        <v>163</v>
      </c>
      <c r="B60" s="25" t="s">
        <v>164</v>
      </c>
      <c r="C60" s="33">
        <v>0.96</v>
      </c>
      <c r="D60" s="33">
        <v>0.96</v>
      </c>
      <c r="E60" s="33">
        <v>0.96</v>
      </c>
      <c r="F60" s="33">
        <v>0.96</v>
      </c>
      <c r="G60" s="33">
        <v>0.96</v>
      </c>
      <c r="H60" s="33">
        <v>0.96</v>
      </c>
      <c r="I60" s="33">
        <v>0.96</v>
      </c>
      <c r="J60" s="33">
        <v>0.96</v>
      </c>
      <c r="K60" s="33">
        <v>0.96</v>
      </c>
      <c r="L60" s="33">
        <v>0.96</v>
      </c>
      <c r="M60" s="33">
        <v>0.96</v>
      </c>
      <c r="N60" s="33">
        <v>0.96</v>
      </c>
      <c r="O60" s="33">
        <v>0.96</v>
      </c>
      <c r="P60" s="33">
        <v>0.96</v>
      </c>
      <c r="Q60" s="33">
        <v>0.96</v>
      </c>
      <c r="R60" s="33">
        <v>0.96</v>
      </c>
      <c r="S60" s="33">
        <v>0.96</v>
      </c>
      <c r="T60" s="33">
        <v>0.96</v>
      </c>
      <c r="U60" s="33">
        <v>0.96</v>
      </c>
      <c r="V60" s="33">
        <v>0.96</v>
      </c>
      <c r="W60" s="33">
        <v>0.96</v>
      </c>
      <c r="X60" s="33">
        <v>0.96</v>
      </c>
      <c r="Y60" s="33">
        <v>0.96</v>
      </c>
      <c r="Z60" s="33">
        <v>0.96</v>
      </c>
      <c r="AA60" s="33">
        <v>0.96</v>
      </c>
      <c r="AB60" s="33">
        <v>0.96</v>
      </c>
      <c r="AC60" s="33">
        <v>0.96</v>
      </c>
      <c r="AD60" s="33">
        <v>0.96</v>
      </c>
      <c r="AE60" s="33">
        <v>0.96</v>
      </c>
      <c r="AF60" s="33">
        <v>0.96</v>
      </c>
      <c r="AG60" s="33">
        <v>0.96</v>
      </c>
      <c r="AH60" s="33">
        <v>0.96</v>
      </c>
      <c r="AI60" s="34">
        <v>0</v>
      </c>
    </row>
    <row r="62" spans="1:35" ht="15" customHeight="1">
      <c r="B62" s="24" t="s">
        <v>165</v>
      </c>
    </row>
    <row r="63" spans="1:35" ht="15" customHeight="1">
      <c r="A63" s="29" t="s">
        <v>166</v>
      </c>
      <c r="B63" s="25" t="s">
        <v>158</v>
      </c>
      <c r="C63" s="35">
        <v>20.107996</v>
      </c>
      <c r="D63" s="35">
        <v>20.318144</v>
      </c>
      <c r="E63" s="35">
        <v>20.830228999999999</v>
      </c>
      <c r="F63" s="35">
        <v>21.005168999999999</v>
      </c>
      <c r="G63" s="35">
        <v>20.932462999999998</v>
      </c>
      <c r="H63" s="35">
        <v>20.948841000000002</v>
      </c>
      <c r="I63" s="35">
        <v>20.990414000000001</v>
      </c>
      <c r="J63" s="35">
        <v>20.867704</v>
      </c>
      <c r="K63" s="35">
        <v>20.885035999999999</v>
      </c>
      <c r="L63" s="35">
        <v>20.878651000000001</v>
      </c>
      <c r="M63" s="35">
        <v>20.801617</v>
      </c>
      <c r="N63" s="35">
        <v>20.815228999999999</v>
      </c>
      <c r="O63" s="35">
        <v>20.786014999999999</v>
      </c>
      <c r="P63" s="35">
        <v>20.780708000000001</v>
      </c>
      <c r="Q63" s="35">
        <v>20.778521999999999</v>
      </c>
      <c r="R63" s="35">
        <v>20.774889000000002</v>
      </c>
      <c r="S63" s="35">
        <v>20.83877</v>
      </c>
      <c r="T63" s="35">
        <v>20.881236999999999</v>
      </c>
      <c r="U63" s="35">
        <v>21.003589999999999</v>
      </c>
      <c r="V63" s="35">
        <v>21.051472</v>
      </c>
      <c r="W63" s="35">
        <v>21.176898999999999</v>
      </c>
      <c r="X63" s="35">
        <v>21.192974</v>
      </c>
      <c r="Y63" s="35">
        <v>21.200529</v>
      </c>
      <c r="Z63" s="35">
        <v>21.213697</v>
      </c>
      <c r="AA63" s="35">
        <v>21.223731999999998</v>
      </c>
      <c r="AB63" s="35">
        <v>21.217839999999999</v>
      </c>
      <c r="AC63" s="35">
        <v>21.255237999999999</v>
      </c>
      <c r="AD63" s="35">
        <v>21.205929000000001</v>
      </c>
      <c r="AE63" s="35">
        <v>21.193670000000001</v>
      </c>
      <c r="AF63" s="35">
        <v>21.181011000000002</v>
      </c>
      <c r="AG63" s="35">
        <v>21.175581000000001</v>
      </c>
      <c r="AH63" s="35">
        <v>21.169806999999999</v>
      </c>
      <c r="AI63" s="34">
        <v>1.6609999999999999E-3</v>
      </c>
    </row>
    <row r="64" spans="1:35" ht="15" customHeight="1">
      <c r="A64" s="29" t="s">
        <v>167</v>
      </c>
      <c r="B64" s="25" t="s">
        <v>168</v>
      </c>
      <c r="C64" s="35">
        <v>25.010605000000002</v>
      </c>
      <c r="D64" s="35">
        <v>24.950258000000002</v>
      </c>
      <c r="E64" s="35">
        <v>24.901592000000001</v>
      </c>
      <c r="F64" s="35">
        <v>24.966605999999999</v>
      </c>
      <c r="G64" s="35">
        <v>24.957042999999999</v>
      </c>
      <c r="H64" s="35">
        <v>24.966684000000001</v>
      </c>
      <c r="I64" s="35">
        <v>25.136524000000001</v>
      </c>
      <c r="J64" s="35">
        <v>25.113142</v>
      </c>
      <c r="K64" s="35">
        <v>25.075571</v>
      </c>
      <c r="L64" s="35">
        <v>25.017983999999998</v>
      </c>
      <c r="M64" s="35">
        <v>25.009913999999998</v>
      </c>
      <c r="N64" s="35">
        <v>24.955563000000001</v>
      </c>
      <c r="O64" s="35">
        <v>24.95261</v>
      </c>
      <c r="P64" s="35">
        <v>24.941199999999998</v>
      </c>
      <c r="Q64" s="35">
        <v>24.913005999999999</v>
      </c>
      <c r="R64" s="35">
        <v>24.918890000000001</v>
      </c>
      <c r="S64" s="35">
        <v>24.901592000000001</v>
      </c>
      <c r="T64" s="35">
        <v>24.898409000000001</v>
      </c>
      <c r="U64" s="35">
        <v>24.837396999999999</v>
      </c>
      <c r="V64" s="35">
        <v>24.829495999999999</v>
      </c>
      <c r="W64" s="35">
        <v>24.798376000000001</v>
      </c>
      <c r="X64" s="35">
        <v>24.795674999999999</v>
      </c>
      <c r="Y64" s="35">
        <v>24.792542000000001</v>
      </c>
      <c r="Z64" s="35">
        <v>24.774308999999999</v>
      </c>
      <c r="AA64" s="35">
        <v>24.761419</v>
      </c>
      <c r="AB64" s="35">
        <v>24.746127999999999</v>
      </c>
      <c r="AC64" s="35">
        <v>24.723019000000001</v>
      </c>
      <c r="AD64" s="35">
        <v>24.704401000000001</v>
      </c>
      <c r="AE64" s="35">
        <v>24.684570000000001</v>
      </c>
      <c r="AF64" s="35">
        <v>24.666281000000001</v>
      </c>
      <c r="AG64" s="35">
        <v>24.648313999999999</v>
      </c>
      <c r="AH64" s="35">
        <v>24.622223000000002</v>
      </c>
      <c r="AI64" s="34">
        <v>-5.0500000000000002E-4</v>
      </c>
    </row>
    <row r="65" spans="1:35" ht="15" customHeight="1">
      <c r="A65" s="29" t="s">
        <v>169</v>
      </c>
      <c r="B65" s="25" t="s">
        <v>170</v>
      </c>
      <c r="C65" s="35">
        <v>17.098700000000001</v>
      </c>
      <c r="D65" s="35">
        <v>17.036911</v>
      </c>
      <c r="E65" s="35">
        <v>17.074304999999999</v>
      </c>
      <c r="F65" s="35">
        <v>17.134657000000001</v>
      </c>
      <c r="G65" s="35">
        <v>17.110624000000001</v>
      </c>
      <c r="H65" s="35">
        <v>17.094351</v>
      </c>
      <c r="I65" s="35">
        <v>17.020879999999998</v>
      </c>
      <c r="J65" s="35">
        <v>16.996282999999998</v>
      </c>
      <c r="K65" s="35">
        <v>16.965294</v>
      </c>
      <c r="L65" s="35">
        <v>16.941599</v>
      </c>
      <c r="M65" s="35">
        <v>16.919453000000001</v>
      </c>
      <c r="N65" s="35">
        <v>16.916333999999999</v>
      </c>
      <c r="O65" s="35">
        <v>16.913284000000001</v>
      </c>
      <c r="P65" s="35">
        <v>16.920660000000002</v>
      </c>
      <c r="Q65" s="35">
        <v>16.924427000000001</v>
      </c>
      <c r="R65" s="35">
        <v>16.918060000000001</v>
      </c>
      <c r="S65" s="35">
        <v>16.909447</v>
      </c>
      <c r="T65" s="35">
        <v>16.931795000000001</v>
      </c>
      <c r="U65" s="35">
        <v>16.902866</v>
      </c>
      <c r="V65" s="35">
        <v>16.884627999999999</v>
      </c>
      <c r="W65" s="35">
        <v>16.930911999999999</v>
      </c>
      <c r="X65" s="35">
        <v>16.942768000000001</v>
      </c>
      <c r="Y65" s="35">
        <v>16.932089000000001</v>
      </c>
      <c r="Z65" s="35">
        <v>16.939661000000001</v>
      </c>
      <c r="AA65" s="35">
        <v>16.935237999999998</v>
      </c>
      <c r="AB65" s="35">
        <v>16.944445000000002</v>
      </c>
      <c r="AC65" s="35">
        <v>16.963383</v>
      </c>
      <c r="AD65" s="35">
        <v>16.945263000000001</v>
      </c>
      <c r="AE65" s="35">
        <v>16.933554000000001</v>
      </c>
      <c r="AF65" s="35">
        <v>16.928518</v>
      </c>
      <c r="AG65" s="35">
        <v>16.922457000000001</v>
      </c>
      <c r="AH65" s="35">
        <v>16.937262</v>
      </c>
      <c r="AI65" s="34">
        <v>-3.0600000000000001E-4</v>
      </c>
    </row>
    <row r="66" spans="1:35" ht="15" customHeight="1">
      <c r="A66" s="29" t="s">
        <v>171</v>
      </c>
      <c r="B66" s="25" t="s">
        <v>152</v>
      </c>
      <c r="C66" s="35">
        <v>19.319507999999999</v>
      </c>
      <c r="D66" s="35">
        <v>19.593052</v>
      </c>
      <c r="E66" s="35">
        <v>19.970227999999999</v>
      </c>
      <c r="F66" s="35">
        <v>20.024702000000001</v>
      </c>
      <c r="G66" s="35">
        <v>19.885487000000001</v>
      </c>
      <c r="H66" s="35">
        <v>19.877749999999999</v>
      </c>
      <c r="I66" s="35">
        <v>19.882921</v>
      </c>
      <c r="J66" s="35">
        <v>19.787554</v>
      </c>
      <c r="K66" s="35">
        <v>19.815334</v>
      </c>
      <c r="L66" s="35">
        <v>19.843052</v>
      </c>
      <c r="M66" s="35">
        <v>19.777653000000001</v>
      </c>
      <c r="N66" s="35">
        <v>19.787804000000001</v>
      </c>
      <c r="O66" s="35">
        <v>19.752319</v>
      </c>
      <c r="P66" s="35">
        <v>19.747979999999998</v>
      </c>
      <c r="Q66" s="35">
        <v>19.758474</v>
      </c>
      <c r="R66" s="35">
        <v>19.752613</v>
      </c>
      <c r="S66" s="35">
        <v>19.81147</v>
      </c>
      <c r="T66" s="35">
        <v>19.851772</v>
      </c>
      <c r="U66" s="35">
        <v>19.985645000000002</v>
      </c>
      <c r="V66" s="35">
        <v>20.025933999999999</v>
      </c>
      <c r="W66" s="35">
        <v>20.164141000000001</v>
      </c>
      <c r="X66" s="35">
        <v>20.180698</v>
      </c>
      <c r="Y66" s="35">
        <v>20.187028999999999</v>
      </c>
      <c r="Z66" s="35">
        <v>20.200372999999999</v>
      </c>
      <c r="AA66" s="35">
        <v>20.215450000000001</v>
      </c>
      <c r="AB66" s="35">
        <v>20.208798999999999</v>
      </c>
      <c r="AC66" s="35">
        <v>20.246120000000001</v>
      </c>
      <c r="AD66" s="35">
        <v>20.196895999999999</v>
      </c>
      <c r="AE66" s="35">
        <v>20.18384</v>
      </c>
      <c r="AF66" s="35">
        <v>20.168226000000001</v>
      </c>
      <c r="AG66" s="35">
        <v>20.153607999999998</v>
      </c>
      <c r="AH66" s="35">
        <v>20.147829000000002</v>
      </c>
      <c r="AI66" s="34">
        <v>1.3550000000000001E-3</v>
      </c>
    </row>
    <row r="67" spans="1:35" ht="15" customHeight="1">
      <c r="A67" s="29" t="s">
        <v>172</v>
      </c>
      <c r="B67" s="25" t="s">
        <v>173</v>
      </c>
      <c r="C67" s="35">
        <v>19.620101999999999</v>
      </c>
      <c r="D67" s="35">
        <v>19.620101999999999</v>
      </c>
      <c r="E67" s="35">
        <v>19.603287000000002</v>
      </c>
      <c r="F67" s="35">
        <v>19.601509</v>
      </c>
      <c r="G67" s="35">
        <v>19.573495999999999</v>
      </c>
      <c r="H67" s="35">
        <v>19.466571999999999</v>
      </c>
      <c r="I67" s="35">
        <v>19.41544</v>
      </c>
      <c r="J67" s="35">
        <v>19.413862000000002</v>
      </c>
      <c r="K67" s="35">
        <v>19.34948</v>
      </c>
      <c r="L67" s="35">
        <v>19.335515999999998</v>
      </c>
      <c r="M67" s="35">
        <v>19.344664000000002</v>
      </c>
      <c r="N67" s="35">
        <v>19.338370999999999</v>
      </c>
      <c r="O67" s="35">
        <v>19.330476999999998</v>
      </c>
      <c r="P67" s="35">
        <v>19.295473000000001</v>
      </c>
      <c r="Q67" s="35">
        <v>19.296977999999999</v>
      </c>
      <c r="R67" s="35">
        <v>19.326291999999999</v>
      </c>
      <c r="S67" s="35">
        <v>19.278365999999998</v>
      </c>
      <c r="T67" s="35">
        <v>19.287265999999999</v>
      </c>
      <c r="U67" s="35">
        <v>19.246696</v>
      </c>
      <c r="V67" s="35">
        <v>19.276081000000001</v>
      </c>
      <c r="W67" s="35">
        <v>19.261088999999998</v>
      </c>
      <c r="X67" s="35">
        <v>19.290503000000001</v>
      </c>
      <c r="Y67" s="35">
        <v>19.250074000000001</v>
      </c>
      <c r="Z67" s="35">
        <v>19.207937000000001</v>
      </c>
      <c r="AA67" s="35">
        <v>19.102990999999999</v>
      </c>
      <c r="AB67" s="35">
        <v>19.079540000000001</v>
      </c>
      <c r="AC67" s="35">
        <v>19.036456999999999</v>
      </c>
      <c r="AD67" s="35">
        <v>19.012492999999999</v>
      </c>
      <c r="AE67" s="35">
        <v>18.982610999999999</v>
      </c>
      <c r="AF67" s="35">
        <v>18.956731999999999</v>
      </c>
      <c r="AG67" s="35">
        <v>18.923100999999999</v>
      </c>
      <c r="AH67" s="35">
        <v>18.885232999999999</v>
      </c>
      <c r="AI67" s="34">
        <v>-1.2310000000000001E-3</v>
      </c>
    </row>
    <row r="68" spans="1:35" ht="15" customHeight="1">
      <c r="A68" s="29" t="s">
        <v>174</v>
      </c>
      <c r="B68" s="25" t="s">
        <v>175</v>
      </c>
      <c r="C68" s="35">
        <v>21.043057999999998</v>
      </c>
      <c r="D68" s="35">
        <v>20.843399000000002</v>
      </c>
      <c r="E68" s="35">
        <v>20.960943</v>
      </c>
      <c r="F68" s="35">
        <v>20.968461999999999</v>
      </c>
      <c r="G68" s="35">
        <v>20.970217000000002</v>
      </c>
      <c r="H68" s="35">
        <v>20.968295999999999</v>
      </c>
      <c r="I68" s="35">
        <v>20.939036999999999</v>
      </c>
      <c r="J68" s="35">
        <v>20.936917999999999</v>
      </c>
      <c r="K68" s="35">
        <v>20.933427999999999</v>
      </c>
      <c r="L68" s="35">
        <v>20.929811000000001</v>
      </c>
      <c r="M68" s="35">
        <v>20.925148</v>
      </c>
      <c r="N68" s="35">
        <v>20.919725</v>
      </c>
      <c r="O68" s="35">
        <v>20.914186000000001</v>
      </c>
      <c r="P68" s="35">
        <v>20.907404</v>
      </c>
      <c r="Q68" s="35">
        <v>20.899405000000002</v>
      </c>
      <c r="R68" s="35">
        <v>20.891354</v>
      </c>
      <c r="S68" s="35">
        <v>20.87932</v>
      </c>
      <c r="T68" s="35">
        <v>20.877127000000002</v>
      </c>
      <c r="U68" s="35">
        <v>20.876255</v>
      </c>
      <c r="V68" s="35">
        <v>20.875603000000002</v>
      </c>
      <c r="W68" s="35">
        <v>20.875419999999998</v>
      </c>
      <c r="X68" s="35">
        <v>20.875737999999998</v>
      </c>
      <c r="Y68" s="35">
        <v>20.876522000000001</v>
      </c>
      <c r="Z68" s="35">
        <v>20.876638</v>
      </c>
      <c r="AA68" s="35">
        <v>20.878050000000002</v>
      </c>
      <c r="AB68" s="35">
        <v>20.879635</v>
      </c>
      <c r="AC68" s="35">
        <v>20.881257999999999</v>
      </c>
      <c r="AD68" s="35">
        <v>20.882891000000001</v>
      </c>
      <c r="AE68" s="35">
        <v>20.884951000000001</v>
      </c>
      <c r="AF68" s="35">
        <v>20.886838999999998</v>
      </c>
      <c r="AG68" s="35">
        <v>20.888597000000001</v>
      </c>
      <c r="AH68" s="35">
        <v>20.891000999999999</v>
      </c>
      <c r="AI68" s="34">
        <v>-2.34E-4</v>
      </c>
    </row>
    <row r="69" spans="1:35" ht="15" customHeight="1">
      <c r="A69" s="29" t="s">
        <v>176</v>
      </c>
      <c r="B69" s="25" t="s">
        <v>177</v>
      </c>
      <c r="C69" s="35">
        <v>28.581568000000001</v>
      </c>
      <c r="D69" s="35">
        <v>28.543907000000001</v>
      </c>
      <c r="E69" s="35">
        <v>28.504103000000001</v>
      </c>
      <c r="F69" s="35">
        <v>28.473322</v>
      </c>
      <c r="G69" s="35">
        <v>28.433094000000001</v>
      </c>
      <c r="H69" s="35">
        <v>28.428764000000001</v>
      </c>
      <c r="I69" s="35">
        <v>28.424710999999999</v>
      </c>
      <c r="J69" s="35">
        <v>28.422260000000001</v>
      </c>
      <c r="K69" s="35">
        <v>28.420012</v>
      </c>
      <c r="L69" s="35">
        <v>28.417757000000002</v>
      </c>
      <c r="M69" s="35">
        <v>28.414967999999998</v>
      </c>
      <c r="N69" s="35">
        <v>28.413546</v>
      </c>
      <c r="O69" s="35">
        <v>28.415258000000001</v>
      </c>
      <c r="P69" s="35">
        <v>28.416913999999998</v>
      </c>
      <c r="Q69" s="35">
        <v>28.419601</v>
      </c>
      <c r="R69" s="35">
        <v>28.421807999999999</v>
      </c>
      <c r="S69" s="35">
        <v>28.423497999999999</v>
      </c>
      <c r="T69" s="35">
        <v>28.425673</v>
      </c>
      <c r="U69" s="35">
        <v>28.427181000000001</v>
      </c>
      <c r="V69" s="35">
        <v>28.428422999999999</v>
      </c>
      <c r="W69" s="35">
        <v>28.430183</v>
      </c>
      <c r="X69" s="35">
        <v>28.431017000000001</v>
      </c>
      <c r="Y69" s="35">
        <v>28.431168</v>
      </c>
      <c r="Z69" s="35">
        <v>28.432625000000002</v>
      </c>
      <c r="AA69" s="35">
        <v>28.432987000000001</v>
      </c>
      <c r="AB69" s="35">
        <v>28.433567</v>
      </c>
      <c r="AC69" s="35">
        <v>28.433782999999998</v>
      </c>
      <c r="AD69" s="35">
        <v>28.433882000000001</v>
      </c>
      <c r="AE69" s="35">
        <v>28.433848999999999</v>
      </c>
      <c r="AF69" s="35">
        <v>28.434155000000001</v>
      </c>
      <c r="AG69" s="35">
        <v>28.433477</v>
      </c>
      <c r="AH69" s="35">
        <v>28.432860999999999</v>
      </c>
      <c r="AI69" s="34">
        <v>-1.6799999999999999E-4</v>
      </c>
    </row>
    <row r="70" spans="1:35" ht="15" customHeight="1">
      <c r="A70" s="29" t="s">
        <v>178</v>
      </c>
      <c r="B70" s="25" t="s">
        <v>179</v>
      </c>
      <c r="C70" s="35">
        <v>18.673438999999998</v>
      </c>
      <c r="D70" s="35">
        <v>18.939921999999999</v>
      </c>
      <c r="E70" s="35">
        <v>19.385186999999998</v>
      </c>
      <c r="F70" s="35">
        <v>19.445494</v>
      </c>
      <c r="G70" s="35">
        <v>19.235783000000001</v>
      </c>
      <c r="H70" s="35">
        <v>19.228591999999999</v>
      </c>
      <c r="I70" s="35">
        <v>19.203704999999999</v>
      </c>
      <c r="J70" s="35">
        <v>19.138123</v>
      </c>
      <c r="K70" s="35">
        <v>19.177586000000002</v>
      </c>
      <c r="L70" s="35">
        <v>19.215916</v>
      </c>
      <c r="M70" s="35">
        <v>19.146538</v>
      </c>
      <c r="N70" s="35">
        <v>19.163070999999999</v>
      </c>
      <c r="O70" s="35">
        <v>19.121212</v>
      </c>
      <c r="P70" s="35">
        <v>19.115891000000001</v>
      </c>
      <c r="Q70" s="35">
        <v>19.131986999999999</v>
      </c>
      <c r="R70" s="35">
        <v>19.119924999999999</v>
      </c>
      <c r="S70" s="35">
        <v>19.182236</v>
      </c>
      <c r="T70" s="35">
        <v>19.221764</v>
      </c>
      <c r="U70" s="35">
        <v>19.373732</v>
      </c>
      <c r="V70" s="35">
        <v>19.411179000000001</v>
      </c>
      <c r="W70" s="35">
        <v>19.565511999999998</v>
      </c>
      <c r="X70" s="35">
        <v>19.582636000000001</v>
      </c>
      <c r="Y70" s="35">
        <v>19.58963</v>
      </c>
      <c r="Z70" s="35">
        <v>19.602207</v>
      </c>
      <c r="AA70" s="35">
        <v>19.620674000000001</v>
      </c>
      <c r="AB70" s="35">
        <v>19.614173999999998</v>
      </c>
      <c r="AC70" s="35">
        <v>19.655563000000001</v>
      </c>
      <c r="AD70" s="35">
        <v>19.607094</v>
      </c>
      <c r="AE70" s="35">
        <v>19.595407000000002</v>
      </c>
      <c r="AF70" s="35">
        <v>19.578607999999999</v>
      </c>
      <c r="AG70" s="35">
        <v>19.563803</v>
      </c>
      <c r="AH70" s="35">
        <v>19.563299000000001</v>
      </c>
      <c r="AI70" s="34">
        <v>1.503E-3</v>
      </c>
    </row>
    <row r="71" spans="1:35" ht="15" customHeight="1">
      <c r="A71" s="29" t="s">
        <v>180</v>
      </c>
      <c r="B71" s="25" t="s">
        <v>160</v>
      </c>
      <c r="C71" s="35">
        <v>23.725415999999999</v>
      </c>
      <c r="D71" s="35">
        <v>23.829556</v>
      </c>
      <c r="E71" s="35">
        <v>24.512758000000002</v>
      </c>
      <c r="F71" s="35">
        <v>24.238002999999999</v>
      </c>
      <c r="G71" s="35">
        <v>24.380334999999999</v>
      </c>
      <c r="H71" s="35">
        <v>24.462688</v>
      </c>
      <c r="I71" s="35">
        <v>24.386762999999998</v>
      </c>
      <c r="J71" s="35">
        <v>24.295998000000001</v>
      </c>
      <c r="K71" s="35">
        <v>24.291874</v>
      </c>
      <c r="L71" s="35">
        <v>24.306661999999999</v>
      </c>
      <c r="M71" s="35">
        <v>24.354821999999999</v>
      </c>
      <c r="N71" s="35">
        <v>24.541502000000001</v>
      </c>
      <c r="O71" s="35">
        <v>24.542369999999998</v>
      </c>
      <c r="P71" s="35">
        <v>24.543257000000001</v>
      </c>
      <c r="Q71" s="35">
        <v>24.544046000000002</v>
      </c>
      <c r="R71" s="35">
        <v>24.544478999999999</v>
      </c>
      <c r="S71" s="35">
        <v>24.545363999999999</v>
      </c>
      <c r="T71" s="35">
        <v>24.544547999999999</v>
      </c>
      <c r="U71" s="35">
        <v>24.543606</v>
      </c>
      <c r="V71" s="35">
        <v>24.542346999999999</v>
      </c>
      <c r="W71" s="35">
        <v>24.541156999999998</v>
      </c>
      <c r="X71" s="35">
        <v>24.539657999999999</v>
      </c>
      <c r="Y71" s="35">
        <v>24.537963999999999</v>
      </c>
      <c r="Z71" s="35">
        <v>24.536276000000001</v>
      </c>
      <c r="AA71" s="35">
        <v>24.534416</v>
      </c>
      <c r="AB71" s="35">
        <v>24.532360000000001</v>
      </c>
      <c r="AC71" s="35">
        <v>24.530172</v>
      </c>
      <c r="AD71" s="35">
        <v>24.527885000000001</v>
      </c>
      <c r="AE71" s="35">
        <v>24.525411999999999</v>
      </c>
      <c r="AF71" s="35">
        <v>24.523067000000001</v>
      </c>
      <c r="AG71" s="35">
        <v>24.520723</v>
      </c>
      <c r="AH71" s="35">
        <v>24.518303</v>
      </c>
      <c r="AI71" s="34">
        <v>1.0610000000000001E-3</v>
      </c>
    </row>
    <row r="72" spans="1:35" ht="15" customHeight="1">
      <c r="A72" s="29" t="s">
        <v>181</v>
      </c>
      <c r="B72" s="25" t="s">
        <v>162</v>
      </c>
      <c r="C72" s="35">
        <v>25.898951</v>
      </c>
      <c r="D72" s="35">
        <v>25.732492000000001</v>
      </c>
      <c r="E72" s="35">
        <v>26.026116999999999</v>
      </c>
      <c r="F72" s="35">
        <v>25.920909999999999</v>
      </c>
      <c r="G72" s="35">
        <v>25.912618999999999</v>
      </c>
      <c r="H72" s="35">
        <v>25.927626</v>
      </c>
      <c r="I72" s="35">
        <v>25.823651999999999</v>
      </c>
      <c r="J72" s="35">
        <v>25.804659000000001</v>
      </c>
      <c r="K72" s="35">
        <v>25.762657000000001</v>
      </c>
      <c r="L72" s="35">
        <v>25.681837000000002</v>
      </c>
      <c r="M72" s="35">
        <v>25.645029000000001</v>
      </c>
      <c r="N72" s="35">
        <v>25.640720000000002</v>
      </c>
      <c r="O72" s="35">
        <v>25.622510999999999</v>
      </c>
      <c r="P72" s="35">
        <v>25.605309999999999</v>
      </c>
      <c r="Q72" s="35">
        <v>25.578989</v>
      </c>
      <c r="R72" s="35">
        <v>25.558952000000001</v>
      </c>
      <c r="S72" s="35">
        <v>25.563030000000001</v>
      </c>
      <c r="T72" s="35">
        <v>25.568812999999999</v>
      </c>
      <c r="U72" s="35">
        <v>25.577573999999998</v>
      </c>
      <c r="V72" s="35">
        <v>25.597555</v>
      </c>
      <c r="W72" s="35">
        <v>25.582424</v>
      </c>
      <c r="X72" s="35">
        <v>25.577514999999998</v>
      </c>
      <c r="Y72" s="35">
        <v>25.564990999999999</v>
      </c>
      <c r="Z72" s="35">
        <v>25.511279999999999</v>
      </c>
      <c r="AA72" s="35">
        <v>25.447479000000001</v>
      </c>
      <c r="AB72" s="35">
        <v>25.447102000000001</v>
      </c>
      <c r="AC72" s="35">
        <v>25.444046</v>
      </c>
      <c r="AD72" s="35">
        <v>25.442335</v>
      </c>
      <c r="AE72" s="35">
        <v>25.441390999999999</v>
      </c>
      <c r="AF72" s="35">
        <v>25.441088000000001</v>
      </c>
      <c r="AG72" s="35">
        <v>25.440194999999999</v>
      </c>
      <c r="AH72" s="35">
        <v>25.446059999999999</v>
      </c>
      <c r="AI72" s="34">
        <v>-5.6899999999999995E-4</v>
      </c>
    </row>
    <row r="73" spans="1:35" ht="15" customHeight="1">
      <c r="A73" s="29" t="s">
        <v>182</v>
      </c>
      <c r="B73" s="25" t="s">
        <v>183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4" t="s">
        <v>72</v>
      </c>
    </row>
    <row r="74" spans="1:35" ht="15" customHeight="1">
      <c r="A74" s="29" t="s">
        <v>184</v>
      </c>
      <c r="B74" s="25" t="s">
        <v>185</v>
      </c>
      <c r="C74" s="35">
        <v>13.404714999999999</v>
      </c>
      <c r="D74" s="35">
        <v>13.404714999999999</v>
      </c>
      <c r="E74" s="35">
        <v>13.404714999999999</v>
      </c>
      <c r="F74" s="35">
        <v>13.404714999999999</v>
      </c>
      <c r="G74" s="35">
        <v>13.404716000000001</v>
      </c>
      <c r="H74" s="35">
        <v>13.404714999999999</v>
      </c>
      <c r="I74" s="35">
        <v>13.404714999999999</v>
      </c>
      <c r="J74" s="35">
        <v>13.404714999999999</v>
      </c>
      <c r="K74" s="35">
        <v>13.404714999999999</v>
      </c>
      <c r="L74" s="35">
        <v>13.404716000000001</v>
      </c>
      <c r="M74" s="35">
        <v>13.404716000000001</v>
      </c>
      <c r="N74" s="35">
        <v>13.404714999999999</v>
      </c>
      <c r="O74" s="35">
        <v>13.404716000000001</v>
      </c>
      <c r="P74" s="35">
        <v>13.404714999999999</v>
      </c>
      <c r="Q74" s="35">
        <v>13.404716000000001</v>
      </c>
      <c r="R74" s="35">
        <v>13.404716000000001</v>
      </c>
      <c r="S74" s="35">
        <v>13.404714999999999</v>
      </c>
      <c r="T74" s="35">
        <v>13.404714999999999</v>
      </c>
      <c r="U74" s="35">
        <v>13.404714999999999</v>
      </c>
      <c r="V74" s="35">
        <v>13.404716000000001</v>
      </c>
      <c r="W74" s="35">
        <v>13.404716000000001</v>
      </c>
      <c r="X74" s="35">
        <v>13.404716000000001</v>
      </c>
      <c r="Y74" s="35">
        <v>13.404716000000001</v>
      </c>
      <c r="Z74" s="35">
        <v>13.404714999999999</v>
      </c>
      <c r="AA74" s="35">
        <v>13.404716000000001</v>
      </c>
      <c r="AB74" s="35">
        <v>13.404714999999999</v>
      </c>
      <c r="AC74" s="35">
        <v>13.404714999999999</v>
      </c>
      <c r="AD74" s="35">
        <v>13.404716000000001</v>
      </c>
      <c r="AE74" s="35">
        <v>13.404714999999999</v>
      </c>
      <c r="AF74" s="35">
        <v>13.404714999999999</v>
      </c>
      <c r="AG74" s="35">
        <v>13.404716000000001</v>
      </c>
      <c r="AH74" s="35">
        <v>13.404714999999999</v>
      </c>
      <c r="AI74" s="34">
        <v>0</v>
      </c>
    </row>
    <row r="76" spans="1:35" ht="15" customHeight="1">
      <c r="B76" s="24" t="s">
        <v>376</v>
      </c>
    </row>
    <row r="77" spans="1:35" ht="15" customHeight="1">
      <c r="B77" s="24" t="s">
        <v>377</v>
      </c>
    </row>
    <row r="78" spans="1:35" ht="15" customHeight="1">
      <c r="A78" s="29" t="s">
        <v>186</v>
      </c>
      <c r="B78" s="25" t="s">
        <v>378</v>
      </c>
      <c r="C78" s="36">
        <v>3412</v>
      </c>
      <c r="D78" s="36">
        <v>3412</v>
      </c>
      <c r="E78" s="36">
        <v>3412</v>
      </c>
      <c r="F78" s="36">
        <v>3412</v>
      </c>
      <c r="G78" s="36">
        <v>3412</v>
      </c>
      <c r="H78" s="36">
        <v>3412</v>
      </c>
      <c r="I78" s="36">
        <v>3412</v>
      </c>
      <c r="J78" s="36">
        <v>3412</v>
      </c>
      <c r="K78" s="36">
        <v>3412</v>
      </c>
      <c r="L78" s="36">
        <v>3412</v>
      </c>
      <c r="M78" s="36">
        <v>3412</v>
      </c>
      <c r="N78" s="36">
        <v>3412</v>
      </c>
      <c r="O78" s="36">
        <v>3412</v>
      </c>
      <c r="P78" s="36">
        <v>3412</v>
      </c>
      <c r="Q78" s="36">
        <v>3412</v>
      </c>
      <c r="R78" s="36">
        <v>3412</v>
      </c>
      <c r="S78" s="36">
        <v>3412</v>
      </c>
      <c r="T78" s="36">
        <v>3412</v>
      </c>
      <c r="U78" s="36">
        <v>3412</v>
      </c>
      <c r="V78" s="36">
        <v>3412</v>
      </c>
      <c r="W78" s="36">
        <v>3412</v>
      </c>
      <c r="X78" s="36">
        <v>3412</v>
      </c>
      <c r="Y78" s="36">
        <v>3412</v>
      </c>
      <c r="Z78" s="36">
        <v>3412</v>
      </c>
      <c r="AA78" s="36">
        <v>3412</v>
      </c>
      <c r="AB78" s="36">
        <v>3412</v>
      </c>
      <c r="AC78" s="36">
        <v>3412</v>
      </c>
      <c r="AD78" s="36">
        <v>3412</v>
      </c>
      <c r="AE78" s="36">
        <v>3412</v>
      </c>
      <c r="AF78" s="36">
        <v>3412</v>
      </c>
      <c r="AG78" s="36">
        <v>3412</v>
      </c>
      <c r="AH78" s="36">
        <v>3412</v>
      </c>
      <c r="AI78" s="34">
        <v>0</v>
      </c>
    </row>
    <row r="79" spans="1:35" ht="15" customHeight="1" thickBot="1">
      <c r="A79" s="29" t="s">
        <v>379</v>
      </c>
      <c r="B79" s="25" t="s">
        <v>380</v>
      </c>
      <c r="C79" s="36">
        <v>9189.1113280000009</v>
      </c>
      <c r="D79" s="36">
        <v>9032.1738280000009</v>
      </c>
      <c r="E79" s="36">
        <v>8953.2441409999992</v>
      </c>
      <c r="F79" s="36">
        <v>8810.0498050000006</v>
      </c>
      <c r="G79" s="36">
        <v>8648.1435550000006</v>
      </c>
      <c r="H79" s="36">
        <v>8506.0996090000008</v>
      </c>
      <c r="I79" s="36">
        <v>8458.7304690000001</v>
      </c>
      <c r="J79" s="36">
        <v>8252.5849610000005</v>
      </c>
      <c r="K79" s="36">
        <v>8230.4433590000008</v>
      </c>
      <c r="L79" s="36">
        <v>8205.0146480000003</v>
      </c>
      <c r="M79" s="36">
        <v>8184.2558589999999</v>
      </c>
      <c r="N79" s="36">
        <v>8164.7182620000003</v>
      </c>
      <c r="O79" s="36">
        <v>8171.8471680000002</v>
      </c>
      <c r="P79" s="36">
        <v>8142.0859380000002</v>
      </c>
      <c r="Q79" s="36">
        <v>8125.9028319999998</v>
      </c>
      <c r="R79" s="36">
        <v>8112.5493159999996</v>
      </c>
      <c r="S79" s="36">
        <v>8081.0053710000002</v>
      </c>
      <c r="T79" s="36">
        <v>8062.7773440000001</v>
      </c>
      <c r="U79" s="36">
        <v>8039.201172</v>
      </c>
      <c r="V79" s="36">
        <v>8014.6767579999996</v>
      </c>
      <c r="W79" s="36">
        <v>7984.9736329999996</v>
      </c>
      <c r="X79" s="36">
        <v>7957.6904299999997</v>
      </c>
      <c r="Y79" s="36">
        <v>7940.8188479999999</v>
      </c>
      <c r="Z79" s="36">
        <v>7928.2514650000003</v>
      </c>
      <c r="AA79" s="36">
        <v>7918.8427730000003</v>
      </c>
      <c r="AB79" s="36">
        <v>7905.9497069999998</v>
      </c>
      <c r="AC79" s="36">
        <v>7904.8803710000002</v>
      </c>
      <c r="AD79" s="36">
        <v>7901.140625</v>
      </c>
      <c r="AE79" s="36">
        <v>7901.2172849999997</v>
      </c>
      <c r="AF79" s="36">
        <v>7889.3715819999998</v>
      </c>
      <c r="AG79" s="36">
        <v>7877.5566410000001</v>
      </c>
      <c r="AH79" s="36">
        <v>7853.6372069999998</v>
      </c>
      <c r="AI79" s="34">
        <v>-5.0530000000000002E-3</v>
      </c>
    </row>
    <row r="80" spans="1:35" ht="15" customHeight="1">
      <c r="B80" s="86" t="s">
        <v>187</v>
      </c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</row>
    <row r="81" spans="2:2" ht="15" customHeight="1">
      <c r="B81" s="23" t="s">
        <v>188</v>
      </c>
    </row>
    <row r="82" spans="2:2" ht="15" customHeight="1">
      <c r="B82" s="23" t="s">
        <v>189</v>
      </c>
    </row>
    <row r="83" spans="2:2" ht="15" customHeight="1">
      <c r="B83" s="23" t="s">
        <v>74</v>
      </c>
    </row>
    <row r="84" spans="2:2" ht="15" customHeight="1">
      <c r="B84" s="23" t="s">
        <v>381</v>
      </c>
    </row>
    <row r="85" spans="2:2" ht="15" customHeight="1">
      <c r="B85" s="23" t="s">
        <v>382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/>
  </sheetViews>
  <sheetFormatPr defaultRowHeight="15"/>
  <cols>
    <col min="1" max="1" width="26.5703125" customWidth="1"/>
    <col min="2" max="2" width="43.85546875" customWidth="1"/>
  </cols>
  <sheetData>
    <row r="1" spans="1:35">
      <c r="A1" s="15" t="s">
        <v>1415</v>
      </c>
      <c r="B1" s="16"/>
    </row>
    <row r="2" spans="1:35">
      <c r="A2" s="15" t="s">
        <v>1416</v>
      </c>
      <c r="B2" s="16"/>
    </row>
    <row r="3" spans="1:35">
      <c r="A3" s="15" t="s">
        <v>1417</v>
      </c>
      <c r="B3" s="16"/>
    </row>
    <row r="5" spans="1:35" s="37" customFormat="1" ht="15" customHeight="1">
      <c r="A5" s="38" t="s">
        <v>1231</v>
      </c>
      <c r="B5" s="32" t="s">
        <v>1232</v>
      </c>
      <c r="AH5" s="37" t="s">
        <v>1202</v>
      </c>
    </row>
    <row r="6" spans="1:35" s="37" customFormat="1" ht="15" customHeight="1">
      <c r="B6" s="30"/>
      <c r="AH6" s="37" t="s">
        <v>1203</v>
      </c>
    </row>
    <row r="7" spans="1:35" s="37" customFormat="1" ht="15" customHeight="1">
      <c r="B7" s="30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 t="s">
        <v>1204</v>
      </c>
      <c r="AI7" s="46" t="s">
        <v>375</v>
      </c>
    </row>
    <row r="8" spans="1:35" s="37" customFormat="1" ht="15" customHeight="1" thickBot="1">
      <c r="B8" s="31" t="s">
        <v>1233</v>
      </c>
      <c r="C8" s="31">
        <v>2020</v>
      </c>
      <c r="D8" s="31">
        <v>2021</v>
      </c>
      <c r="E8" s="31">
        <v>2022</v>
      </c>
      <c r="F8" s="31">
        <v>2023</v>
      </c>
      <c r="G8" s="31">
        <v>2024</v>
      </c>
      <c r="H8" s="31">
        <v>2025</v>
      </c>
      <c r="I8" s="31">
        <v>2026</v>
      </c>
      <c r="J8" s="31">
        <v>2027</v>
      </c>
      <c r="K8" s="31">
        <v>2028</v>
      </c>
      <c r="L8" s="31">
        <v>2029</v>
      </c>
      <c r="M8" s="31">
        <v>2030</v>
      </c>
      <c r="N8" s="31">
        <v>2031</v>
      </c>
      <c r="O8" s="31">
        <v>2032</v>
      </c>
      <c r="P8" s="31">
        <v>2033</v>
      </c>
      <c r="Q8" s="31">
        <v>2034</v>
      </c>
      <c r="R8" s="31">
        <v>2035</v>
      </c>
      <c r="S8" s="31">
        <v>2036</v>
      </c>
      <c r="T8" s="31">
        <v>2037</v>
      </c>
      <c r="U8" s="31">
        <v>2038</v>
      </c>
      <c r="V8" s="31">
        <v>2039</v>
      </c>
      <c r="W8" s="31">
        <v>2040</v>
      </c>
      <c r="X8" s="31">
        <v>2041</v>
      </c>
      <c r="Y8" s="31">
        <v>2042</v>
      </c>
      <c r="Z8" s="31">
        <v>2043</v>
      </c>
      <c r="AA8" s="31">
        <v>2044</v>
      </c>
      <c r="AB8" s="31">
        <v>2045</v>
      </c>
      <c r="AC8" s="31">
        <v>2046</v>
      </c>
      <c r="AD8" s="31">
        <v>2047</v>
      </c>
      <c r="AE8" s="31">
        <v>2048</v>
      </c>
      <c r="AF8" s="31">
        <v>2049</v>
      </c>
      <c r="AG8" s="31">
        <v>2050</v>
      </c>
      <c r="AH8" s="31" t="s">
        <v>1205</v>
      </c>
      <c r="AI8" s="31">
        <v>2050</v>
      </c>
    </row>
    <row r="9" spans="1:35" s="37" customFormat="1" ht="15" customHeight="1" thickTop="1"/>
    <row r="10" spans="1:35" s="37" customFormat="1" ht="15" customHeight="1">
      <c r="B10" s="24" t="s">
        <v>1234</v>
      </c>
    </row>
    <row r="11" spans="1:35" s="37" customFormat="1" ht="15" customHeight="1">
      <c r="B11" s="24" t="s">
        <v>1235</v>
      </c>
    </row>
    <row r="12" spans="1:35" s="37" customFormat="1" ht="15" customHeight="1">
      <c r="A12" s="38" t="s">
        <v>1236</v>
      </c>
      <c r="B12" s="25" t="s">
        <v>1237</v>
      </c>
      <c r="C12" s="36">
        <v>5632.4243159999996</v>
      </c>
      <c r="D12" s="36">
        <v>5860.8315430000002</v>
      </c>
      <c r="E12" s="36">
        <v>6082.40625</v>
      </c>
      <c r="F12" s="36">
        <v>6185.015625</v>
      </c>
      <c r="G12" s="36">
        <v>6320.9653319999998</v>
      </c>
      <c r="H12" s="36">
        <v>6464.9995120000003</v>
      </c>
      <c r="I12" s="36">
        <v>6563.9379879999997</v>
      </c>
      <c r="J12" s="36">
        <v>6639.7421880000002</v>
      </c>
      <c r="K12" s="36">
        <v>6713.779297</v>
      </c>
      <c r="L12" s="36">
        <v>6778.6254879999997</v>
      </c>
      <c r="M12" s="36">
        <v>6848.9731449999999</v>
      </c>
      <c r="N12" s="36">
        <v>6925.7836909999996</v>
      </c>
      <c r="O12" s="36">
        <v>7013.5825199999999</v>
      </c>
      <c r="P12" s="36">
        <v>7098.9370120000003</v>
      </c>
      <c r="Q12" s="36">
        <v>7201.5908200000003</v>
      </c>
      <c r="R12" s="36">
        <v>7324.7705079999996</v>
      </c>
      <c r="S12" s="36">
        <v>7443.1333009999998</v>
      </c>
      <c r="T12" s="36">
        <v>7550.7436520000001</v>
      </c>
      <c r="U12" s="36">
        <v>7664.5361329999996</v>
      </c>
      <c r="V12" s="36">
        <v>7786.4921880000002</v>
      </c>
      <c r="W12" s="36">
        <v>7900.8066410000001</v>
      </c>
      <c r="X12" s="36">
        <v>8029.3325199999999</v>
      </c>
      <c r="Y12" s="36">
        <v>8163.8432620000003</v>
      </c>
      <c r="Z12" s="36">
        <v>8309.6972659999992</v>
      </c>
      <c r="AA12" s="36">
        <v>8437.7324219999991</v>
      </c>
      <c r="AB12" s="36">
        <v>8571.6220699999994</v>
      </c>
      <c r="AC12" s="36">
        <v>8696.2578119999998</v>
      </c>
      <c r="AD12" s="36">
        <v>8806.5908199999994</v>
      </c>
      <c r="AE12" s="36">
        <v>8933.1445309999999</v>
      </c>
      <c r="AF12" s="36">
        <v>9074.6015619999998</v>
      </c>
      <c r="AG12" s="36">
        <v>9220.8203119999998</v>
      </c>
      <c r="AH12" s="36">
        <v>1.6566999999999998E-2</v>
      </c>
      <c r="AI12" s="34">
        <v>1.4116E-2</v>
      </c>
    </row>
    <row r="13" spans="1:35" s="37" customFormat="1" ht="15" customHeight="1">
      <c r="A13" s="38" t="s">
        <v>1238</v>
      </c>
      <c r="B13" s="25" t="s">
        <v>1239</v>
      </c>
      <c r="C13" s="36">
        <v>2535.2312010000001</v>
      </c>
      <c r="D13" s="36">
        <v>2520.6923830000001</v>
      </c>
      <c r="E13" s="36">
        <v>2582.463135</v>
      </c>
      <c r="F13" s="36">
        <v>2690.4379880000001</v>
      </c>
      <c r="G13" s="36">
        <v>2796.5065920000002</v>
      </c>
      <c r="H13" s="36">
        <v>2898.2136230000001</v>
      </c>
      <c r="I13" s="36">
        <v>2970.905518</v>
      </c>
      <c r="J13" s="36">
        <v>3014.6320799999999</v>
      </c>
      <c r="K13" s="36">
        <v>3046.0317380000001</v>
      </c>
      <c r="L13" s="36">
        <v>3079.3427729999999</v>
      </c>
      <c r="M13" s="36">
        <v>3111.506836</v>
      </c>
      <c r="N13" s="36">
        <v>3145.8325199999999</v>
      </c>
      <c r="O13" s="36">
        <v>3185.3151859999998</v>
      </c>
      <c r="P13" s="36">
        <v>3221.1865229999999</v>
      </c>
      <c r="Q13" s="36">
        <v>3261.938721</v>
      </c>
      <c r="R13" s="36">
        <v>3308.9060060000002</v>
      </c>
      <c r="S13" s="36">
        <v>3351.4470209999999</v>
      </c>
      <c r="T13" s="36">
        <v>3390.2905270000001</v>
      </c>
      <c r="U13" s="36">
        <v>3428.9409179999998</v>
      </c>
      <c r="V13" s="36">
        <v>3472.0273440000001</v>
      </c>
      <c r="W13" s="36">
        <v>3522.0698240000002</v>
      </c>
      <c r="X13" s="36">
        <v>3575.9975589999999</v>
      </c>
      <c r="Y13" s="36">
        <v>3625.681885</v>
      </c>
      <c r="Z13" s="36">
        <v>3680.533203</v>
      </c>
      <c r="AA13" s="36">
        <v>3731.680664</v>
      </c>
      <c r="AB13" s="36">
        <v>3787.186768</v>
      </c>
      <c r="AC13" s="36">
        <v>3840.7985840000001</v>
      </c>
      <c r="AD13" s="36">
        <v>3889.5058589999999</v>
      </c>
      <c r="AE13" s="36">
        <v>3940.6428219999998</v>
      </c>
      <c r="AF13" s="36">
        <v>3993.7041020000001</v>
      </c>
      <c r="AG13" s="36">
        <v>4049.764893</v>
      </c>
      <c r="AH13" s="36">
        <v>1.5734999999999999E-2</v>
      </c>
      <c r="AI13" s="34">
        <v>1.2746E-2</v>
      </c>
    </row>
    <row r="14" spans="1:35" s="37" customFormat="1" ht="15" customHeight="1">
      <c r="A14" s="38" t="s">
        <v>1240</v>
      </c>
      <c r="B14" s="24" t="s">
        <v>1241</v>
      </c>
      <c r="C14" s="45">
        <v>8167.6552730000003</v>
      </c>
      <c r="D14" s="45">
        <v>8381.5234380000002</v>
      </c>
      <c r="E14" s="45">
        <v>8664.8691409999992</v>
      </c>
      <c r="F14" s="45">
        <v>8875.453125</v>
      </c>
      <c r="G14" s="45">
        <v>9117.4716800000006</v>
      </c>
      <c r="H14" s="45">
        <v>9363.2128909999992</v>
      </c>
      <c r="I14" s="45">
        <v>9534.84375</v>
      </c>
      <c r="J14" s="45">
        <v>9654.3740230000003</v>
      </c>
      <c r="K14" s="45">
        <v>9759.8105469999991</v>
      </c>
      <c r="L14" s="45">
        <v>9857.96875</v>
      </c>
      <c r="M14" s="45">
        <v>9960.4804690000001</v>
      </c>
      <c r="N14" s="45">
        <v>10071.616211</v>
      </c>
      <c r="O14" s="45">
        <v>10198.897461</v>
      </c>
      <c r="P14" s="45">
        <v>10320.123046999999</v>
      </c>
      <c r="Q14" s="45">
        <v>10463.529296999999</v>
      </c>
      <c r="R14" s="45">
        <v>10633.676758</v>
      </c>
      <c r="S14" s="45">
        <v>10794.580078000001</v>
      </c>
      <c r="T14" s="45">
        <v>10941.034180000001</v>
      </c>
      <c r="U14" s="45">
        <v>11093.476562</v>
      </c>
      <c r="V14" s="45">
        <v>11258.519531</v>
      </c>
      <c r="W14" s="45">
        <v>11422.876953000001</v>
      </c>
      <c r="X14" s="45">
        <v>11605.330078000001</v>
      </c>
      <c r="Y14" s="45">
        <v>11789.525390999999</v>
      </c>
      <c r="Z14" s="45">
        <v>11990.230469</v>
      </c>
      <c r="AA14" s="45">
        <v>12169.413086</v>
      </c>
      <c r="AB14" s="45">
        <v>12358.808594</v>
      </c>
      <c r="AC14" s="45">
        <v>12537.056640999999</v>
      </c>
      <c r="AD14" s="45">
        <v>12696.096680000001</v>
      </c>
      <c r="AE14" s="45">
        <v>12873.787109000001</v>
      </c>
      <c r="AF14" s="45">
        <v>13068.305664</v>
      </c>
      <c r="AG14" s="45">
        <v>13270.584961</v>
      </c>
      <c r="AH14" s="45">
        <v>1.6310999999999999E-2</v>
      </c>
      <c r="AI14" s="41">
        <v>1.3722E-2</v>
      </c>
    </row>
    <row r="15" spans="1:35" s="37" customFormat="1" ht="15" customHeight="1"/>
    <row r="16" spans="1:35" s="37" customFormat="1" ht="15" customHeight="1">
      <c r="B16" s="24" t="s">
        <v>1242</v>
      </c>
    </row>
    <row r="17" spans="1:35" s="37" customFormat="1" ht="15" customHeight="1">
      <c r="B17" s="24" t="s">
        <v>1243</v>
      </c>
    </row>
    <row r="18" spans="1:35" s="37" customFormat="1" ht="15" customHeight="1">
      <c r="A18" s="38" t="s">
        <v>1244</v>
      </c>
      <c r="B18" s="25" t="s">
        <v>1245</v>
      </c>
      <c r="C18" s="35">
        <v>7.6224270000000001</v>
      </c>
      <c r="D18" s="35">
        <v>8.4961190000000002</v>
      </c>
      <c r="E18" s="35">
        <v>8.9951640000000008</v>
      </c>
      <c r="F18" s="35">
        <v>8.7914549999999991</v>
      </c>
      <c r="G18" s="35">
        <v>8.8415490000000005</v>
      </c>
      <c r="H18" s="35">
        <v>8.9540679999999995</v>
      </c>
      <c r="I18" s="35">
        <v>8.8042309999999997</v>
      </c>
      <c r="J18" s="35">
        <v>8.7771810000000006</v>
      </c>
      <c r="K18" s="35">
        <v>8.9623369999999998</v>
      </c>
      <c r="L18" s="35">
        <v>9.1296269999999993</v>
      </c>
      <c r="M18" s="35">
        <v>9.5621650000000002</v>
      </c>
      <c r="N18" s="35">
        <v>9.7187319999999993</v>
      </c>
      <c r="O18" s="35">
        <v>9.8474039999999992</v>
      </c>
      <c r="P18" s="35">
        <v>9.9792590000000008</v>
      </c>
      <c r="Q18" s="35">
        <v>10.120851999999999</v>
      </c>
      <c r="R18" s="35">
        <v>10.16201</v>
      </c>
      <c r="S18" s="35">
        <v>10.299414000000001</v>
      </c>
      <c r="T18" s="35">
        <v>10.596047</v>
      </c>
      <c r="U18" s="35">
        <v>10.776484</v>
      </c>
      <c r="V18" s="35">
        <v>10.863864</v>
      </c>
      <c r="W18" s="35">
        <v>11.003838</v>
      </c>
      <c r="X18" s="35">
        <v>11.150719</v>
      </c>
      <c r="Y18" s="35">
        <v>11.280412999999999</v>
      </c>
      <c r="Z18" s="35">
        <v>11.286859</v>
      </c>
      <c r="AA18" s="35">
        <v>11.442306</v>
      </c>
      <c r="AB18" s="35">
        <v>11.53952</v>
      </c>
      <c r="AC18" s="35">
        <v>11.710324</v>
      </c>
      <c r="AD18" s="35">
        <v>11.870820999999999</v>
      </c>
      <c r="AE18" s="35">
        <v>12.016953000000001</v>
      </c>
      <c r="AF18" s="35">
        <v>12.215362000000001</v>
      </c>
      <c r="AG18" s="35">
        <v>12.386858999999999</v>
      </c>
      <c r="AH18" s="35">
        <v>1.6316000000000001E-2</v>
      </c>
      <c r="AI18" s="34">
        <v>1.7118000000000001E-2</v>
      </c>
    </row>
    <row r="19" spans="1:35" s="37" customFormat="1" ht="15" customHeight="1">
      <c r="A19" s="38" t="s">
        <v>1246</v>
      </c>
      <c r="B19" s="25" t="s">
        <v>1247</v>
      </c>
      <c r="C19" s="35">
        <v>18.424191</v>
      </c>
      <c r="D19" s="35">
        <v>19.304183999999999</v>
      </c>
      <c r="E19" s="35">
        <v>19.621611000000001</v>
      </c>
      <c r="F19" s="35">
        <v>19.546216999999999</v>
      </c>
      <c r="G19" s="35">
        <v>19.410952000000002</v>
      </c>
      <c r="H19" s="35">
        <v>19.309099</v>
      </c>
      <c r="I19" s="35">
        <v>19.318370999999999</v>
      </c>
      <c r="J19" s="35">
        <v>19.750409999999999</v>
      </c>
      <c r="K19" s="35">
        <v>19.935618999999999</v>
      </c>
      <c r="L19" s="35">
        <v>20.218073</v>
      </c>
      <c r="M19" s="35">
        <v>20.815909999999999</v>
      </c>
      <c r="N19" s="35">
        <v>20.72345</v>
      </c>
      <c r="O19" s="35">
        <v>20.940553999999999</v>
      </c>
      <c r="P19" s="35">
        <v>21.100525000000001</v>
      </c>
      <c r="Q19" s="35">
        <v>21.526699000000001</v>
      </c>
      <c r="R19" s="35">
        <v>21.251383000000001</v>
      </c>
      <c r="S19" s="35">
        <v>21.304774999999999</v>
      </c>
      <c r="T19" s="35">
        <v>21.540854</v>
      </c>
      <c r="U19" s="35">
        <v>21.754598999999999</v>
      </c>
      <c r="V19" s="35">
        <v>21.789318000000002</v>
      </c>
      <c r="W19" s="35">
        <v>21.942399999999999</v>
      </c>
      <c r="X19" s="35">
        <v>22.101042</v>
      </c>
      <c r="Y19" s="35">
        <v>22.081474</v>
      </c>
      <c r="Z19" s="35">
        <v>22.186858999999998</v>
      </c>
      <c r="AA19" s="35">
        <v>22.352926</v>
      </c>
      <c r="AB19" s="35">
        <v>22.570323999999999</v>
      </c>
      <c r="AC19" s="35">
        <v>22.65457</v>
      </c>
      <c r="AD19" s="35">
        <v>22.759208999999998</v>
      </c>
      <c r="AE19" s="35">
        <v>22.853493</v>
      </c>
      <c r="AF19" s="35">
        <v>23.026603999999999</v>
      </c>
      <c r="AG19" s="35">
        <v>23.201564999999999</v>
      </c>
      <c r="AH19" s="35">
        <v>7.7149999999999996E-3</v>
      </c>
      <c r="AI19" s="34">
        <v>8.7189999999999993E-3</v>
      </c>
    </row>
    <row r="20" spans="1:35" s="37" customFormat="1" ht="15" customHeight="1">
      <c r="A20" s="38" t="s">
        <v>1248</v>
      </c>
      <c r="B20" s="25" t="s">
        <v>1249</v>
      </c>
      <c r="C20" s="35">
        <v>17.750837000000001</v>
      </c>
      <c r="D20" s="35">
        <v>17.784217999999999</v>
      </c>
      <c r="E20" s="35">
        <v>17.832457999999999</v>
      </c>
      <c r="F20" s="35">
        <v>18.255758</v>
      </c>
      <c r="G20" s="35">
        <v>17.965651999999999</v>
      </c>
      <c r="H20" s="35">
        <v>17.418257000000001</v>
      </c>
      <c r="I20" s="35">
        <v>17.043358000000001</v>
      </c>
      <c r="J20" s="35">
        <v>17.464335999999999</v>
      </c>
      <c r="K20" s="35">
        <v>17.665486999999999</v>
      </c>
      <c r="L20" s="35">
        <v>17.903829999999999</v>
      </c>
      <c r="M20" s="35">
        <v>18.228373999999999</v>
      </c>
      <c r="N20" s="35">
        <v>18.345334999999999</v>
      </c>
      <c r="O20" s="35">
        <v>18.564774</v>
      </c>
      <c r="P20" s="35">
        <v>18.711565</v>
      </c>
      <c r="Q20" s="35">
        <v>18.823149000000001</v>
      </c>
      <c r="R20" s="35">
        <v>18.657301</v>
      </c>
      <c r="S20" s="35">
        <v>18.557192000000001</v>
      </c>
      <c r="T20" s="35">
        <v>18.721062</v>
      </c>
      <c r="U20" s="35">
        <v>18.906943999999999</v>
      </c>
      <c r="V20" s="35">
        <v>18.769888000000002</v>
      </c>
      <c r="W20" s="35">
        <v>19.141383999999999</v>
      </c>
      <c r="X20" s="35">
        <v>19.276993000000001</v>
      </c>
      <c r="Y20" s="35">
        <v>19.368721000000001</v>
      </c>
      <c r="Z20" s="35">
        <v>19.507062999999999</v>
      </c>
      <c r="AA20" s="35">
        <v>19.688092999999999</v>
      </c>
      <c r="AB20" s="35">
        <v>19.940121000000001</v>
      </c>
      <c r="AC20" s="35">
        <v>20.075132</v>
      </c>
      <c r="AD20" s="35">
        <v>20.182839999999999</v>
      </c>
      <c r="AE20" s="35">
        <v>20.246756000000001</v>
      </c>
      <c r="AF20" s="35">
        <v>20.426596</v>
      </c>
      <c r="AG20" s="35">
        <v>20.570136999999999</v>
      </c>
      <c r="AH20" s="35">
        <v>4.9259999999999998E-3</v>
      </c>
      <c r="AI20" s="34">
        <v>3.4610000000000001E-3</v>
      </c>
    </row>
    <row r="21" spans="1:35" s="37" customFormat="1" ht="15" customHeight="1">
      <c r="A21" s="38" t="s">
        <v>1250</v>
      </c>
      <c r="B21" s="25" t="s">
        <v>1251</v>
      </c>
      <c r="C21" s="35">
        <v>5.4227400000000001</v>
      </c>
      <c r="D21" s="35">
        <v>4.4313440000000002</v>
      </c>
      <c r="E21" s="35">
        <v>5.8066459999999998</v>
      </c>
      <c r="F21" s="35">
        <v>7.3529660000000003</v>
      </c>
      <c r="G21" s="35">
        <v>8.6041519999999991</v>
      </c>
      <c r="H21" s="35">
        <v>9.5880430000000008</v>
      </c>
      <c r="I21" s="35">
        <v>10.678126000000001</v>
      </c>
      <c r="J21" s="35">
        <v>11.122404</v>
      </c>
      <c r="K21" s="35">
        <v>11.319103999999999</v>
      </c>
      <c r="L21" s="35">
        <v>11.560950999999999</v>
      </c>
      <c r="M21" s="35">
        <v>11.886528999999999</v>
      </c>
      <c r="N21" s="35">
        <v>11.988492000000001</v>
      </c>
      <c r="O21" s="35">
        <v>12.214651</v>
      </c>
      <c r="P21" s="35">
        <v>12.396055</v>
      </c>
      <c r="Q21" s="35">
        <v>12.541180000000001</v>
      </c>
      <c r="R21" s="35">
        <v>12.441390999999999</v>
      </c>
      <c r="S21" s="35">
        <v>12.436083</v>
      </c>
      <c r="T21" s="35">
        <v>12.619387</v>
      </c>
      <c r="U21" s="35">
        <v>12.817525</v>
      </c>
      <c r="V21" s="35">
        <v>12.799621999999999</v>
      </c>
      <c r="W21" s="35">
        <v>13.127105999999999</v>
      </c>
      <c r="X21" s="35">
        <v>13.276533000000001</v>
      </c>
      <c r="Y21" s="35">
        <v>13.389760000000001</v>
      </c>
      <c r="Z21" s="35">
        <v>13.499091999999999</v>
      </c>
      <c r="AA21" s="35">
        <v>13.732372</v>
      </c>
      <c r="AB21" s="35">
        <v>13.936438000000001</v>
      </c>
      <c r="AC21" s="35">
        <v>14.088271000000001</v>
      </c>
      <c r="AD21" s="35">
        <v>14.181101999999999</v>
      </c>
      <c r="AE21" s="35">
        <v>14.234844000000001</v>
      </c>
      <c r="AF21" s="35">
        <v>14.370006</v>
      </c>
      <c r="AG21" s="35">
        <v>14.531082</v>
      </c>
      <c r="AH21" s="35">
        <v>3.3402000000000001E-2</v>
      </c>
      <c r="AI21" s="34">
        <v>3.1995000000000003E-2</v>
      </c>
    </row>
    <row r="22" spans="1:35" s="37" customFormat="1" ht="15" customHeight="1">
      <c r="A22" s="38" t="s">
        <v>1252</v>
      </c>
      <c r="B22" s="25" t="s">
        <v>1253</v>
      </c>
      <c r="C22" s="35">
        <v>4.7083649999999997</v>
      </c>
      <c r="D22" s="35">
        <v>5.40137</v>
      </c>
      <c r="E22" s="35">
        <v>5.8265310000000001</v>
      </c>
      <c r="F22" s="35">
        <v>6.3471669999999998</v>
      </c>
      <c r="G22" s="35">
        <v>6.5757770000000004</v>
      </c>
      <c r="H22" s="35">
        <v>6.6898179999999998</v>
      </c>
      <c r="I22" s="35">
        <v>6.8707130000000003</v>
      </c>
      <c r="J22" s="35">
        <v>7.1664050000000001</v>
      </c>
      <c r="K22" s="35">
        <v>7.306044</v>
      </c>
      <c r="L22" s="35">
        <v>7.483009</v>
      </c>
      <c r="M22" s="35">
        <v>7.7294320000000001</v>
      </c>
      <c r="N22" s="35">
        <v>7.8069069999999998</v>
      </c>
      <c r="O22" s="35">
        <v>7.9901400000000002</v>
      </c>
      <c r="P22" s="35">
        <v>8.1204260000000001</v>
      </c>
      <c r="Q22" s="35">
        <v>8.1970609999999997</v>
      </c>
      <c r="R22" s="35">
        <v>8.3021569999999993</v>
      </c>
      <c r="S22" s="35">
        <v>8.3037720000000004</v>
      </c>
      <c r="T22" s="35">
        <v>8.2021940000000004</v>
      </c>
      <c r="U22" s="35">
        <v>8.3497509999999995</v>
      </c>
      <c r="V22" s="35">
        <v>8.3344170000000002</v>
      </c>
      <c r="W22" s="35">
        <v>8.750273</v>
      </c>
      <c r="X22" s="35">
        <v>8.9433120000000006</v>
      </c>
      <c r="Y22" s="35">
        <v>9.0494269999999997</v>
      </c>
      <c r="Z22" s="35">
        <v>9.4546960000000002</v>
      </c>
      <c r="AA22" s="35">
        <v>9.6620939999999997</v>
      </c>
      <c r="AB22" s="35">
        <v>9.7340149999999994</v>
      </c>
      <c r="AC22" s="35">
        <v>9.9456229999999994</v>
      </c>
      <c r="AD22" s="35">
        <v>10.02619</v>
      </c>
      <c r="AE22" s="35">
        <v>10.010736</v>
      </c>
      <c r="AF22" s="35">
        <v>10.056374</v>
      </c>
      <c r="AG22" s="35">
        <v>9.9969429999999999</v>
      </c>
      <c r="AH22" s="35">
        <v>2.5416000000000001E-2</v>
      </c>
      <c r="AI22" s="34">
        <v>3.5386000000000001E-2</v>
      </c>
    </row>
    <row r="23" spans="1:35" s="37" customFormat="1" ht="15" customHeight="1">
      <c r="A23" s="38" t="s">
        <v>1254</v>
      </c>
      <c r="B23" s="25" t="s">
        <v>1255</v>
      </c>
      <c r="C23" s="35">
        <v>3.033245</v>
      </c>
      <c r="D23" s="35">
        <v>4.0197719999999997</v>
      </c>
      <c r="E23" s="35">
        <v>3.9810949999999998</v>
      </c>
      <c r="F23" s="35">
        <v>3.5679189999999998</v>
      </c>
      <c r="G23" s="35">
        <v>3.2255099999999999</v>
      </c>
      <c r="H23" s="35">
        <v>3.1656759999999999</v>
      </c>
      <c r="I23" s="35">
        <v>3.1964350000000001</v>
      </c>
      <c r="J23" s="35">
        <v>3.2957709999999998</v>
      </c>
      <c r="K23" s="35">
        <v>3.3635570000000001</v>
      </c>
      <c r="L23" s="35">
        <v>3.4682849999999998</v>
      </c>
      <c r="M23" s="35">
        <v>3.5104769999999998</v>
      </c>
      <c r="N23" s="35">
        <v>3.5383399999999998</v>
      </c>
      <c r="O23" s="35">
        <v>3.5624699999999998</v>
      </c>
      <c r="P23" s="35">
        <v>3.6101190000000001</v>
      </c>
      <c r="Q23" s="35">
        <v>3.6113339999999998</v>
      </c>
      <c r="R23" s="35">
        <v>3.592285</v>
      </c>
      <c r="S23" s="35">
        <v>3.5878700000000001</v>
      </c>
      <c r="T23" s="35">
        <v>3.5759370000000001</v>
      </c>
      <c r="U23" s="35">
        <v>3.5590709999999999</v>
      </c>
      <c r="V23" s="35">
        <v>3.5355949999999998</v>
      </c>
      <c r="W23" s="35">
        <v>3.514653</v>
      </c>
      <c r="X23" s="35">
        <v>3.5151119999999998</v>
      </c>
      <c r="Y23" s="35">
        <v>3.518221</v>
      </c>
      <c r="Z23" s="35">
        <v>3.507145</v>
      </c>
      <c r="AA23" s="35">
        <v>3.519323</v>
      </c>
      <c r="AB23" s="35">
        <v>3.5005350000000002</v>
      </c>
      <c r="AC23" s="35">
        <v>3.4866329999999999</v>
      </c>
      <c r="AD23" s="35">
        <v>3.5004</v>
      </c>
      <c r="AE23" s="35">
        <v>3.4694479999999999</v>
      </c>
      <c r="AF23" s="35">
        <v>3.4448829999999999</v>
      </c>
      <c r="AG23" s="35">
        <v>3.4614950000000002</v>
      </c>
      <c r="AH23" s="35">
        <v>4.4120000000000001E-3</v>
      </c>
      <c r="AI23" s="34">
        <v>7.9450000000000007E-3</v>
      </c>
    </row>
    <row r="24" spans="1:35" s="37" customFormat="1" ht="15" customHeight="1">
      <c r="A24" s="38" t="s">
        <v>1256</v>
      </c>
      <c r="B24" s="25" t="s">
        <v>1257</v>
      </c>
      <c r="C24" s="35">
        <v>3.0774789999999999</v>
      </c>
      <c r="D24" s="35">
        <v>4.0639070000000004</v>
      </c>
      <c r="E24" s="35">
        <v>3.977929</v>
      </c>
      <c r="F24" s="35">
        <v>3.5612629999999998</v>
      </c>
      <c r="G24" s="35">
        <v>3.2206630000000001</v>
      </c>
      <c r="H24" s="35">
        <v>3.168234</v>
      </c>
      <c r="I24" s="35">
        <v>3.1962269999999999</v>
      </c>
      <c r="J24" s="35">
        <v>3.2928920000000002</v>
      </c>
      <c r="K24" s="35">
        <v>3.3535339999999998</v>
      </c>
      <c r="L24" s="35">
        <v>3.45844</v>
      </c>
      <c r="M24" s="35">
        <v>3.5207999999999999</v>
      </c>
      <c r="N24" s="35">
        <v>3.5502579999999999</v>
      </c>
      <c r="O24" s="35">
        <v>3.5722960000000001</v>
      </c>
      <c r="P24" s="35">
        <v>3.6166450000000001</v>
      </c>
      <c r="Q24" s="35">
        <v>3.61687</v>
      </c>
      <c r="R24" s="35">
        <v>3.5962200000000002</v>
      </c>
      <c r="S24" s="35">
        <v>3.5878640000000002</v>
      </c>
      <c r="T24" s="35">
        <v>3.574246</v>
      </c>
      <c r="U24" s="35">
        <v>3.5556230000000002</v>
      </c>
      <c r="V24" s="35">
        <v>3.5286170000000001</v>
      </c>
      <c r="W24" s="35">
        <v>3.5091869999999998</v>
      </c>
      <c r="X24" s="35">
        <v>3.509563</v>
      </c>
      <c r="Y24" s="35">
        <v>3.5120550000000001</v>
      </c>
      <c r="Z24" s="35">
        <v>3.5023620000000002</v>
      </c>
      <c r="AA24" s="35">
        <v>3.5151910000000002</v>
      </c>
      <c r="AB24" s="35">
        <v>3.497773</v>
      </c>
      <c r="AC24" s="35">
        <v>3.4856210000000001</v>
      </c>
      <c r="AD24" s="35">
        <v>3.4986890000000002</v>
      </c>
      <c r="AE24" s="35">
        <v>3.4686319999999999</v>
      </c>
      <c r="AF24" s="35">
        <v>3.4455819999999999</v>
      </c>
      <c r="AG24" s="35">
        <v>3.461954</v>
      </c>
      <c r="AH24" s="35">
        <v>3.9319999999999997E-3</v>
      </c>
      <c r="AI24" s="34">
        <v>7.4689999999999999E-3</v>
      </c>
    </row>
    <row r="25" spans="1:35" s="37" customFormat="1" ht="15" customHeight="1">
      <c r="A25" s="38" t="s">
        <v>1258</v>
      </c>
      <c r="B25" s="25" t="s">
        <v>1259</v>
      </c>
      <c r="C25" s="35">
        <v>4.0174000000000003</v>
      </c>
      <c r="D25" s="35">
        <v>3.598935</v>
      </c>
      <c r="E25" s="35">
        <v>3.356058</v>
      </c>
      <c r="F25" s="35">
        <v>3.2078790000000001</v>
      </c>
      <c r="G25" s="35">
        <v>3.117534</v>
      </c>
      <c r="H25" s="35">
        <v>3.070951</v>
      </c>
      <c r="I25" s="35">
        <v>3.0295830000000001</v>
      </c>
      <c r="J25" s="35">
        <v>3.0136099999999999</v>
      </c>
      <c r="K25" s="35">
        <v>3.014059</v>
      </c>
      <c r="L25" s="35">
        <v>3.0367769999999998</v>
      </c>
      <c r="M25" s="35">
        <v>3.0668120000000001</v>
      </c>
      <c r="N25" s="35">
        <v>3.1021339999999999</v>
      </c>
      <c r="O25" s="35">
        <v>3.1370369999999999</v>
      </c>
      <c r="P25" s="35">
        <v>3.1691760000000002</v>
      </c>
      <c r="Q25" s="35">
        <v>3.1995740000000001</v>
      </c>
      <c r="R25" s="35">
        <v>3.23061</v>
      </c>
      <c r="S25" s="35">
        <v>3.2614040000000002</v>
      </c>
      <c r="T25" s="35">
        <v>3.2944689999999999</v>
      </c>
      <c r="U25" s="35">
        <v>3.3282949999999998</v>
      </c>
      <c r="V25" s="35">
        <v>3.36151</v>
      </c>
      <c r="W25" s="35">
        <v>3.3950330000000002</v>
      </c>
      <c r="X25" s="35">
        <v>3.4296359999999999</v>
      </c>
      <c r="Y25" s="35">
        <v>3.4663460000000001</v>
      </c>
      <c r="Z25" s="35">
        <v>3.5055459999999998</v>
      </c>
      <c r="AA25" s="35">
        <v>3.5455589999999999</v>
      </c>
      <c r="AB25" s="35">
        <v>3.5867200000000001</v>
      </c>
      <c r="AC25" s="35">
        <v>3.6247240000000001</v>
      </c>
      <c r="AD25" s="35">
        <v>3.6615160000000002</v>
      </c>
      <c r="AE25" s="35">
        <v>3.6991040000000002</v>
      </c>
      <c r="AF25" s="35">
        <v>3.7375989999999999</v>
      </c>
      <c r="AG25" s="35">
        <v>3.7801840000000002</v>
      </c>
      <c r="AH25" s="35">
        <v>-2.0270000000000002E-3</v>
      </c>
      <c r="AI25" s="34">
        <v>-3.7199999999999999E-4</v>
      </c>
    </row>
    <row r="26" spans="1:35" s="37" customFormat="1" ht="15" customHeight="1">
      <c r="A26" s="38" t="s">
        <v>1260</v>
      </c>
      <c r="B26" s="25" t="s">
        <v>1261</v>
      </c>
      <c r="C26" s="35">
        <v>2.815477</v>
      </c>
      <c r="D26" s="35">
        <v>2.8278660000000002</v>
      </c>
      <c r="E26" s="35">
        <v>2.8846579999999999</v>
      </c>
      <c r="F26" s="35">
        <v>2.8736839999999999</v>
      </c>
      <c r="G26" s="35">
        <v>2.8735629999999999</v>
      </c>
      <c r="H26" s="35">
        <v>2.861837</v>
      </c>
      <c r="I26" s="35">
        <v>2.849145</v>
      </c>
      <c r="J26" s="35">
        <v>2.8373849999999998</v>
      </c>
      <c r="K26" s="35">
        <v>2.8257639999999999</v>
      </c>
      <c r="L26" s="35">
        <v>2.8206519999999999</v>
      </c>
      <c r="M26" s="35">
        <v>2.830257</v>
      </c>
      <c r="N26" s="35">
        <v>2.8289970000000002</v>
      </c>
      <c r="O26" s="35">
        <v>2.815725</v>
      </c>
      <c r="P26" s="35">
        <v>2.8164419999999999</v>
      </c>
      <c r="Q26" s="35">
        <v>2.8170860000000002</v>
      </c>
      <c r="R26" s="35">
        <v>2.8212009999999998</v>
      </c>
      <c r="S26" s="35">
        <v>2.8233160000000002</v>
      </c>
      <c r="T26" s="35">
        <v>2.8278110000000001</v>
      </c>
      <c r="U26" s="35">
        <v>2.8272119999999998</v>
      </c>
      <c r="V26" s="35">
        <v>2.82924</v>
      </c>
      <c r="W26" s="35">
        <v>2.8376489999999999</v>
      </c>
      <c r="X26" s="35">
        <v>2.8406349999999998</v>
      </c>
      <c r="Y26" s="35">
        <v>2.8446440000000002</v>
      </c>
      <c r="Z26" s="35">
        <v>2.8497300000000001</v>
      </c>
      <c r="AA26" s="35">
        <v>2.8464550000000002</v>
      </c>
      <c r="AB26" s="35">
        <v>2.857904</v>
      </c>
      <c r="AC26" s="35">
        <v>2.8609059999999999</v>
      </c>
      <c r="AD26" s="35">
        <v>2.8697949999999999</v>
      </c>
      <c r="AE26" s="35">
        <v>2.8793570000000002</v>
      </c>
      <c r="AF26" s="35">
        <v>2.8885149999999999</v>
      </c>
      <c r="AG26" s="35">
        <v>2.900779</v>
      </c>
      <c r="AH26" s="35">
        <v>9.9500000000000001E-4</v>
      </c>
      <c r="AI26" s="34">
        <v>3.1830000000000001E-3</v>
      </c>
    </row>
    <row r="27" spans="1:35" s="37" customFormat="1" ht="15" customHeight="1">
      <c r="A27" s="38" t="s">
        <v>1262</v>
      </c>
      <c r="B27" s="25" t="s">
        <v>1263</v>
      </c>
      <c r="C27" s="34" t="s">
        <v>1264</v>
      </c>
      <c r="D27" s="34" t="s">
        <v>1264</v>
      </c>
      <c r="E27" s="34" t="s">
        <v>1264</v>
      </c>
      <c r="F27" s="34" t="s">
        <v>1264</v>
      </c>
      <c r="G27" s="34" t="s">
        <v>1264</v>
      </c>
      <c r="H27" s="34" t="s">
        <v>1264</v>
      </c>
      <c r="I27" s="34" t="s">
        <v>1264</v>
      </c>
      <c r="J27" s="34" t="s">
        <v>1264</v>
      </c>
      <c r="K27" s="34" t="s">
        <v>1264</v>
      </c>
      <c r="L27" s="34" t="s">
        <v>1264</v>
      </c>
      <c r="M27" s="34" t="s">
        <v>1264</v>
      </c>
      <c r="N27" s="34" t="s">
        <v>1264</v>
      </c>
      <c r="O27" s="34" t="s">
        <v>1264</v>
      </c>
      <c r="P27" s="34" t="s">
        <v>1264</v>
      </c>
      <c r="Q27" s="34" t="s">
        <v>1264</v>
      </c>
      <c r="R27" s="34" t="s">
        <v>1264</v>
      </c>
      <c r="S27" s="34" t="s">
        <v>1264</v>
      </c>
      <c r="T27" s="34" t="s">
        <v>1264</v>
      </c>
      <c r="U27" s="34" t="s">
        <v>1264</v>
      </c>
      <c r="V27" s="34" t="s">
        <v>1264</v>
      </c>
      <c r="W27" s="34" t="s">
        <v>1264</v>
      </c>
      <c r="X27" s="34" t="s">
        <v>1264</v>
      </c>
      <c r="Y27" s="34" t="s">
        <v>1264</v>
      </c>
      <c r="Z27" s="34" t="s">
        <v>1264</v>
      </c>
      <c r="AA27" s="34" t="s">
        <v>1264</v>
      </c>
      <c r="AB27" s="34" t="s">
        <v>1264</v>
      </c>
      <c r="AC27" s="34" t="s">
        <v>1264</v>
      </c>
      <c r="AD27" s="34" t="s">
        <v>1264</v>
      </c>
      <c r="AE27" s="34" t="s">
        <v>1264</v>
      </c>
      <c r="AF27" s="34" t="s">
        <v>1264</v>
      </c>
      <c r="AG27" s="34" t="s">
        <v>1264</v>
      </c>
      <c r="AH27" s="34" t="s">
        <v>1264</v>
      </c>
      <c r="AI27" s="34" t="s">
        <v>72</v>
      </c>
    </row>
    <row r="28" spans="1:35" s="37" customFormat="1" ht="15" customHeight="1">
      <c r="A28" s="38" t="s">
        <v>1265</v>
      </c>
      <c r="B28" s="25" t="s">
        <v>1266</v>
      </c>
      <c r="C28" s="35">
        <v>20.703951</v>
      </c>
      <c r="D28" s="35">
        <v>20.963263999999999</v>
      </c>
      <c r="E28" s="35">
        <v>20.467887999999999</v>
      </c>
      <c r="F28" s="35">
        <v>19.783636000000001</v>
      </c>
      <c r="G28" s="35">
        <v>19.357731000000001</v>
      </c>
      <c r="H28" s="35">
        <v>19.106280999999999</v>
      </c>
      <c r="I28" s="35">
        <v>18.963926000000001</v>
      </c>
      <c r="J28" s="35">
        <v>18.841094999999999</v>
      </c>
      <c r="K28" s="35">
        <v>18.735588</v>
      </c>
      <c r="L28" s="35">
        <v>18.663567</v>
      </c>
      <c r="M28" s="35">
        <v>18.617512000000001</v>
      </c>
      <c r="N28" s="35">
        <v>18.676767000000002</v>
      </c>
      <c r="O28" s="35">
        <v>18.634557999999998</v>
      </c>
      <c r="P28" s="35">
        <v>18.545500000000001</v>
      </c>
      <c r="Q28" s="35">
        <v>18.446601999999999</v>
      </c>
      <c r="R28" s="35">
        <v>18.351669000000001</v>
      </c>
      <c r="S28" s="35">
        <v>18.239789999999999</v>
      </c>
      <c r="T28" s="35">
        <v>18.124399</v>
      </c>
      <c r="U28" s="35">
        <v>18.044464000000001</v>
      </c>
      <c r="V28" s="35">
        <v>17.939983000000002</v>
      </c>
      <c r="W28" s="35">
        <v>17.836859</v>
      </c>
      <c r="X28" s="35">
        <v>17.750677</v>
      </c>
      <c r="Y28" s="35">
        <v>17.663349</v>
      </c>
      <c r="Z28" s="35">
        <v>17.552032000000001</v>
      </c>
      <c r="AA28" s="35">
        <v>17.488479999999999</v>
      </c>
      <c r="AB28" s="35">
        <v>17.401014</v>
      </c>
      <c r="AC28" s="35">
        <v>17.289835</v>
      </c>
      <c r="AD28" s="35">
        <v>17.180754</v>
      </c>
      <c r="AE28" s="35">
        <v>17.048691000000002</v>
      </c>
      <c r="AF28" s="35">
        <v>16.892347000000001</v>
      </c>
      <c r="AG28" s="35">
        <v>16.778521999999999</v>
      </c>
      <c r="AH28" s="35">
        <v>-6.9829999999999996E-3</v>
      </c>
      <c r="AI28" s="34">
        <v>-3.1099999999999999E-3</v>
      </c>
    </row>
    <row r="29" spans="1:35" s="37" customFormat="1" ht="15" customHeight="1">
      <c r="B29" s="24" t="s">
        <v>1267</v>
      </c>
    </row>
    <row r="30" spans="1:35" s="37" customFormat="1" ht="15" customHeight="1">
      <c r="A30" s="38" t="s">
        <v>1268</v>
      </c>
      <c r="B30" s="25" t="s">
        <v>1245</v>
      </c>
      <c r="C30" s="35">
        <v>7.6224270000000001</v>
      </c>
      <c r="D30" s="35">
        <v>8.5857550000000007</v>
      </c>
      <c r="E30" s="35">
        <v>9.1950730000000007</v>
      </c>
      <c r="F30" s="35">
        <v>9.105658</v>
      </c>
      <c r="G30" s="35">
        <v>9.3134800000000002</v>
      </c>
      <c r="H30" s="35">
        <v>9.6361939999999997</v>
      </c>
      <c r="I30" s="35">
        <v>9.7164590000000004</v>
      </c>
      <c r="J30" s="35">
        <v>9.9642320000000009</v>
      </c>
      <c r="K30" s="35">
        <v>10.478424</v>
      </c>
      <c r="L30" s="35">
        <v>11.003137000000001</v>
      </c>
      <c r="M30" s="35">
        <v>11.877894</v>
      </c>
      <c r="N30" s="35">
        <v>12.436106000000001</v>
      </c>
      <c r="O30" s="35">
        <v>12.964437</v>
      </c>
      <c r="P30" s="35">
        <v>13.503829</v>
      </c>
      <c r="Q30" s="35">
        <v>14.056269</v>
      </c>
      <c r="R30" s="35">
        <v>14.46874</v>
      </c>
      <c r="S30" s="35">
        <v>15.020927</v>
      </c>
      <c r="T30" s="35">
        <v>15.816492</v>
      </c>
      <c r="U30" s="35">
        <v>16.458099000000001</v>
      </c>
      <c r="V30" s="35">
        <v>16.961690999999998</v>
      </c>
      <c r="W30" s="35">
        <v>17.571985000000002</v>
      </c>
      <c r="X30" s="35">
        <v>18.214462000000001</v>
      </c>
      <c r="Y30" s="35">
        <v>18.855173000000001</v>
      </c>
      <c r="Z30" s="35">
        <v>19.31757</v>
      </c>
      <c r="AA30" s="35">
        <v>20.069984000000002</v>
      </c>
      <c r="AB30" s="35">
        <v>20.747752999999999</v>
      </c>
      <c r="AC30" s="35">
        <v>21.610123000000002</v>
      </c>
      <c r="AD30" s="35">
        <v>22.491508</v>
      </c>
      <c r="AE30" s="35">
        <v>23.381889000000001</v>
      </c>
      <c r="AF30" s="35">
        <v>24.425052999999998</v>
      </c>
      <c r="AG30" s="35">
        <v>25.466816000000001</v>
      </c>
      <c r="AH30" s="35">
        <v>4.1029000000000003E-2</v>
      </c>
      <c r="AI30" s="34">
        <v>4.0799000000000002E-2</v>
      </c>
    </row>
    <row r="31" spans="1:35" s="37" customFormat="1" ht="15" customHeight="1">
      <c r="A31" s="38" t="s">
        <v>1269</v>
      </c>
      <c r="B31" s="25" t="s">
        <v>1247</v>
      </c>
      <c r="C31" s="35">
        <v>18.424191</v>
      </c>
      <c r="D31" s="35">
        <v>19.507847000000002</v>
      </c>
      <c r="E31" s="35">
        <v>20.057680000000001</v>
      </c>
      <c r="F31" s="35">
        <v>20.244789000000001</v>
      </c>
      <c r="G31" s="35">
        <v>20.447040999999999</v>
      </c>
      <c r="H31" s="35">
        <v>20.780076999999999</v>
      </c>
      <c r="I31" s="35">
        <v>21.319996</v>
      </c>
      <c r="J31" s="35">
        <v>22.421514999999999</v>
      </c>
      <c r="K31" s="35">
        <v>23.307970000000001</v>
      </c>
      <c r="L31" s="35">
        <v>24.367063999999999</v>
      </c>
      <c r="M31" s="35">
        <v>25.857030999999999</v>
      </c>
      <c r="N31" s="35">
        <v>26.517762999999999</v>
      </c>
      <c r="O31" s="35">
        <v>27.568939</v>
      </c>
      <c r="P31" s="35">
        <v>28.553008999999999</v>
      </c>
      <c r="Q31" s="35">
        <v>29.897188</v>
      </c>
      <c r="R31" s="35">
        <v>30.257864000000001</v>
      </c>
      <c r="S31" s="35">
        <v>31.071425999999999</v>
      </c>
      <c r="T31" s="35">
        <v>32.153568</v>
      </c>
      <c r="U31" s="35">
        <v>33.224133000000002</v>
      </c>
      <c r="V31" s="35">
        <v>34.019539000000002</v>
      </c>
      <c r="W31" s="35">
        <v>35.039734000000003</v>
      </c>
      <c r="X31" s="35">
        <v>36.101582000000001</v>
      </c>
      <c r="Y31" s="35">
        <v>36.909111000000003</v>
      </c>
      <c r="Z31" s="35">
        <v>37.973030000000001</v>
      </c>
      <c r="AA31" s="35">
        <v>39.207386</v>
      </c>
      <c r="AB31" s="35">
        <v>40.580852999999998</v>
      </c>
      <c r="AC31" s="35">
        <v>41.806530000000002</v>
      </c>
      <c r="AD31" s="35">
        <v>43.121613000000004</v>
      </c>
      <c r="AE31" s="35">
        <v>44.466999000000001</v>
      </c>
      <c r="AF31" s="35">
        <v>46.042515000000002</v>
      </c>
      <c r="AG31" s="35">
        <v>47.701358999999997</v>
      </c>
      <c r="AH31" s="35">
        <v>3.2217999999999997E-2</v>
      </c>
      <c r="AI31" s="34">
        <v>3.2203000000000002E-2</v>
      </c>
    </row>
    <row r="32" spans="1:35" s="37" customFormat="1" ht="15" customHeight="1">
      <c r="A32" s="38" t="s">
        <v>1270</v>
      </c>
      <c r="B32" s="25" t="s">
        <v>1249</v>
      </c>
      <c r="C32" s="35">
        <v>17.750837000000001</v>
      </c>
      <c r="D32" s="35">
        <v>17.971844000000001</v>
      </c>
      <c r="E32" s="35">
        <v>18.228767000000001</v>
      </c>
      <c r="F32" s="35">
        <v>18.908208999999999</v>
      </c>
      <c r="G32" s="35">
        <v>18.924596999999999</v>
      </c>
      <c r="H32" s="35">
        <v>18.745190000000001</v>
      </c>
      <c r="I32" s="35">
        <v>18.809263000000001</v>
      </c>
      <c r="J32" s="35">
        <v>19.826264999999999</v>
      </c>
      <c r="K32" s="35">
        <v>20.653815999999999</v>
      </c>
      <c r="L32" s="35">
        <v>21.577911</v>
      </c>
      <c r="M32" s="35">
        <v>22.642855000000001</v>
      </c>
      <c r="N32" s="35">
        <v>23.474722</v>
      </c>
      <c r="O32" s="35">
        <v>24.441144999999999</v>
      </c>
      <c r="P32" s="35">
        <v>25.320295000000002</v>
      </c>
      <c r="Q32" s="35">
        <v>26.142385000000001</v>
      </c>
      <c r="R32" s="35">
        <v>26.564394</v>
      </c>
      <c r="S32" s="35">
        <v>27.064281000000001</v>
      </c>
      <c r="T32" s="35">
        <v>27.944524999999999</v>
      </c>
      <c r="U32" s="35">
        <v>28.875128</v>
      </c>
      <c r="V32" s="35">
        <v>29.305320999999999</v>
      </c>
      <c r="W32" s="35">
        <v>30.566803</v>
      </c>
      <c r="X32" s="35">
        <v>31.488558000000001</v>
      </c>
      <c r="Y32" s="35">
        <v>32.374752000000001</v>
      </c>
      <c r="Z32" s="35">
        <v>33.386532000000003</v>
      </c>
      <c r="AA32" s="35">
        <v>34.533225999999999</v>
      </c>
      <c r="AB32" s="35">
        <v>35.851813999999997</v>
      </c>
      <c r="AC32" s="35">
        <v>37.046463000000003</v>
      </c>
      <c r="AD32" s="35">
        <v>38.240195999999997</v>
      </c>
      <c r="AE32" s="35">
        <v>39.394962</v>
      </c>
      <c r="AF32" s="35">
        <v>40.843707999999999</v>
      </c>
      <c r="AG32" s="35">
        <v>42.291260000000001</v>
      </c>
      <c r="AH32" s="35">
        <v>2.9361000000000002E-2</v>
      </c>
      <c r="AI32" s="34">
        <v>2.6823E-2</v>
      </c>
    </row>
    <row r="33" spans="1:35" s="37" customFormat="1" ht="15" customHeight="1">
      <c r="A33" s="38" t="s">
        <v>1271</v>
      </c>
      <c r="B33" s="25" t="s">
        <v>1251</v>
      </c>
      <c r="C33" s="35">
        <v>5.4227400000000001</v>
      </c>
      <c r="D33" s="35">
        <v>4.4780959999999999</v>
      </c>
      <c r="E33" s="35">
        <v>5.9356929999999997</v>
      </c>
      <c r="F33" s="35">
        <v>7.6157570000000003</v>
      </c>
      <c r="G33" s="35">
        <v>9.0634119999999996</v>
      </c>
      <c r="H33" s="35">
        <v>10.318466000000001</v>
      </c>
      <c r="I33" s="35">
        <v>11.784514</v>
      </c>
      <c r="J33" s="35">
        <v>12.62663</v>
      </c>
      <c r="K33" s="35">
        <v>13.233867</v>
      </c>
      <c r="L33" s="35">
        <v>13.933396999999999</v>
      </c>
      <c r="M33" s="35">
        <v>14.765164</v>
      </c>
      <c r="N33" s="35">
        <v>15.340495000000001</v>
      </c>
      <c r="O33" s="35">
        <v>16.080995999999999</v>
      </c>
      <c r="P33" s="35">
        <v>16.774211999999999</v>
      </c>
      <c r="Q33" s="35">
        <v>17.417721</v>
      </c>
      <c r="R33" s="35">
        <v>17.714137999999998</v>
      </c>
      <c r="S33" s="35">
        <v>18.1371</v>
      </c>
      <c r="T33" s="35">
        <v>18.836687000000001</v>
      </c>
      <c r="U33" s="35">
        <v>19.575223999999999</v>
      </c>
      <c r="V33" s="35">
        <v>19.983975999999998</v>
      </c>
      <c r="W33" s="35">
        <v>20.962624000000002</v>
      </c>
      <c r="X33" s="35">
        <v>21.686934999999998</v>
      </c>
      <c r="Y33" s="35">
        <v>22.380941</v>
      </c>
      <c r="Z33" s="35">
        <v>23.103829999999999</v>
      </c>
      <c r="AA33" s="35">
        <v>24.086798000000002</v>
      </c>
      <c r="AB33" s="35">
        <v>25.05735</v>
      </c>
      <c r="AC33" s="35">
        <v>25.998363000000001</v>
      </c>
      <c r="AD33" s="35">
        <v>26.868773000000001</v>
      </c>
      <c r="AE33" s="35">
        <v>27.697334000000001</v>
      </c>
      <c r="AF33" s="35">
        <v>28.733340999999999</v>
      </c>
      <c r="AG33" s="35">
        <v>29.875240000000002</v>
      </c>
      <c r="AH33" s="35">
        <v>5.8529999999999999E-2</v>
      </c>
      <c r="AI33" s="34">
        <v>5.6022000000000002E-2</v>
      </c>
    </row>
    <row r="34" spans="1:35" s="37" customFormat="1" ht="15" customHeight="1">
      <c r="A34" s="38" t="s">
        <v>1272</v>
      </c>
      <c r="B34" s="25" t="s">
        <v>1253</v>
      </c>
      <c r="C34" s="35">
        <v>4.7083649999999997</v>
      </c>
      <c r="D34" s="35">
        <v>5.4583550000000001</v>
      </c>
      <c r="E34" s="35">
        <v>5.9560199999999996</v>
      </c>
      <c r="F34" s="35">
        <v>6.5740100000000004</v>
      </c>
      <c r="G34" s="35">
        <v>6.9267690000000002</v>
      </c>
      <c r="H34" s="35">
        <v>7.199452</v>
      </c>
      <c r="I34" s="35">
        <v>7.582605</v>
      </c>
      <c r="J34" s="35">
        <v>8.1356110000000008</v>
      </c>
      <c r="K34" s="35">
        <v>8.5419479999999997</v>
      </c>
      <c r="L34" s="35">
        <v>9.0186130000000002</v>
      </c>
      <c r="M34" s="35">
        <v>9.6013160000000006</v>
      </c>
      <c r="N34" s="35">
        <v>9.9897320000000001</v>
      </c>
      <c r="O34" s="35">
        <v>10.519285999999999</v>
      </c>
      <c r="P34" s="35">
        <v>10.988476</v>
      </c>
      <c r="Q34" s="35">
        <v>11.384423999999999</v>
      </c>
      <c r="R34" s="35">
        <v>11.820669000000001</v>
      </c>
      <c r="S34" s="35">
        <v>12.110433</v>
      </c>
      <c r="T34" s="35">
        <v>12.243238</v>
      </c>
      <c r="U34" s="35">
        <v>12.751936000000001</v>
      </c>
      <c r="V34" s="35">
        <v>13.012479000000001</v>
      </c>
      <c r="W34" s="35">
        <v>13.973277</v>
      </c>
      <c r="X34" s="35">
        <v>14.60871</v>
      </c>
      <c r="Y34" s="35">
        <v>15.126087999999999</v>
      </c>
      <c r="Z34" s="35">
        <v>16.181805000000001</v>
      </c>
      <c r="AA34" s="35">
        <v>16.947465999999999</v>
      </c>
      <c r="AB34" s="35">
        <v>17.501503</v>
      </c>
      <c r="AC34" s="35">
        <v>18.353559000000001</v>
      </c>
      <c r="AD34" s="35">
        <v>18.996507999999999</v>
      </c>
      <c r="AE34" s="35">
        <v>19.47831</v>
      </c>
      <c r="AF34" s="35">
        <v>20.108080000000001</v>
      </c>
      <c r="AG34" s="35">
        <v>20.553256999999999</v>
      </c>
      <c r="AH34" s="35">
        <v>5.0348999999999998E-2</v>
      </c>
      <c r="AI34" s="34">
        <v>5.9492000000000003E-2</v>
      </c>
    </row>
    <row r="35" spans="1:35" s="37" customFormat="1" ht="15" customHeight="1">
      <c r="A35" s="38" t="s">
        <v>1273</v>
      </c>
      <c r="B35" s="25" t="s">
        <v>1255</v>
      </c>
      <c r="C35" s="35">
        <v>3.033245</v>
      </c>
      <c r="D35" s="35">
        <v>4.0621809999999998</v>
      </c>
      <c r="E35" s="35">
        <v>4.0695709999999998</v>
      </c>
      <c r="F35" s="35">
        <v>3.6954349999999998</v>
      </c>
      <c r="G35" s="35">
        <v>3.3976769999999998</v>
      </c>
      <c r="H35" s="35">
        <v>3.4068390000000002</v>
      </c>
      <c r="I35" s="35">
        <v>3.5276260000000002</v>
      </c>
      <c r="J35" s="35">
        <v>3.741501</v>
      </c>
      <c r="K35" s="35">
        <v>3.932544</v>
      </c>
      <c r="L35" s="35">
        <v>4.1800189999999997</v>
      </c>
      <c r="M35" s="35">
        <v>4.3606309999999997</v>
      </c>
      <c r="N35" s="35">
        <v>4.527666</v>
      </c>
      <c r="O35" s="35">
        <v>4.6901109999999999</v>
      </c>
      <c r="P35" s="35">
        <v>4.8851760000000004</v>
      </c>
      <c r="Q35" s="35">
        <v>5.015574</v>
      </c>
      <c r="R35" s="35">
        <v>5.1147200000000002</v>
      </c>
      <c r="S35" s="35">
        <v>5.2326420000000002</v>
      </c>
      <c r="T35" s="35">
        <v>5.3377239999999997</v>
      </c>
      <c r="U35" s="35">
        <v>5.4354969999999998</v>
      </c>
      <c r="V35" s="35">
        <v>5.520105</v>
      </c>
      <c r="W35" s="35">
        <v>5.6125360000000004</v>
      </c>
      <c r="X35" s="35">
        <v>5.74186</v>
      </c>
      <c r="Y35" s="35">
        <v>5.8806950000000002</v>
      </c>
      <c r="Z35" s="35">
        <v>6.0025139999999997</v>
      </c>
      <c r="AA35" s="35">
        <v>6.1729479999999999</v>
      </c>
      <c r="AB35" s="35">
        <v>6.2938700000000001</v>
      </c>
      <c r="AC35" s="35">
        <v>6.4341999999999997</v>
      </c>
      <c r="AD35" s="35">
        <v>6.6321680000000001</v>
      </c>
      <c r="AE35" s="35">
        <v>6.7506500000000003</v>
      </c>
      <c r="AF35" s="35">
        <v>6.888166</v>
      </c>
      <c r="AG35" s="35">
        <v>7.1166749999999999</v>
      </c>
      <c r="AH35" s="35">
        <v>2.8835E-2</v>
      </c>
      <c r="AI35" s="34">
        <v>3.1412000000000002E-2</v>
      </c>
    </row>
    <row r="36" spans="1:35" s="37" customFormat="1" ht="15" customHeight="1">
      <c r="A36" s="38" t="s">
        <v>1274</v>
      </c>
      <c r="B36" s="25" t="s">
        <v>1257</v>
      </c>
      <c r="C36" s="35">
        <v>3.0774789999999999</v>
      </c>
      <c r="D36" s="35">
        <v>4.1067819999999999</v>
      </c>
      <c r="E36" s="35">
        <v>4.0663349999999996</v>
      </c>
      <c r="F36" s="35">
        <v>3.6885409999999998</v>
      </c>
      <c r="G36" s="35">
        <v>3.3925700000000001</v>
      </c>
      <c r="H36" s="35">
        <v>3.409592</v>
      </c>
      <c r="I36" s="35">
        <v>3.527396</v>
      </c>
      <c r="J36" s="35">
        <v>3.738232</v>
      </c>
      <c r="K36" s="35">
        <v>3.9208249999999998</v>
      </c>
      <c r="L36" s="35">
        <v>4.1681530000000002</v>
      </c>
      <c r="M36" s="35">
        <v>4.3734549999999999</v>
      </c>
      <c r="N36" s="35">
        <v>4.542916</v>
      </c>
      <c r="O36" s="35">
        <v>4.7030469999999998</v>
      </c>
      <c r="P36" s="35">
        <v>4.8940060000000001</v>
      </c>
      <c r="Q36" s="35">
        <v>5.0232619999999999</v>
      </c>
      <c r="R36" s="35">
        <v>5.120323</v>
      </c>
      <c r="S36" s="35">
        <v>5.2326319999999997</v>
      </c>
      <c r="T36" s="35">
        <v>5.3351990000000002</v>
      </c>
      <c r="U36" s="35">
        <v>5.430231</v>
      </c>
      <c r="V36" s="35">
        <v>5.5092109999999996</v>
      </c>
      <c r="W36" s="35">
        <v>5.6038059999999996</v>
      </c>
      <c r="X36" s="35">
        <v>5.7327969999999997</v>
      </c>
      <c r="Y36" s="35">
        <v>5.8703890000000003</v>
      </c>
      <c r="Z36" s="35">
        <v>5.9943270000000002</v>
      </c>
      <c r="AA36" s="35">
        <v>6.1657000000000002</v>
      </c>
      <c r="AB36" s="35">
        <v>6.2889039999999996</v>
      </c>
      <c r="AC36" s="35">
        <v>6.4323329999999999</v>
      </c>
      <c r="AD36" s="35">
        <v>6.6289259999999999</v>
      </c>
      <c r="AE36" s="35">
        <v>6.7490629999999996</v>
      </c>
      <c r="AF36" s="35">
        <v>6.889564</v>
      </c>
      <c r="AG36" s="35">
        <v>7.1176199999999996</v>
      </c>
      <c r="AH36" s="35">
        <v>2.8343E-2</v>
      </c>
      <c r="AI36" s="34">
        <v>3.0925000000000001E-2</v>
      </c>
    </row>
    <row r="37" spans="1:35" s="37" customFormat="1" ht="15" customHeight="1">
      <c r="A37" s="38" t="s">
        <v>1275</v>
      </c>
      <c r="B37" s="25" t="s">
        <v>1259</v>
      </c>
      <c r="C37" s="35">
        <v>4.0174000000000003</v>
      </c>
      <c r="D37" s="35">
        <v>3.6369050000000001</v>
      </c>
      <c r="E37" s="35">
        <v>3.4306429999999999</v>
      </c>
      <c r="F37" s="35">
        <v>3.3225259999999999</v>
      </c>
      <c r="G37" s="35">
        <v>3.2839369999999999</v>
      </c>
      <c r="H37" s="35">
        <v>3.3048980000000001</v>
      </c>
      <c r="I37" s="35">
        <v>3.3434870000000001</v>
      </c>
      <c r="J37" s="35">
        <v>3.4211800000000001</v>
      </c>
      <c r="K37" s="35">
        <v>3.5239240000000001</v>
      </c>
      <c r="L37" s="35">
        <v>3.6599599999999999</v>
      </c>
      <c r="M37" s="35">
        <v>3.8095210000000002</v>
      </c>
      <c r="N37" s="35">
        <v>3.9694959999999999</v>
      </c>
      <c r="O37" s="35">
        <v>4.1300129999999999</v>
      </c>
      <c r="P37" s="35">
        <v>4.2884950000000002</v>
      </c>
      <c r="Q37" s="35">
        <v>4.4437040000000003</v>
      </c>
      <c r="R37" s="35">
        <v>4.5997649999999997</v>
      </c>
      <c r="S37" s="35">
        <v>4.7565150000000003</v>
      </c>
      <c r="T37" s="35">
        <v>4.9175829999999996</v>
      </c>
      <c r="U37" s="35">
        <v>5.0830500000000001</v>
      </c>
      <c r="V37" s="35">
        <v>5.2483069999999996</v>
      </c>
      <c r="W37" s="35">
        <v>5.4215150000000003</v>
      </c>
      <c r="X37" s="35">
        <v>5.6022369999999997</v>
      </c>
      <c r="Y37" s="35">
        <v>5.7939860000000003</v>
      </c>
      <c r="Z37" s="35">
        <v>5.9997759999999998</v>
      </c>
      <c r="AA37" s="35">
        <v>6.218966</v>
      </c>
      <c r="AB37" s="35">
        <v>6.4488289999999999</v>
      </c>
      <c r="AC37" s="35">
        <v>6.6890320000000001</v>
      </c>
      <c r="AD37" s="35">
        <v>6.9374320000000003</v>
      </c>
      <c r="AE37" s="35">
        <v>7.1975020000000001</v>
      </c>
      <c r="AF37" s="35">
        <v>7.4734619999999996</v>
      </c>
      <c r="AG37" s="35">
        <v>7.7718850000000002</v>
      </c>
      <c r="AH37" s="35">
        <v>2.2239999999999999E-2</v>
      </c>
      <c r="AI37" s="34">
        <v>2.2901000000000001E-2</v>
      </c>
    </row>
    <row r="38" spans="1:35" s="37" customFormat="1" ht="15" customHeight="1">
      <c r="A38" s="38" t="s">
        <v>1276</v>
      </c>
      <c r="B38" s="25" t="s">
        <v>1261</v>
      </c>
      <c r="C38" s="35">
        <v>2.815477</v>
      </c>
      <c r="D38" s="35">
        <v>2.8576999999999999</v>
      </c>
      <c r="E38" s="35">
        <v>2.948766</v>
      </c>
      <c r="F38" s="35">
        <v>2.976388</v>
      </c>
      <c r="G38" s="35">
        <v>3.0269430000000002</v>
      </c>
      <c r="H38" s="35">
        <v>3.079853</v>
      </c>
      <c r="I38" s="35">
        <v>3.144352</v>
      </c>
      <c r="J38" s="35">
        <v>3.2211210000000001</v>
      </c>
      <c r="K38" s="35">
        <v>3.303776</v>
      </c>
      <c r="L38" s="35">
        <v>3.3994840000000002</v>
      </c>
      <c r="M38" s="35">
        <v>3.5156779999999999</v>
      </c>
      <c r="N38" s="35">
        <v>3.61999</v>
      </c>
      <c r="O38" s="35">
        <v>3.7069960000000002</v>
      </c>
      <c r="P38" s="35">
        <v>3.8111790000000001</v>
      </c>
      <c r="Q38" s="35">
        <v>3.9124880000000002</v>
      </c>
      <c r="R38" s="35">
        <v>4.016845</v>
      </c>
      <c r="S38" s="35">
        <v>4.1175959999999998</v>
      </c>
      <c r="T38" s="35">
        <v>4.2210140000000003</v>
      </c>
      <c r="U38" s="35">
        <v>4.3177849999999998</v>
      </c>
      <c r="V38" s="35">
        <v>4.4172770000000003</v>
      </c>
      <c r="W38" s="35">
        <v>4.5314300000000003</v>
      </c>
      <c r="X38" s="35">
        <v>4.640117</v>
      </c>
      <c r="Y38" s="35">
        <v>4.7548139999999997</v>
      </c>
      <c r="Z38" s="35">
        <v>4.8773419999999996</v>
      </c>
      <c r="AA38" s="35">
        <v>4.9927279999999996</v>
      </c>
      <c r="AB38" s="35">
        <v>5.1384359999999996</v>
      </c>
      <c r="AC38" s="35">
        <v>5.2794889999999999</v>
      </c>
      <c r="AD38" s="35">
        <v>5.4373670000000001</v>
      </c>
      <c r="AE38" s="35">
        <v>5.602487</v>
      </c>
      <c r="AF38" s="35">
        <v>5.77569</v>
      </c>
      <c r="AG38" s="35">
        <v>5.9638689999999999</v>
      </c>
      <c r="AH38" s="35">
        <v>2.5335E-2</v>
      </c>
      <c r="AI38" s="34">
        <v>2.6539E-2</v>
      </c>
    </row>
    <row r="39" spans="1:35" s="37" customFormat="1" ht="15" customHeight="1">
      <c r="A39" s="38" t="s">
        <v>1277</v>
      </c>
      <c r="B39" s="25" t="s">
        <v>1263</v>
      </c>
      <c r="C39" s="34" t="s">
        <v>1264</v>
      </c>
      <c r="D39" s="34" t="s">
        <v>1264</v>
      </c>
      <c r="E39" s="34" t="s">
        <v>1264</v>
      </c>
      <c r="F39" s="34" t="s">
        <v>1264</v>
      </c>
      <c r="G39" s="34" t="s">
        <v>1264</v>
      </c>
      <c r="H39" s="34" t="s">
        <v>1264</v>
      </c>
      <c r="I39" s="34" t="s">
        <v>1264</v>
      </c>
      <c r="J39" s="34" t="s">
        <v>1264</v>
      </c>
      <c r="K39" s="34" t="s">
        <v>1264</v>
      </c>
      <c r="L39" s="34" t="s">
        <v>1264</v>
      </c>
      <c r="M39" s="34" t="s">
        <v>1264</v>
      </c>
      <c r="N39" s="34" t="s">
        <v>1264</v>
      </c>
      <c r="O39" s="34" t="s">
        <v>1264</v>
      </c>
      <c r="P39" s="34" t="s">
        <v>1264</v>
      </c>
      <c r="Q39" s="34" t="s">
        <v>1264</v>
      </c>
      <c r="R39" s="34" t="s">
        <v>1264</v>
      </c>
      <c r="S39" s="34" t="s">
        <v>1264</v>
      </c>
      <c r="T39" s="34" t="s">
        <v>1264</v>
      </c>
      <c r="U39" s="34" t="s">
        <v>1264</v>
      </c>
      <c r="V39" s="34" t="s">
        <v>1264</v>
      </c>
      <c r="W39" s="34" t="s">
        <v>1264</v>
      </c>
      <c r="X39" s="34" t="s">
        <v>1264</v>
      </c>
      <c r="Y39" s="34" t="s">
        <v>1264</v>
      </c>
      <c r="Z39" s="34" t="s">
        <v>1264</v>
      </c>
      <c r="AA39" s="34" t="s">
        <v>1264</v>
      </c>
      <c r="AB39" s="34" t="s">
        <v>1264</v>
      </c>
      <c r="AC39" s="34" t="s">
        <v>1264</v>
      </c>
      <c r="AD39" s="34" t="s">
        <v>1264</v>
      </c>
      <c r="AE39" s="34" t="s">
        <v>1264</v>
      </c>
      <c r="AF39" s="34" t="s">
        <v>1264</v>
      </c>
      <c r="AG39" s="34" t="s">
        <v>1264</v>
      </c>
      <c r="AH39" s="34" t="s">
        <v>1264</v>
      </c>
      <c r="AI39" s="34" t="s">
        <v>72</v>
      </c>
    </row>
    <row r="40" spans="1:35" s="37" customFormat="1" ht="15" customHeight="1">
      <c r="A40" s="38" t="s">
        <v>1278</v>
      </c>
      <c r="B40" s="25" t="s">
        <v>1266</v>
      </c>
      <c r="C40" s="35">
        <v>20.703951</v>
      </c>
      <c r="D40" s="35">
        <v>21.184431</v>
      </c>
      <c r="E40" s="35">
        <v>20.922765999999999</v>
      </c>
      <c r="F40" s="35">
        <v>20.490691999999999</v>
      </c>
      <c r="G40" s="35">
        <v>20.390978</v>
      </c>
      <c r="H40" s="35">
        <v>20.561810000000001</v>
      </c>
      <c r="I40" s="35">
        <v>20.928826999999998</v>
      </c>
      <c r="J40" s="35">
        <v>21.389219000000001</v>
      </c>
      <c r="K40" s="35">
        <v>21.904938000000001</v>
      </c>
      <c r="L40" s="35">
        <v>22.493555000000001</v>
      </c>
      <c r="M40" s="35">
        <v>23.126232000000002</v>
      </c>
      <c r="N40" s="35">
        <v>23.898823</v>
      </c>
      <c r="O40" s="35">
        <v>24.533017999999998</v>
      </c>
      <c r="P40" s="35">
        <v>25.095576999999999</v>
      </c>
      <c r="Q40" s="35">
        <v>25.619420999999999</v>
      </c>
      <c r="R40" s="35">
        <v>26.129231999999998</v>
      </c>
      <c r="S40" s="35">
        <v>26.601374</v>
      </c>
      <c r="T40" s="35">
        <v>27.053902000000001</v>
      </c>
      <c r="U40" s="35">
        <v>27.557925999999998</v>
      </c>
      <c r="V40" s="35">
        <v>28.009595999999998</v>
      </c>
      <c r="W40" s="35">
        <v>28.483612000000001</v>
      </c>
      <c r="X40" s="35">
        <v>28.995356000000001</v>
      </c>
      <c r="Y40" s="35">
        <v>29.524231</v>
      </c>
      <c r="Z40" s="35">
        <v>30.040479999999999</v>
      </c>
      <c r="AA40" s="35">
        <v>30.675072</v>
      </c>
      <c r="AB40" s="35">
        <v>31.286566000000001</v>
      </c>
      <c r="AC40" s="35">
        <v>31.906497999999999</v>
      </c>
      <c r="AD40" s="35">
        <v>32.552177</v>
      </c>
      <c r="AE40" s="35">
        <v>33.172356000000001</v>
      </c>
      <c r="AF40" s="35">
        <v>33.776854999999998</v>
      </c>
      <c r="AG40" s="35">
        <v>34.495876000000003</v>
      </c>
      <c r="AH40" s="35">
        <v>1.7163000000000001E-2</v>
      </c>
      <c r="AI40" s="34">
        <v>2.01E-2</v>
      </c>
    </row>
    <row r="41" spans="1:35" s="37" customFormat="1" ht="15" customHeight="1"/>
    <row r="42" spans="1:35" s="37" customFormat="1" ht="15" customHeight="1"/>
    <row r="43" spans="1:35" s="37" customFormat="1" ht="15" customHeight="1">
      <c r="B43" s="24" t="s">
        <v>1279</v>
      </c>
    </row>
    <row r="44" spans="1:35" s="37" customFormat="1" ht="15" customHeight="1">
      <c r="B44" s="24" t="s">
        <v>1280</v>
      </c>
    </row>
    <row r="45" spans="1:35" s="37" customFormat="1" ht="15" customHeight="1">
      <c r="A45" s="38" t="s">
        <v>1281</v>
      </c>
      <c r="B45" s="25" t="s">
        <v>1282</v>
      </c>
      <c r="C45" s="35">
        <v>0.15102099999999999</v>
      </c>
      <c r="D45" s="35">
        <v>0.148171</v>
      </c>
      <c r="E45" s="35">
        <v>0.12939300000000001</v>
      </c>
      <c r="F45" s="35">
        <v>0.21582200000000001</v>
      </c>
      <c r="G45" s="35">
        <v>0.215812</v>
      </c>
      <c r="H45" s="35">
        <v>0.21875</v>
      </c>
      <c r="I45" s="35">
        <v>0.22114900000000001</v>
      </c>
      <c r="J45" s="35">
        <v>0.22305800000000001</v>
      </c>
      <c r="K45" s="35">
        <v>0.223915</v>
      </c>
      <c r="L45" s="35">
        <v>0.22494</v>
      </c>
      <c r="M45" s="35">
        <v>0.22561600000000001</v>
      </c>
      <c r="N45" s="35">
        <v>0.227189</v>
      </c>
      <c r="O45" s="35">
        <v>0.22970099999999999</v>
      </c>
      <c r="P45" s="35">
        <v>0.23155800000000001</v>
      </c>
      <c r="Q45" s="35">
        <v>0.23371</v>
      </c>
      <c r="R45" s="35">
        <v>0.23669100000000001</v>
      </c>
      <c r="S45" s="35">
        <v>0.23947499999999999</v>
      </c>
      <c r="T45" s="35">
        <v>0.24173600000000001</v>
      </c>
      <c r="U45" s="35">
        <v>0.244285</v>
      </c>
      <c r="V45" s="35">
        <v>0.247139</v>
      </c>
      <c r="W45" s="35">
        <v>0.249893</v>
      </c>
      <c r="X45" s="35">
        <v>0.253077</v>
      </c>
      <c r="Y45" s="35">
        <v>0.25616899999999998</v>
      </c>
      <c r="Z45" s="35">
        <v>0.25958300000000001</v>
      </c>
      <c r="AA45" s="35">
        <v>0.26276500000000003</v>
      </c>
      <c r="AB45" s="35">
        <v>0.26626899999999998</v>
      </c>
      <c r="AC45" s="35">
        <v>0.26978999999999997</v>
      </c>
      <c r="AD45" s="35">
        <v>0.272899</v>
      </c>
      <c r="AE45" s="35">
        <v>0.27629700000000001</v>
      </c>
      <c r="AF45" s="35">
        <v>0.27984700000000001</v>
      </c>
      <c r="AG45" s="35">
        <v>0.28377599999999997</v>
      </c>
      <c r="AH45" s="35">
        <v>2.1248E-2</v>
      </c>
      <c r="AI45" s="34">
        <v>7.5760000000000003E-3</v>
      </c>
    </row>
    <row r="46" spans="1:35" s="37" customFormat="1" ht="15" customHeight="1">
      <c r="A46" s="38" t="s">
        <v>1283</v>
      </c>
      <c r="B46" s="25" t="s">
        <v>1284</v>
      </c>
      <c r="C46" s="35">
        <v>2.9719000000000002</v>
      </c>
      <c r="D46" s="35">
        <v>3.2486000000000002</v>
      </c>
      <c r="E46" s="35">
        <v>3.5141</v>
      </c>
      <c r="F46" s="35">
        <v>3.588654</v>
      </c>
      <c r="G46" s="35">
        <v>3.7335050000000001</v>
      </c>
      <c r="H46" s="35">
        <v>3.8504830000000001</v>
      </c>
      <c r="I46" s="35">
        <v>3.9334410000000002</v>
      </c>
      <c r="J46" s="35">
        <v>3.9906440000000001</v>
      </c>
      <c r="K46" s="35">
        <v>4.0635320000000004</v>
      </c>
      <c r="L46" s="35">
        <v>4.1295500000000001</v>
      </c>
      <c r="M46" s="35">
        <v>4.2094060000000004</v>
      </c>
      <c r="N46" s="35">
        <v>4.2890009999999998</v>
      </c>
      <c r="O46" s="35">
        <v>4.3562539999999998</v>
      </c>
      <c r="P46" s="35">
        <v>4.4172599999999997</v>
      </c>
      <c r="Q46" s="35">
        <v>4.5121989999999998</v>
      </c>
      <c r="R46" s="35">
        <v>4.6043710000000004</v>
      </c>
      <c r="S46" s="35">
        <v>4.6787299999999998</v>
      </c>
      <c r="T46" s="35">
        <v>4.7545900000000003</v>
      </c>
      <c r="U46" s="35">
        <v>4.8215969999999997</v>
      </c>
      <c r="V46" s="35">
        <v>4.8862189999999996</v>
      </c>
      <c r="W46" s="35">
        <v>4.912534</v>
      </c>
      <c r="X46" s="35">
        <v>4.9514740000000002</v>
      </c>
      <c r="Y46" s="35">
        <v>4.9993230000000004</v>
      </c>
      <c r="Z46" s="35">
        <v>5.0859040000000002</v>
      </c>
      <c r="AA46" s="35">
        <v>5.1529489999999996</v>
      </c>
      <c r="AB46" s="35">
        <v>5.2424299999999997</v>
      </c>
      <c r="AC46" s="35">
        <v>5.2888450000000002</v>
      </c>
      <c r="AD46" s="35">
        <v>5.3294940000000004</v>
      </c>
      <c r="AE46" s="35">
        <v>5.3714849999999998</v>
      </c>
      <c r="AF46" s="35">
        <v>5.4463569999999999</v>
      </c>
      <c r="AG46" s="35">
        <v>5.5240309999999999</v>
      </c>
      <c r="AH46" s="35">
        <v>2.0879000000000002E-2</v>
      </c>
      <c r="AI46" s="34">
        <v>1.4788000000000001E-2</v>
      </c>
    </row>
    <row r="47" spans="1:35" s="37" customFormat="1" ht="15" customHeight="1">
      <c r="A47" s="38" t="s">
        <v>1285</v>
      </c>
      <c r="B47" s="25" t="s">
        <v>395</v>
      </c>
      <c r="C47" s="35">
        <v>0.42499999999999999</v>
      </c>
      <c r="D47" s="35">
        <v>0.4239</v>
      </c>
      <c r="E47" s="35">
        <v>0.4239</v>
      </c>
      <c r="F47" s="35">
        <v>0.422732</v>
      </c>
      <c r="G47" s="35">
        <v>0.422732</v>
      </c>
      <c r="H47" s="35">
        <v>0.422732</v>
      </c>
      <c r="I47" s="35">
        <v>0.422732</v>
      </c>
      <c r="J47" s="35">
        <v>0.422732</v>
      </c>
      <c r="K47" s="35">
        <v>0.422732</v>
      </c>
      <c r="L47" s="35">
        <v>0.422732</v>
      </c>
      <c r="M47" s="35">
        <v>0.422732</v>
      </c>
      <c r="N47" s="35">
        <v>0.422732</v>
      </c>
      <c r="O47" s="35">
        <v>0.422732</v>
      </c>
      <c r="P47" s="35">
        <v>0.422732</v>
      </c>
      <c r="Q47" s="35">
        <v>0.422732</v>
      </c>
      <c r="R47" s="35">
        <v>0.422732</v>
      </c>
      <c r="S47" s="35">
        <v>0.422732</v>
      </c>
      <c r="T47" s="35">
        <v>0.422732</v>
      </c>
      <c r="U47" s="35">
        <v>0.422732</v>
      </c>
      <c r="V47" s="35">
        <v>0.422732</v>
      </c>
      <c r="W47" s="35">
        <v>0.422732</v>
      </c>
      <c r="X47" s="35">
        <v>0.422732</v>
      </c>
      <c r="Y47" s="35">
        <v>0.422732</v>
      </c>
      <c r="Z47" s="35">
        <v>0.422732</v>
      </c>
      <c r="AA47" s="35">
        <v>0.422732</v>
      </c>
      <c r="AB47" s="35">
        <v>0.422732</v>
      </c>
      <c r="AC47" s="35">
        <v>0.422732</v>
      </c>
      <c r="AD47" s="35">
        <v>0.422732</v>
      </c>
      <c r="AE47" s="35">
        <v>0.422732</v>
      </c>
      <c r="AF47" s="35">
        <v>0.422732</v>
      </c>
      <c r="AG47" s="35">
        <v>0.422732</v>
      </c>
      <c r="AH47" s="35">
        <v>-1.7799999999999999E-4</v>
      </c>
      <c r="AI47" s="34">
        <v>1.9999999999999999E-6</v>
      </c>
    </row>
    <row r="48" spans="1:35" s="37" customFormat="1" ht="15" customHeight="1">
      <c r="A48" s="38" t="s">
        <v>1286</v>
      </c>
      <c r="B48" s="25" t="s">
        <v>1247</v>
      </c>
      <c r="C48" s="35">
        <v>0.238015</v>
      </c>
      <c r="D48" s="35">
        <v>0.24180399999999999</v>
      </c>
      <c r="E48" s="35">
        <v>0.26536900000000002</v>
      </c>
      <c r="F48" s="35">
        <v>0.27429399999999998</v>
      </c>
      <c r="G48" s="35">
        <v>0.28341699999999997</v>
      </c>
      <c r="H48" s="35">
        <v>0.29148400000000002</v>
      </c>
      <c r="I48" s="35">
        <v>0.29776399999999997</v>
      </c>
      <c r="J48" s="35">
        <v>0.30221799999999999</v>
      </c>
      <c r="K48" s="35">
        <v>0.30589100000000002</v>
      </c>
      <c r="L48" s="35">
        <v>0.30923899999999999</v>
      </c>
      <c r="M48" s="35">
        <v>0.31242399999999998</v>
      </c>
      <c r="N48" s="35">
        <v>0.31578099999999998</v>
      </c>
      <c r="O48" s="35">
        <v>0.31993500000000002</v>
      </c>
      <c r="P48" s="35">
        <v>0.323071</v>
      </c>
      <c r="Q48" s="35">
        <v>0.32674399999999998</v>
      </c>
      <c r="R48" s="35">
        <v>0.33088600000000001</v>
      </c>
      <c r="S48" s="35">
        <v>0.334735</v>
      </c>
      <c r="T48" s="35">
        <v>0.33845999999999998</v>
      </c>
      <c r="U48" s="35">
        <v>0.34221000000000001</v>
      </c>
      <c r="V48" s="35">
        <v>0.34621299999999999</v>
      </c>
      <c r="W48" s="35">
        <v>0.35062500000000002</v>
      </c>
      <c r="X48" s="35">
        <v>0.35523900000000003</v>
      </c>
      <c r="Y48" s="35">
        <v>0.35960900000000001</v>
      </c>
      <c r="Z48" s="35">
        <v>0.36427799999999999</v>
      </c>
      <c r="AA48" s="35">
        <v>0.36876100000000001</v>
      </c>
      <c r="AB48" s="35">
        <v>0.37357299999999999</v>
      </c>
      <c r="AC48" s="35">
        <v>0.378307</v>
      </c>
      <c r="AD48" s="35">
        <v>0.38272400000000001</v>
      </c>
      <c r="AE48" s="35">
        <v>0.38740999999999998</v>
      </c>
      <c r="AF48" s="35">
        <v>0.39224199999999998</v>
      </c>
      <c r="AG48" s="35">
        <v>0.39733200000000002</v>
      </c>
      <c r="AH48" s="35">
        <v>1.7228E-2</v>
      </c>
      <c r="AI48" s="34">
        <v>1.001E-2</v>
      </c>
    </row>
    <row r="49" spans="1:35" s="37" customFormat="1" ht="15" customHeight="1">
      <c r="A49" s="38" t="s">
        <v>1287</v>
      </c>
      <c r="B49" s="25" t="s">
        <v>1249</v>
      </c>
      <c r="C49" s="35">
        <v>1.132881</v>
      </c>
      <c r="D49" s="35">
        <v>1.156563</v>
      </c>
      <c r="E49" s="35">
        <v>1.209093</v>
      </c>
      <c r="F49" s="35">
        <v>1.236381</v>
      </c>
      <c r="G49" s="35">
        <v>1.272848</v>
      </c>
      <c r="H49" s="35">
        <v>1.3072010000000001</v>
      </c>
      <c r="I49" s="35">
        <v>1.3352619999999999</v>
      </c>
      <c r="J49" s="35">
        <v>1.3543989999999999</v>
      </c>
      <c r="K49" s="35">
        <v>1.3707210000000001</v>
      </c>
      <c r="L49" s="35">
        <v>1.384924</v>
      </c>
      <c r="M49" s="35">
        <v>1.400183</v>
      </c>
      <c r="N49" s="35">
        <v>1.416723</v>
      </c>
      <c r="O49" s="35">
        <v>1.4361710000000001</v>
      </c>
      <c r="P49" s="35">
        <v>1.4517709999999999</v>
      </c>
      <c r="Q49" s="35">
        <v>1.4693780000000001</v>
      </c>
      <c r="R49" s="35">
        <v>1.490612</v>
      </c>
      <c r="S49" s="35">
        <v>1.5105789999999999</v>
      </c>
      <c r="T49" s="35">
        <v>1.528745</v>
      </c>
      <c r="U49" s="35">
        <v>1.5474829999999999</v>
      </c>
      <c r="V49" s="35">
        <v>1.5675129999999999</v>
      </c>
      <c r="W49" s="35">
        <v>1.5886499999999999</v>
      </c>
      <c r="X49" s="35">
        <v>1.612347</v>
      </c>
      <c r="Y49" s="35">
        <v>1.63493</v>
      </c>
      <c r="Z49" s="35">
        <v>1.6594869999999999</v>
      </c>
      <c r="AA49" s="35">
        <v>1.683446</v>
      </c>
      <c r="AB49" s="35">
        <v>1.709093</v>
      </c>
      <c r="AC49" s="35">
        <v>1.73499</v>
      </c>
      <c r="AD49" s="35">
        <v>1.758345</v>
      </c>
      <c r="AE49" s="35">
        <v>1.78325</v>
      </c>
      <c r="AF49" s="35">
        <v>1.810486</v>
      </c>
      <c r="AG49" s="35">
        <v>1.8395820000000001</v>
      </c>
      <c r="AH49" s="35">
        <v>1.6289999999999999E-2</v>
      </c>
      <c r="AI49" s="34">
        <v>8.5629999999999994E-3</v>
      </c>
    </row>
    <row r="50" spans="1:35" s="37" customFormat="1" ht="15" customHeight="1">
      <c r="A50" s="38" t="s">
        <v>1288</v>
      </c>
      <c r="B50" s="25" t="s">
        <v>1251</v>
      </c>
      <c r="C50" s="35">
        <v>3.0329999999999999E-2</v>
      </c>
      <c r="D50" s="35">
        <v>3.4204999999999999E-2</v>
      </c>
      <c r="E50" s="35">
        <v>3.3049000000000002E-2</v>
      </c>
      <c r="F50" s="35">
        <v>3.3167000000000002E-2</v>
      </c>
      <c r="G50" s="35">
        <v>3.4047000000000001E-2</v>
      </c>
      <c r="H50" s="35">
        <v>3.4915000000000002E-2</v>
      </c>
      <c r="I50" s="35">
        <v>3.5702999999999999E-2</v>
      </c>
      <c r="J50" s="35">
        <v>3.678E-2</v>
      </c>
      <c r="K50" s="35">
        <v>3.7998999999999998E-2</v>
      </c>
      <c r="L50" s="35">
        <v>3.8869000000000001E-2</v>
      </c>
      <c r="M50" s="35">
        <v>3.9673E-2</v>
      </c>
      <c r="N50" s="35">
        <v>4.0563000000000002E-2</v>
      </c>
      <c r="O50" s="35">
        <v>4.1412999999999998E-2</v>
      </c>
      <c r="P50" s="35">
        <v>4.1815999999999999E-2</v>
      </c>
      <c r="Q50" s="35">
        <v>4.2271999999999997E-2</v>
      </c>
      <c r="R50" s="35">
        <v>4.2821999999999999E-2</v>
      </c>
      <c r="S50" s="35">
        <v>4.3343E-2</v>
      </c>
      <c r="T50" s="35">
        <v>4.3744999999999999E-2</v>
      </c>
      <c r="U50" s="35">
        <v>4.4016E-2</v>
      </c>
      <c r="V50" s="35">
        <v>4.4468000000000001E-2</v>
      </c>
      <c r="W50" s="35">
        <v>4.4670000000000001E-2</v>
      </c>
      <c r="X50" s="35">
        <v>4.5031000000000002E-2</v>
      </c>
      <c r="Y50" s="35">
        <v>4.5418E-2</v>
      </c>
      <c r="Z50" s="35">
        <v>4.5884000000000001E-2</v>
      </c>
      <c r="AA50" s="35">
        <v>4.6172999999999999E-2</v>
      </c>
      <c r="AB50" s="35">
        <v>4.6496000000000003E-2</v>
      </c>
      <c r="AC50" s="35">
        <v>4.6655000000000002E-2</v>
      </c>
      <c r="AD50" s="35">
        <v>4.6919000000000002E-2</v>
      </c>
      <c r="AE50" s="35">
        <v>4.709E-2</v>
      </c>
      <c r="AF50" s="35">
        <v>4.7190000000000003E-2</v>
      </c>
      <c r="AG50" s="35">
        <v>4.743E-2</v>
      </c>
      <c r="AH50" s="35">
        <v>1.5015000000000001E-2</v>
      </c>
      <c r="AI50" s="34">
        <v>8.3649999999999992E-3</v>
      </c>
    </row>
    <row r="51" spans="1:35" s="70" customFormat="1" ht="15" customHeight="1">
      <c r="A51" s="67" t="s">
        <v>1289</v>
      </c>
      <c r="B51" s="52" t="s">
        <v>1290</v>
      </c>
      <c r="C51" s="76">
        <v>0.58092500000000002</v>
      </c>
      <c r="D51" s="76">
        <v>0.58957400000000004</v>
      </c>
      <c r="E51" s="76">
        <v>0.625668</v>
      </c>
      <c r="F51" s="76">
        <v>0.626996</v>
      </c>
      <c r="G51" s="76">
        <v>0.62952600000000003</v>
      </c>
      <c r="H51" s="76">
        <v>0.63149900000000003</v>
      </c>
      <c r="I51" s="76">
        <v>0.63285899999999995</v>
      </c>
      <c r="J51" s="76">
        <v>0.63378000000000001</v>
      </c>
      <c r="K51" s="76">
        <v>0.63493699999999997</v>
      </c>
      <c r="L51" s="76">
        <v>0.63596900000000001</v>
      </c>
      <c r="M51" s="76">
        <v>0.63719899999999996</v>
      </c>
      <c r="N51" s="76">
        <v>0.63840300000000005</v>
      </c>
      <c r="O51" s="76">
        <v>0.63940399999999997</v>
      </c>
      <c r="P51" s="76">
        <v>0.64029999999999998</v>
      </c>
      <c r="Q51" s="76">
        <v>0.64167600000000002</v>
      </c>
      <c r="R51" s="76">
        <v>0.64298699999999998</v>
      </c>
      <c r="S51" s="76">
        <v>0.64402499999999996</v>
      </c>
      <c r="T51" s="76">
        <v>0.645069</v>
      </c>
      <c r="U51" s="76">
        <v>0.64597899999999997</v>
      </c>
      <c r="V51" s="76">
        <v>0.64684399999999997</v>
      </c>
      <c r="W51" s="76">
        <v>0.64719300000000002</v>
      </c>
      <c r="X51" s="76">
        <v>0.647706</v>
      </c>
      <c r="Y51" s="76">
        <v>0.64833200000000002</v>
      </c>
      <c r="Z51" s="76">
        <v>0.64945399999999998</v>
      </c>
      <c r="AA51" s="76">
        <v>0.65031099999999997</v>
      </c>
      <c r="AB51" s="76">
        <v>0.65144000000000002</v>
      </c>
      <c r="AC51" s="76">
        <v>0.65201699999999996</v>
      </c>
      <c r="AD51" s="76">
        <v>0.65251800000000004</v>
      </c>
      <c r="AE51" s="76">
        <v>0.65303199999999995</v>
      </c>
      <c r="AF51" s="76">
        <v>0.65394200000000002</v>
      </c>
      <c r="AG51" s="76">
        <v>0.65487499999999998</v>
      </c>
      <c r="AH51" s="76">
        <v>4.0020000000000003E-3</v>
      </c>
      <c r="AI51" s="69">
        <v>2.5392999999999999E-2</v>
      </c>
    </row>
    <row r="52" spans="1:35" s="37" customFormat="1" ht="15" customHeight="1">
      <c r="A52" s="38" t="s">
        <v>1291</v>
      </c>
      <c r="B52" s="25" t="s">
        <v>1292</v>
      </c>
      <c r="C52" s="35">
        <v>4.3596000000000003E-2</v>
      </c>
      <c r="D52" s="35">
        <v>5.3325999999999998E-2</v>
      </c>
      <c r="E52" s="35">
        <v>4.5475000000000002E-2</v>
      </c>
      <c r="F52" s="35">
        <v>5.3580999999999997E-2</v>
      </c>
      <c r="G52" s="35">
        <v>5.9721999999999997E-2</v>
      </c>
      <c r="H52" s="35">
        <v>6.3188999999999995E-2</v>
      </c>
      <c r="I52" s="35">
        <v>6.5573000000000006E-2</v>
      </c>
      <c r="J52" s="35">
        <v>7.1395E-2</v>
      </c>
      <c r="K52" s="35">
        <v>7.7755000000000005E-2</v>
      </c>
      <c r="L52" s="35">
        <v>8.165E-2</v>
      </c>
      <c r="M52" s="35">
        <v>8.5846000000000006E-2</v>
      </c>
      <c r="N52" s="35">
        <v>8.9870000000000005E-2</v>
      </c>
      <c r="O52" s="35">
        <v>9.2980999999999994E-2</v>
      </c>
      <c r="P52" s="35">
        <v>9.3683000000000002E-2</v>
      </c>
      <c r="Q52" s="35">
        <v>9.4062999999999994E-2</v>
      </c>
      <c r="R52" s="35">
        <v>9.5630000000000007E-2</v>
      </c>
      <c r="S52" s="35">
        <v>9.7247E-2</v>
      </c>
      <c r="T52" s="35">
        <v>9.7591999999999998E-2</v>
      </c>
      <c r="U52" s="35">
        <v>9.7477999999999995E-2</v>
      </c>
      <c r="V52" s="35">
        <v>9.8318000000000003E-2</v>
      </c>
      <c r="W52" s="35">
        <v>9.7156999999999993E-2</v>
      </c>
      <c r="X52" s="35">
        <v>9.7585000000000005E-2</v>
      </c>
      <c r="Y52" s="35">
        <v>9.8285999999999998E-2</v>
      </c>
      <c r="Z52" s="35">
        <v>9.9062999999999998E-2</v>
      </c>
      <c r="AA52" s="35">
        <v>9.9426E-2</v>
      </c>
      <c r="AB52" s="35">
        <v>9.9510000000000001E-2</v>
      </c>
      <c r="AC52" s="35">
        <v>9.9528000000000005E-2</v>
      </c>
      <c r="AD52" s="35">
        <v>9.9807999999999994E-2</v>
      </c>
      <c r="AE52" s="35">
        <v>9.9916000000000005E-2</v>
      </c>
      <c r="AF52" s="35">
        <v>9.9835999999999994E-2</v>
      </c>
      <c r="AG52" s="35">
        <v>0.10093299999999999</v>
      </c>
      <c r="AH52" s="35">
        <v>2.8378E-2</v>
      </c>
      <c r="AI52" s="34">
        <v>-2.0028000000000001E-2</v>
      </c>
    </row>
    <row r="53" spans="1:35" s="37" customFormat="1" ht="15" customHeight="1">
      <c r="A53" s="38" t="s">
        <v>1293</v>
      </c>
      <c r="B53" s="25" t="s">
        <v>1253</v>
      </c>
      <c r="C53" s="35">
        <v>0.84177000000000002</v>
      </c>
      <c r="D53" s="35">
        <v>0.82544399999999996</v>
      </c>
      <c r="E53" s="35">
        <v>0.87724500000000005</v>
      </c>
      <c r="F53" s="35">
        <v>0.87629800000000002</v>
      </c>
      <c r="G53" s="35">
        <v>0.88953199999999999</v>
      </c>
      <c r="H53" s="35">
        <v>0.90323600000000004</v>
      </c>
      <c r="I53" s="35">
        <v>0.90700199999999997</v>
      </c>
      <c r="J53" s="35">
        <v>0.90322000000000002</v>
      </c>
      <c r="K53" s="35">
        <v>0.89972700000000005</v>
      </c>
      <c r="L53" s="35">
        <v>0.901725</v>
      </c>
      <c r="M53" s="35">
        <v>0.90543399999999996</v>
      </c>
      <c r="N53" s="35">
        <v>0.91231600000000002</v>
      </c>
      <c r="O53" s="35">
        <v>0.91939899999999997</v>
      </c>
      <c r="P53" s="35">
        <v>0.92764899999999995</v>
      </c>
      <c r="Q53" s="35">
        <v>0.93659599999999998</v>
      </c>
      <c r="R53" s="35">
        <v>0.95097299999999996</v>
      </c>
      <c r="S53" s="35">
        <v>0.961565</v>
      </c>
      <c r="T53" s="35">
        <v>0.97339500000000001</v>
      </c>
      <c r="U53" s="35">
        <v>0.98865199999999998</v>
      </c>
      <c r="V53" s="35">
        <v>1.0028239999999999</v>
      </c>
      <c r="W53" s="35">
        <v>1.015698</v>
      </c>
      <c r="X53" s="35">
        <v>1.0326759999999999</v>
      </c>
      <c r="Y53" s="35">
        <v>1.04654</v>
      </c>
      <c r="Z53" s="35">
        <v>1.0626949999999999</v>
      </c>
      <c r="AA53" s="35">
        <v>1.0787119999999999</v>
      </c>
      <c r="AB53" s="35">
        <v>1.095064</v>
      </c>
      <c r="AC53" s="35">
        <v>1.1156010000000001</v>
      </c>
      <c r="AD53" s="35">
        <v>1.1349549999999999</v>
      </c>
      <c r="AE53" s="35">
        <v>1.157125</v>
      </c>
      <c r="AF53" s="35">
        <v>1.18086</v>
      </c>
      <c r="AG53" s="35">
        <v>1.2050909999999999</v>
      </c>
      <c r="AH53" s="35">
        <v>1.2031999999999999E-2</v>
      </c>
      <c r="AI53" s="34">
        <v>1.5872000000000001E-2</v>
      </c>
    </row>
    <row r="54" spans="1:35" s="37" customFormat="1" ht="15" customHeight="1">
      <c r="A54" s="38" t="s">
        <v>1294</v>
      </c>
      <c r="B54" s="25" t="s">
        <v>1295</v>
      </c>
      <c r="C54" s="35">
        <v>0.52381500000000003</v>
      </c>
      <c r="D54" s="35">
        <v>0.59929500000000002</v>
      </c>
      <c r="E54" s="35">
        <v>0.40431899999999998</v>
      </c>
      <c r="F54" s="35">
        <v>0.39404</v>
      </c>
      <c r="G54" s="35">
        <v>0.385382</v>
      </c>
      <c r="H54" s="35">
        <v>0.38481500000000002</v>
      </c>
      <c r="I54" s="35">
        <v>0.38058399999999998</v>
      </c>
      <c r="J54" s="35">
        <v>0.39439200000000002</v>
      </c>
      <c r="K54" s="35">
        <v>0.40967900000000002</v>
      </c>
      <c r="L54" s="35">
        <v>0.42175099999999999</v>
      </c>
      <c r="M54" s="35">
        <v>0.43204999999999999</v>
      </c>
      <c r="N54" s="35">
        <v>0.44364799999999999</v>
      </c>
      <c r="O54" s="35">
        <v>0.45144099999999998</v>
      </c>
      <c r="P54" s="35">
        <v>0.45630399999999999</v>
      </c>
      <c r="Q54" s="35">
        <v>0.46030700000000002</v>
      </c>
      <c r="R54" s="35">
        <v>0.46690199999999998</v>
      </c>
      <c r="S54" s="35">
        <v>0.47315400000000002</v>
      </c>
      <c r="T54" s="35">
        <v>0.47489500000000001</v>
      </c>
      <c r="U54" s="35">
        <v>0.47498099999999999</v>
      </c>
      <c r="V54" s="35">
        <v>0.47927999999999998</v>
      </c>
      <c r="W54" s="35">
        <v>0.47487000000000001</v>
      </c>
      <c r="X54" s="35">
        <v>0.47686899999999999</v>
      </c>
      <c r="Y54" s="35">
        <v>0.47954999999999998</v>
      </c>
      <c r="Z54" s="35">
        <v>0.48331299999999999</v>
      </c>
      <c r="AA54" s="35">
        <v>0.48624699999999998</v>
      </c>
      <c r="AB54" s="35">
        <v>0.48717700000000003</v>
      </c>
      <c r="AC54" s="35">
        <v>0.48831599999999997</v>
      </c>
      <c r="AD54" s="35">
        <v>0.49121900000000002</v>
      </c>
      <c r="AE54" s="35">
        <v>0.491784</v>
      </c>
      <c r="AF54" s="35">
        <v>0.49186099999999999</v>
      </c>
      <c r="AG54" s="35">
        <v>0.49648100000000001</v>
      </c>
      <c r="AH54" s="35">
        <v>-1.7849999999999999E-3</v>
      </c>
      <c r="AI54" s="34">
        <v>6.4900000000000001E-3</v>
      </c>
    </row>
    <row r="55" spans="1:35" s="37" customFormat="1" ht="15" customHeight="1">
      <c r="A55" s="38" t="s">
        <v>1296</v>
      </c>
      <c r="B55" s="25" t="s">
        <v>1297</v>
      </c>
      <c r="C55" s="35">
        <v>6.5142540000000002</v>
      </c>
      <c r="D55" s="35">
        <v>6.8969810000000003</v>
      </c>
      <c r="E55" s="35">
        <v>7.1037109999999997</v>
      </c>
      <c r="F55" s="35">
        <v>7.2992319999999999</v>
      </c>
      <c r="G55" s="35">
        <v>7.5037900000000004</v>
      </c>
      <c r="H55" s="35">
        <v>7.6855710000000004</v>
      </c>
      <c r="I55" s="35">
        <v>7.8093360000000001</v>
      </c>
      <c r="J55" s="35">
        <v>7.9098860000000002</v>
      </c>
      <c r="K55" s="35">
        <v>8.0241559999999996</v>
      </c>
      <c r="L55" s="35">
        <v>8.1286170000000002</v>
      </c>
      <c r="M55" s="35">
        <v>8.2478309999999997</v>
      </c>
      <c r="N55" s="35">
        <v>8.3734959999999994</v>
      </c>
      <c r="O55" s="35">
        <v>8.4866969999999995</v>
      </c>
      <c r="P55" s="35">
        <v>8.5834130000000002</v>
      </c>
      <c r="Q55" s="35">
        <v>8.7169469999999993</v>
      </c>
      <c r="R55" s="35">
        <v>8.8618740000000003</v>
      </c>
      <c r="S55" s="35">
        <v>8.9828530000000004</v>
      </c>
      <c r="T55" s="35">
        <v>9.0982269999999996</v>
      </c>
      <c r="U55" s="35">
        <v>9.2066800000000004</v>
      </c>
      <c r="V55" s="35">
        <v>9.318816</v>
      </c>
      <c r="W55" s="35">
        <v>9.3812890000000007</v>
      </c>
      <c r="X55" s="35">
        <v>9.4720030000000008</v>
      </c>
      <c r="Y55" s="35">
        <v>9.5681560000000001</v>
      </c>
      <c r="Z55" s="35">
        <v>9.7096610000000005</v>
      </c>
      <c r="AA55" s="35">
        <v>9.8287910000000007</v>
      </c>
      <c r="AB55" s="35">
        <v>9.9710509999999992</v>
      </c>
      <c r="AC55" s="35">
        <v>10.074049</v>
      </c>
      <c r="AD55" s="35">
        <v>10.168881000000001</v>
      </c>
      <c r="AE55" s="35">
        <v>10.267390000000001</v>
      </c>
      <c r="AF55" s="35">
        <v>10.402621</v>
      </c>
      <c r="AG55" s="35">
        <v>10.549530000000001</v>
      </c>
      <c r="AH55" s="35">
        <v>1.6199000000000002E-2</v>
      </c>
      <c r="AI55" s="34">
        <v>1.3771E-2</v>
      </c>
    </row>
    <row r="56" spans="1:35" s="37" customFormat="1" ht="15" customHeight="1">
      <c r="A56" s="38" t="s">
        <v>1298</v>
      </c>
      <c r="B56" s="25" t="s">
        <v>1255</v>
      </c>
      <c r="C56" s="35">
        <v>6.4405960000000002</v>
      </c>
      <c r="D56" s="35">
        <v>6.141737</v>
      </c>
      <c r="E56" s="35">
        <v>6.587485</v>
      </c>
      <c r="F56" s="35">
        <v>6.8503660000000002</v>
      </c>
      <c r="G56" s="35">
        <v>7.1601800000000004</v>
      </c>
      <c r="H56" s="35">
        <v>7.3738260000000002</v>
      </c>
      <c r="I56" s="35">
        <v>7.520956</v>
      </c>
      <c r="J56" s="35">
        <v>7.5437120000000002</v>
      </c>
      <c r="K56" s="35">
        <v>7.5656530000000002</v>
      </c>
      <c r="L56" s="35">
        <v>7.5876669999999997</v>
      </c>
      <c r="M56" s="35">
        <v>7.6161899999999996</v>
      </c>
      <c r="N56" s="35">
        <v>7.6454740000000001</v>
      </c>
      <c r="O56" s="35">
        <v>7.6838509999999998</v>
      </c>
      <c r="P56" s="35">
        <v>7.7236000000000002</v>
      </c>
      <c r="Q56" s="35">
        <v>7.8115839999999999</v>
      </c>
      <c r="R56" s="35">
        <v>7.9146109999999998</v>
      </c>
      <c r="S56" s="35">
        <v>8.0054420000000004</v>
      </c>
      <c r="T56" s="35">
        <v>8.11599</v>
      </c>
      <c r="U56" s="35">
        <v>8.2315419999999992</v>
      </c>
      <c r="V56" s="35">
        <v>8.338927</v>
      </c>
      <c r="W56" s="35">
        <v>8.4471710000000009</v>
      </c>
      <c r="X56" s="35">
        <v>8.5530259999999991</v>
      </c>
      <c r="Y56" s="35">
        <v>8.6702840000000005</v>
      </c>
      <c r="Z56" s="35">
        <v>8.8299830000000004</v>
      </c>
      <c r="AA56" s="35">
        <v>8.9678190000000004</v>
      </c>
      <c r="AB56" s="35">
        <v>9.1391729999999995</v>
      </c>
      <c r="AC56" s="35">
        <v>9.2706330000000001</v>
      </c>
      <c r="AD56" s="35">
        <v>9.3828429999999994</v>
      </c>
      <c r="AE56" s="35">
        <v>9.5211199999999998</v>
      </c>
      <c r="AF56" s="35">
        <v>9.6988990000000008</v>
      </c>
      <c r="AG56" s="35">
        <v>9.873901</v>
      </c>
      <c r="AH56" s="35">
        <v>1.4344000000000001E-2</v>
      </c>
      <c r="AI56" s="34">
        <v>1.2194E-2</v>
      </c>
    </row>
    <row r="57" spans="1:35" s="37" customFormat="1" ht="15" customHeight="1">
      <c r="A57" s="38" t="s">
        <v>1299</v>
      </c>
      <c r="B57" s="25" t="s">
        <v>1257</v>
      </c>
      <c r="C57" s="35">
        <v>0.57079999999999997</v>
      </c>
      <c r="D57" s="35">
        <v>0.58321299999999998</v>
      </c>
      <c r="E57" s="35">
        <v>0.628888</v>
      </c>
      <c r="F57" s="35">
        <v>0.64106200000000002</v>
      </c>
      <c r="G57" s="35">
        <v>0.659999</v>
      </c>
      <c r="H57" s="35">
        <v>0.67315199999999997</v>
      </c>
      <c r="I57" s="35">
        <v>0.68591500000000005</v>
      </c>
      <c r="J57" s="35">
        <v>0.69392299999999996</v>
      </c>
      <c r="K57" s="35">
        <v>0.70318099999999994</v>
      </c>
      <c r="L57" s="35">
        <v>0.71212699999999995</v>
      </c>
      <c r="M57" s="35">
        <v>0.723167</v>
      </c>
      <c r="N57" s="35">
        <v>0.73402900000000004</v>
      </c>
      <c r="O57" s="35">
        <v>0.74623899999999999</v>
      </c>
      <c r="P57" s="35">
        <v>0.75612500000000005</v>
      </c>
      <c r="Q57" s="35">
        <v>0.76484200000000002</v>
      </c>
      <c r="R57" s="35">
        <v>0.77582099999999998</v>
      </c>
      <c r="S57" s="35">
        <v>0.78521600000000003</v>
      </c>
      <c r="T57" s="35">
        <v>0.79472200000000004</v>
      </c>
      <c r="U57" s="35">
        <v>0.80507600000000001</v>
      </c>
      <c r="V57" s="35">
        <v>0.81496900000000005</v>
      </c>
      <c r="W57" s="35">
        <v>0.81942300000000001</v>
      </c>
      <c r="X57" s="35">
        <v>0.82545500000000005</v>
      </c>
      <c r="Y57" s="35">
        <v>0.83165999999999995</v>
      </c>
      <c r="Z57" s="35">
        <v>0.84440800000000005</v>
      </c>
      <c r="AA57" s="35">
        <v>0.85402900000000004</v>
      </c>
      <c r="AB57" s="35">
        <v>0.86649699999999996</v>
      </c>
      <c r="AC57" s="35">
        <v>0.87219100000000005</v>
      </c>
      <c r="AD57" s="35">
        <v>0.87692000000000003</v>
      </c>
      <c r="AE57" s="35">
        <v>0.88056999999999996</v>
      </c>
      <c r="AF57" s="35">
        <v>0.88880899999999996</v>
      </c>
      <c r="AG57" s="35">
        <v>0.89774699999999996</v>
      </c>
      <c r="AH57" s="35">
        <v>1.521E-2</v>
      </c>
      <c r="AI57" s="34">
        <v>1.1788E-2</v>
      </c>
    </row>
    <row r="58" spans="1:35" s="37" customFormat="1" ht="15" customHeight="1">
      <c r="A58" s="38" t="s">
        <v>1300</v>
      </c>
      <c r="B58" s="25" t="s">
        <v>1301</v>
      </c>
      <c r="C58" s="35">
        <v>1.8647</v>
      </c>
      <c r="D58" s="35">
        <v>1.823809</v>
      </c>
      <c r="E58" s="35">
        <v>1.9220729999999999</v>
      </c>
      <c r="F58" s="35">
        <v>2.0607839999999999</v>
      </c>
      <c r="G58" s="35">
        <v>2.1502119999999998</v>
      </c>
      <c r="H58" s="35">
        <v>2.2464520000000001</v>
      </c>
      <c r="I58" s="35">
        <v>2.3186239999999998</v>
      </c>
      <c r="J58" s="35">
        <v>2.3670040000000001</v>
      </c>
      <c r="K58" s="35">
        <v>2.423727</v>
      </c>
      <c r="L58" s="35">
        <v>2.4730759999999998</v>
      </c>
      <c r="M58" s="35">
        <v>2.5132599999999998</v>
      </c>
      <c r="N58" s="35">
        <v>2.5578379999999998</v>
      </c>
      <c r="O58" s="35">
        <v>2.6138249999999998</v>
      </c>
      <c r="P58" s="35">
        <v>2.6505070000000002</v>
      </c>
      <c r="Q58" s="35">
        <v>2.6930969999999999</v>
      </c>
      <c r="R58" s="35">
        <v>2.733546</v>
      </c>
      <c r="S58" s="35">
        <v>2.7722920000000002</v>
      </c>
      <c r="T58" s="35">
        <v>2.8039550000000002</v>
      </c>
      <c r="U58" s="35">
        <v>2.8238020000000001</v>
      </c>
      <c r="V58" s="35">
        <v>2.8746580000000002</v>
      </c>
      <c r="W58" s="35">
        <v>2.9076759999999999</v>
      </c>
      <c r="X58" s="35">
        <v>2.92842</v>
      </c>
      <c r="Y58" s="35">
        <v>2.948664</v>
      </c>
      <c r="Z58" s="35">
        <v>2.985843</v>
      </c>
      <c r="AA58" s="35">
        <v>3.0241400000000001</v>
      </c>
      <c r="AB58" s="35">
        <v>3.045569</v>
      </c>
      <c r="AC58" s="35">
        <v>3.0486219999999999</v>
      </c>
      <c r="AD58" s="35">
        <v>3.0808580000000001</v>
      </c>
      <c r="AE58" s="35">
        <v>3.0845760000000002</v>
      </c>
      <c r="AF58" s="35">
        <v>3.081413</v>
      </c>
      <c r="AG58" s="35">
        <v>3.067399</v>
      </c>
      <c r="AH58" s="35">
        <v>1.6729000000000001E-2</v>
      </c>
      <c r="AI58" s="34">
        <v>8.9040000000000005E-3</v>
      </c>
    </row>
    <row r="59" spans="1:35" s="37" customFormat="1" ht="15" customHeight="1">
      <c r="A59" s="38" t="s">
        <v>1302</v>
      </c>
      <c r="B59" s="25" t="s">
        <v>1303</v>
      </c>
      <c r="C59" s="35">
        <v>0.35997099999999999</v>
      </c>
      <c r="D59" s="35">
        <v>0.49271999999999999</v>
      </c>
      <c r="E59" s="35">
        <v>0.48645500000000003</v>
      </c>
      <c r="F59" s="35">
        <v>0.49248599999999998</v>
      </c>
      <c r="G59" s="35">
        <v>0.55064999999999997</v>
      </c>
      <c r="H59" s="35">
        <v>0.63718900000000001</v>
      </c>
      <c r="I59" s="35">
        <v>0.703847</v>
      </c>
      <c r="J59" s="35">
        <v>0.73495699999999997</v>
      </c>
      <c r="K59" s="35">
        <v>0.767953</v>
      </c>
      <c r="L59" s="35">
        <v>0.828287</v>
      </c>
      <c r="M59" s="35">
        <v>0.89050700000000005</v>
      </c>
      <c r="N59" s="35">
        <v>0.92161700000000002</v>
      </c>
      <c r="O59" s="35">
        <v>0.95461300000000004</v>
      </c>
      <c r="P59" s="35">
        <v>0.98383699999999996</v>
      </c>
      <c r="Q59" s="35">
        <v>1.014947</v>
      </c>
      <c r="R59" s="35">
        <v>1.046057</v>
      </c>
      <c r="S59" s="35">
        <v>1.079053</v>
      </c>
      <c r="T59" s="35">
        <v>1.108277</v>
      </c>
      <c r="U59" s="35">
        <v>1.1393869999999999</v>
      </c>
      <c r="V59" s="35">
        <v>1.1704969999999999</v>
      </c>
      <c r="W59" s="35">
        <v>1.2034929999999999</v>
      </c>
      <c r="X59" s="35">
        <v>1.2171620000000001</v>
      </c>
      <c r="Y59" s="35">
        <v>1.2171620000000001</v>
      </c>
      <c r="Z59" s="35">
        <v>1.2171620000000001</v>
      </c>
      <c r="AA59" s="35">
        <v>1.2190479999999999</v>
      </c>
      <c r="AB59" s="35">
        <v>1.2171620000000001</v>
      </c>
      <c r="AC59" s="35">
        <v>1.2171620000000001</v>
      </c>
      <c r="AD59" s="35">
        <v>1.2171620000000001</v>
      </c>
      <c r="AE59" s="35">
        <v>1.2190479999999999</v>
      </c>
      <c r="AF59" s="35">
        <v>1.2171620000000001</v>
      </c>
      <c r="AG59" s="35">
        <v>1.2171620000000001</v>
      </c>
      <c r="AH59" s="35">
        <v>4.1444000000000002E-2</v>
      </c>
      <c r="AI59" s="34">
        <v>4.088E-2</v>
      </c>
    </row>
    <row r="60" spans="1:35" s="37" customFormat="1" ht="15" customHeight="1">
      <c r="A60" s="38" t="s">
        <v>1304</v>
      </c>
      <c r="B60" s="25" t="s">
        <v>1305</v>
      </c>
      <c r="C60" s="35">
        <v>9.2360670000000002</v>
      </c>
      <c r="D60" s="35">
        <v>9.0414790000000007</v>
      </c>
      <c r="E60" s="35">
        <v>9.6249009999999995</v>
      </c>
      <c r="F60" s="35">
        <v>10.044699</v>
      </c>
      <c r="G60" s="35">
        <v>10.521039999999999</v>
      </c>
      <c r="H60" s="35">
        <v>10.930619</v>
      </c>
      <c r="I60" s="35">
        <v>11.229342000000001</v>
      </c>
      <c r="J60" s="35">
        <v>11.339596999999999</v>
      </c>
      <c r="K60" s="35">
        <v>11.460514</v>
      </c>
      <c r="L60" s="35">
        <v>11.601156</v>
      </c>
      <c r="M60" s="35">
        <v>11.743124999999999</v>
      </c>
      <c r="N60" s="35">
        <v>11.858959</v>
      </c>
      <c r="O60" s="35">
        <v>11.998528</v>
      </c>
      <c r="P60" s="35">
        <v>12.114069000000001</v>
      </c>
      <c r="Q60" s="35">
        <v>12.284471</v>
      </c>
      <c r="R60" s="35">
        <v>12.470036</v>
      </c>
      <c r="S60" s="35">
        <v>12.642003000000001</v>
      </c>
      <c r="T60" s="35">
        <v>12.822944</v>
      </c>
      <c r="U60" s="35">
        <v>12.999807000000001</v>
      </c>
      <c r="V60" s="35">
        <v>13.199052</v>
      </c>
      <c r="W60" s="35">
        <v>13.377765</v>
      </c>
      <c r="X60" s="35">
        <v>13.524063999999999</v>
      </c>
      <c r="Y60" s="35">
        <v>13.667770000000001</v>
      </c>
      <c r="Z60" s="35">
        <v>13.877395999999999</v>
      </c>
      <c r="AA60" s="35">
        <v>14.065037999999999</v>
      </c>
      <c r="AB60" s="35">
        <v>14.2684</v>
      </c>
      <c r="AC60" s="35">
        <v>14.408607999999999</v>
      </c>
      <c r="AD60" s="35">
        <v>14.557784</v>
      </c>
      <c r="AE60" s="35">
        <v>14.705314</v>
      </c>
      <c r="AF60" s="35">
        <v>14.886284</v>
      </c>
      <c r="AG60" s="35">
        <v>15.05621</v>
      </c>
      <c r="AH60" s="35">
        <v>1.6423E-2</v>
      </c>
      <c r="AI60" s="34">
        <v>1.2357E-2</v>
      </c>
    </row>
    <row r="61" spans="1:35" s="37" customFormat="1" ht="15" customHeight="1">
      <c r="A61" s="38" t="s">
        <v>1306</v>
      </c>
      <c r="B61" s="25" t="s">
        <v>1307</v>
      </c>
      <c r="C61" s="35">
        <v>0.448104</v>
      </c>
      <c r="D61" s="35">
        <v>0.37154700000000002</v>
      </c>
      <c r="E61" s="35">
        <v>0.38810600000000001</v>
      </c>
      <c r="F61" s="35">
        <v>0.486153</v>
      </c>
      <c r="G61" s="35">
        <v>0.49357099999999998</v>
      </c>
      <c r="H61" s="35">
        <v>0.46870899999999999</v>
      </c>
      <c r="I61" s="35">
        <v>0.45682699999999998</v>
      </c>
      <c r="J61" s="35">
        <v>0.44399</v>
      </c>
      <c r="K61" s="35">
        <v>0.42868499999999998</v>
      </c>
      <c r="L61" s="35">
        <v>0.404644</v>
      </c>
      <c r="M61" s="35">
        <v>0.40077600000000002</v>
      </c>
      <c r="N61" s="35">
        <v>0.399563</v>
      </c>
      <c r="O61" s="35">
        <v>0.39810499999999999</v>
      </c>
      <c r="P61" s="35">
        <v>0.38897599999999999</v>
      </c>
      <c r="Q61" s="35">
        <v>0.39213999999999999</v>
      </c>
      <c r="R61" s="35">
        <v>0.40029199999999998</v>
      </c>
      <c r="S61" s="35">
        <v>0.40197100000000002</v>
      </c>
      <c r="T61" s="35">
        <v>0.40498200000000001</v>
      </c>
      <c r="U61" s="35">
        <v>0.41298800000000002</v>
      </c>
      <c r="V61" s="35">
        <v>0.42020099999999999</v>
      </c>
      <c r="W61" s="35">
        <v>0.41795900000000002</v>
      </c>
      <c r="X61" s="35">
        <v>0.42030499999999998</v>
      </c>
      <c r="Y61" s="35">
        <v>0.42823299999999997</v>
      </c>
      <c r="Z61" s="35">
        <v>0.44209199999999998</v>
      </c>
      <c r="AA61" s="35">
        <v>0.443272</v>
      </c>
      <c r="AB61" s="35">
        <v>0.44942700000000002</v>
      </c>
      <c r="AC61" s="35">
        <v>0.45047999999999999</v>
      </c>
      <c r="AD61" s="35">
        <v>0.44876700000000003</v>
      </c>
      <c r="AE61" s="35">
        <v>0.45388200000000001</v>
      </c>
      <c r="AF61" s="35">
        <v>0.45821499999999998</v>
      </c>
      <c r="AG61" s="35">
        <v>0.46992099999999998</v>
      </c>
      <c r="AH61" s="35">
        <v>1.586E-3</v>
      </c>
      <c r="AI61" s="34">
        <v>-9.5270000000000007E-3</v>
      </c>
    </row>
    <row r="62" spans="1:35" s="37" customFormat="1" ht="15" customHeight="1">
      <c r="A62" s="38" t="s">
        <v>1308</v>
      </c>
      <c r="B62" s="25" t="s">
        <v>1261</v>
      </c>
      <c r="C62" s="35">
        <v>0.46106399999999997</v>
      </c>
      <c r="D62" s="35">
        <v>0.449656</v>
      </c>
      <c r="E62" s="35">
        <v>0.46051199999999998</v>
      </c>
      <c r="F62" s="35">
        <v>0.46463700000000002</v>
      </c>
      <c r="G62" s="35">
        <v>0.46931699999999998</v>
      </c>
      <c r="H62" s="35">
        <v>0.468551</v>
      </c>
      <c r="I62" s="35">
        <v>0.46553600000000001</v>
      </c>
      <c r="J62" s="35">
        <v>0.46159</v>
      </c>
      <c r="K62" s="35">
        <v>0.45802199999999998</v>
      </c>
      <c r="L62" s="35">
        <v>0.452374</v>
      </c>
      <c r="M62" s="35">
        <v>0.44819100000000001</v>
      </c>
      <c r="N62" s="35">
        <v>0.44442399999999999</v>
      </c>
      <c r="O62" s="35">
        <v>0.44100699999999998</v>
      </c>
      <c r="P62" s="35">
        <v>0.435726</v>
      </c>
      <c r="Q62" s="35">
        <v>0.43074899999999999</v>
      </c>
      <c r="R62" s="35">
        <v>0.43180200000000002</v>
      </c>
      <c r="S62" s="35">
        <v>0.43251699999999998</v>
      </c>
      <c r="T62" s="35">
        <v>0.43329299999999998</v>
      </c>
      <c r="U62" s="35">
        <v>0.434334</v>
      </c>
      <c r="V62" s="35">
        <v>0.43553500000000001</v>
      </c>
      <c r="W62" s="35">
        <v>0.43628800000000001</v>
      </c>
      <c r="X62" s="35">
        <v>0.43791000000000002</v>
      </c>
      <c r="Y62" s="35">
        <v>0.44005699999999998</v>
      </c>
      <c r="Z62" s="35">
        <v>0.44291000000000003</v>
      </c>
      <c r="AA62" s="35">
        <v>0.44446600000000003</v>
      </c>
      <c r="AB62" s="35">
        <v>0.44677800000000001</v>
      </c>
      <c r="AC62" s="35">
        <v>0.44811800000000002</v>
      </c>
      <c r="AD62" s="35">
        <v>0.44937899999999997</v>
      </c>
      <c r="AE62" s="35">
        <v>0.45111499999999999</v>
      </c>
      <c r="AF62" s="35">
        <v>0.453237</v>
      </c>
      <c r="AG62" s="35">
        <v>0.456125</v>
      </c>
      <c r="AH62" s="35">
        <v>-3.59E-4</v>
      </c>
      <c r="AI62" s="34">
        <v>-2.3760000000000001E-3</v>
      </c>
    </row>
    <row r="63" spans="1:35" s="37" customFormat="1" ht="15" customHeight="1">
      <c r="A63" s="38" t="s">
        <v>1309</v>
      </c>
      <c r="B63" s="25" t="s">
        <v>1310</v>
      </c>
      <c r="C63" s="35">
        <v>0.90916799999999998</v>
      </c>
      <c r="D63" s="35">
        <v>0.82120300000000002</v>
      </c>
      <c r="E63" s="35">
        <v>0.84861799999999998</v>
      </c>
      <c r="F63" s="35">
        <v>0.95079100000000005</v>
      </c>
      <c r="G63" s="35">
        <v>0.96288899999999999</v>
      </c>
      <c r="H63" s="35">
        <v>0.93725999999999998</v>
      </c>
      <c r="I63" s="35">
        <v>0.92236300000000004</v>
      </c>
      <c r="J63" s="35">
        <v>0.90558000000000005</v>
      </c>
      <c r="K63" s="35">
        <v>0.88670700000000002</v>
      </c>
      <c r="L63" s="35">
        <v>0.85701799999999995</v>
      </c>
      <c r="M63" s="35">
        <v>0.84896700000000003</v>
      </c>
      <c r="N63" s="35">
        <v>0.84398700000000004</v>
      </c>
      <c r="O63" s="35">
        <v>0.83911199999999997</v>
      </c>
      <c r="P63" s="35">
        <v>0.82470299999999996</v>
      </c>
      <c r="Q63" s="35">
        <v>0.82288899999999998</v>
      </c>
      <c r="R63" s="35">
        <v>0.832094</v>
      </c>
      <c r="S63" s="35">
        <v>0.83448900000000004</v>
      </c>
      <c r="T63" s="35">
        <v>0.83827499999999999</v>
      </c>
      <c r="U63" s="35">
        <v>0.84732200000000002</v>
      </c>
      <c r="V63" s="35">
        <v>0.85573600000000005</v>
      </c>
      <c r="W63" s="35">
        <v>0.85424699999999998</v>
      </c>
      <c r="X63" s="35">
        <v>0.85821499999999995</v>
      </c>
      <c r="Y63" s="35">
        <v>0.86829000000000001</v>
      </c>
      <c r="Z63" s="35">
        <v>0.88500299999999998</v>
      </c>
      <c r="AA63" s="35">
        <v>0.88773800000000003</v>
      </c>
      <c r="AB63" s="35">
        <v>0.89620500000000003</v>
      </c>
      <c r="AC63" s="35">
        <v>0.89859800000000001</v>
      </c>
      <c r="AD63" s="35">
        <v>0.898146</v>
      </c>
      <c r="AE63" s="35">
        <v>0.90499700000000005</v>
      </c>
      <c r="AF63" s="35">
        <v>0.91145200000000004</v>
      </c>
      <c r="AG63" s="35">
        <v>0.92604600000000004</v>
      </c>
      <c r="AH63" s="35">
        <v>6.1300000000000005E-4</v>
      </c>
      <c r="AI63" s="34">
        <v>-5.9870000000000001E-3</v>
      </c>
    </row>
    <row r="64" spans="1:35" s="37" customFormat="1" ht="15" customHeight="1">
      <c r="A64" s="38" t="s">
        <v>1311</v>
      </c>
      <c r="B64" s="25" t="s">
        <v>1312</v>
      </c>
      <c r="C64" s="35">
        <v>1.530173</v>
      </c>
      <c r="D64" s="35">
        <v>1.5617449999999999</v>
      </c>
      <c r="E64" s="35">
        <v>1.559213</v>
      </c>
      <c r="F64" s="35">
        <v>1.5754109999999999</v>
      </c>
      <c r="G64" s="35">
        <v>1.6041019999999999</v>
      </c>
      <c r="H64" s="35">
        <v>1.6239619999999999</v>
      </c>
      <c r="I64" s="35">
        <v>1.6373200000000001</v>
      </c>
      <c r="J64" s="35">
        <v>1.6443000000000001</v>
      </c>
      <c r="K64" s="35">
        <v>1.65072</v>
      </c>
      <c r="L64" s="35">
        <v>1.6535869999999999</v>
      </c>
      <c r="M64" s="35">
        <v>1.6594549999999999</v>
      </c>
      <c r="N64" s="35">
        <v>1.6673549999999999</v>
      </c>
      <c r="O64" s="35">
        <v>1.677953</v>
      </c>
      <c r="P64" s="35">
        <v>1.679165</v>
      </c>
      <c r="Q64" s="35">
        <v>1.6805349999999999</v>
      </c>
      <c r="R64" s="35">
        <v>1.6943010000000001</v>
      </c>
      <c r="S64" s="35">
        <v>1.7077389999999999</v>
      </c>
      <c r="T64" s="35">
        <v>1.7219450000000001</v>
      </c>
      <c r="U64" s="35">
        <v>1.7400469999999999</v>
      </c>
      <c r="V64" s="35">
        <v>1.7588140000000001</v>
      </c>
      <c r="W64" s="35">
        <v>1.7768539999999999</v>
      </c>
      <c r="X64" s="35">
        <v>1.7991010000000001</v>
      </c>
      <c r="Y64" s="35">
        <v>1.8198270000000001</v>
      </c>
      <c r="Z64" s="35">
        <v>1.8444499999999999</v>
      </c>
      <c r="AA64" s="35">
        <v>1.866628</v>
      </c>
      <c r="AB64" s="35">
        <v>1.8958900000000001</v>
      </c>
      <c r="AC64" s="35">
        <v>1.922401</v>
      </c>
      <c r="AD64" s="35">
        <v>1.948788</v>
      </c>
      <c r="AE64" s="35">
        <v>1.9743200000000001</v>
      </c>
      <c r="AF64" s="35">
        <v>2.0009399999999999</v>
      </c>
      <c r="AG64" s="35">
        <v>2.0300820000000002</v>
      </c>
      <c r="AH64" s="35">
        <v>9.4680000000000007E-3</v>
      </c>
      <c r="AI64" s="34">
        <v>1.0330000000000001E-2</v>
      </c>
    </row>
    <row r="65" spans="1:35" s="37" customFormat="1" ht="15" customHeight="1">
      <c r="A65" s="38" t="s">
        <v>1313</v>
      </c>
      <c r="B65" s="25" t="s">
        <v>1314</v>
      </c>
      <c r="C65" s="35">
        <v>2.8831869999999999</v>
      </c>
      <c r="D65" s="35">
        <v>2.8876369999999998</v>
      </c>
      <c r="E65" s="35">
        <v>2.9387089999999998</v>
      </c>
      <c r="F65" s="35">
        <v>3.0337190000000001</v>
      </c>
      <c r="G65" s="35">
        <v>3.1463939999999999</v>
      </c>
      <c r="H65" s="35">
        <v>3.2360579999999999</v>
      </c>
      <c r="I65" s="35">
        <v>3.2939029999999998</v>
      </c>
      <c r="J65" s="35">
        <v>3.3342390000000002</v>
      </c>
      <c r="K65" s="35">
        <v>3.370247</v>
      </c>
      <c r="L65" s="35">
        <v>3.392026</v>
      </c>
      <c r="M65" s="35">
        <v>3.4176419999999998</v>
      </c>
      <c r="N65" s="35">
        <v>3.444223</v>
      </c>
      <c r="O65" s="35">
        <v>3.4760309999999999</v>
      </c>
      <c r="P65" s="35">
        <v>3.4915280000000002</v>
      </c>
      <c r="Q65" s="35">
        <v>3.5173920000000001</v>
      </c>
      <c r="R65" s="35">
        <v>3.5529700000000002</v>
      </c>
      <c r="S65" s="35">
        <v>3.5847540000000002</v>
      </c>
      <c r="T65" s="35">
        <v>3.6144620000000001</v>
      </c>
      <c r="U65" s="35">
        <v>3.645194</v>
      </c>
      <c r="V65" s="35">
        <v>3.679109</v>
      </c>
      <c r="W65" s="35">
        <v>3.7055639999999999</v>
      </c>
      <c r="X65" s="35">
        <v>3.7390089999999998</v>
      </c>
      <c r="Y65" s="35">
        <v>3.775382</v>
      </c>
      <c r="Z65" s="35">
        <v>3.8220830000000001</v>
      </c>
      <c r="AA65" s="35">
        <v>3.8548089999999999</v>
      </c>
      <c r="AB65" s="35">
        <v>3.8936790000000001</v>
      </c>
      <c r="AC65" s="35">
        <v>3.9204439999999998</v>
      </c>
      <c r="AD65" s="35">
        <v>3.9392619999999998</v>
      </c>
      <c r="AE65" s="35">
        <v>3.963123</v>
      </c>
      <c r="AF65" s="35">
        <v>3.992407</v>
      </c>
      <c r="AG65" s="35">
        <v>4.0243840000000004</v>
      </c>
      <c r="AH65" s="35">
        <v>1.1178E-2</v>
      </c>
      <c r="AI65" s="34">
        <v>7.4859999999999996E-3</v>
      </c>
    </row>
    <row r="66" spans="1:35" s="37" customFormat="1" ht="15" customHeight="1">
      <c r="A66" s="38" t="s">
        <v>1315</v>
      </c>
      <c r="B66" s="24" t="s">
        <v>1316</v>
      </c>
      <c r="C66" s="44">
        <v>21.072849000000001</v>
      </c>
      <c r="D66" s="44">
        <v>21.209043999999999</v>
      </c>
      <c r="E66" s="44">
        <v>22.075150000000001</v>
      </c>
      <c r="F66" s="44">
        <v>22.903851</v>
      </c>
      <c r="G66" s="44">
        <v>23.738212999999998</v>
      </c>
      <c r="H66" s="44">
        <v>24.413471000000001</v>
      </c>
      <c r="I66" s="44">
        <v>24.892261999999999</v>
      </c>
      <c r="J66" s="44">
        <v>25.133602</v>
      </c>
      <c r="K66" s="44">
        <v>25.392344000000001</v>
      </c>
      <c r="L66" s="44">
        <v>25.632406</v>
      </c>
      <c r="M66" s="44">
        <v>25.917019</v>
      </c>
      <c r="N66" s="44">
        <v>26.188020999999999</v>
      </c>
      <c r="O66" s="44">
        <v>26.478321000000001</v>
      </c>
      <c r="P66" s="44">
        <v>26.692879000000001</v>
      </c>
      <c r="Q66" s="44">
        <v>27.022231999999999</v>
      </c>
      <c r="R66" s="44">
        <v>27.411273999999999</v>
      </c>
      <c r="S66" s="44">
        <v>27.751836999999998</v>
      </c>
      <c r="T66" s="44">
        <v>28.095852000000001</v>
      </c>
      <c r="U66" s="44">
        <v>28.439050999999999</v>
      </c>
      <c r="V66" s="44">
        <v>28.811527000000002</v>
      </c>
      <c r="W66" s="44">
        <v>29.095718000000002</v>
      </c>
      <c r="X66" s="44">
        <v>29.392391</v>
      </c>
      <c r="Y66" s="44">
        <v>29.699427</v>
      </c>
      <c r="Z66" s="44">
        <v>30.138591999999999</v>
      </c>
      <c r="AA66" s="44">
        <v>30.503004000000001</v>
      </c>
      <c r="AB66" s="44">
        <v>30.925228000000001</v>
      </c>
      <c r="AC66" s="44">
        <v>31.224101999999998</v>
      </c>
      <c r="AD66" s="44">
        <v>31.512861000000001</v>
      </c>
      <c r="AE66" s="44">
        <v>31.815144</v>
      </c>
      <c r="AF66" s="44">
        <v>32.193707000000003</v>
      </c>
      <c r="AG66" s="44">
        <v>32.58625</v>
      </c>
      <c r="AH66" s="44">
        <v>1.4636E-2</v>
      </c>
      <c r="AI66" s="41">
        <v>1.1292E-2</v>
      </c>
    </row>
    <row r="67" spans="1:35" s="37" customFormat="1" ht="15" customHeight="1">
      <c r="A67" s="38" t="s">
        <v>1317</v>
      </c>
      <c r="B67" s="25" t="s">
        <v>1318</v>
      </c>
      <c r="C67" s="35">
        <v>5.3774550000000003</v>
      </c>
      <c r="D67" s="35">
        <v>5.3809430000000003</v>
      </c>
      <c r="E67" s="35">
        <v>5.472429</v>
      </c>
      <c r="F67" s="35">
        <v>5.4893150000000004</v>
      </c>
      <c r="G67" s="35">
        <v>5.5340400000000001</v>
      </c>
      <c r="H67" s="35">
        <v>5.4955720000000001</v>
      </c>
      <c r="I67" s="35">
        <v>5.3814270000000004</v>
      </c>
      <c r="J67" s="35">
        <v>5.292414</v>
      </c>
      <c r="K67" s="35">
        <v>5.2635550000000002</v>
      </c>
      <c r="L67" s="35">
        <v>5.22966</v>
      </c>
      <c r="M67" s="35">
        <v>5.2494540000000001</v>
      </c>
      <c r="N67" s="35">
        <v>5.2568520000000003</v>
      </c>
      <c r="O67" s="35">
        <v>5.2608050000000004</v>
      </c>
      <c r="P67" s="35">
        <v>5.2546660000000003</v>
      </c>
      <c r="Q67" s="35">
        <v>5.2558660000000001</v>
      </c>
      <c r="R67" s="35">
        <v>5.2814990000000002</v>
      </c>
      <c r="S67" s="35">
        <v>5.3005139999999997</v>
      </c>
      <c r="T67" s="35">
        <v>5.3081129999999996</v>
      </c>
      <c r="U67" s="35">
        <v>5.3205720000000003</v>
      </c>
      <c r="V67" s="35">
        <v>5.3475609999999998</v>
      </c>
      <c r="W67" s="35">
        <v>5.368182</v>
      </c>
      <c r="X67" s="35">
        <v>5.3984269999999999</v>
      </c>
      <c r="Y67" s="35">
        <v>5.4330129999999999</v>
      </c>
      <c r="Z67" s="35">
        <v>5.4678279999999999</v>
      </c>
      <c r="AA67" s="35">
        <v>5.4606649999999997</v>
      </c>
      <c r="AB67" s="35">
        <v>5.4903230000000001</v>
      </c>
      <c r="AC67" s="35">
        <v>5.5042530000000003</v>
      </c>
      <c r="AD67" s="35">
        <v>5.5054639999999999</v>
      </c>
      <c r="AE67" s="35">
        <v>5.5087080000000004</v>
      </c>
      <c r="AF67" s="35">
        <v>5.5328980000000003</v>
      </c>
      <c r="AG67" s="35">
        <v>5.5598010000000002</v>
      </c>
      <c r="AH67" s="35">
        <v>1.1119999999999999E-3</v>
      </c>
      <c r="AI67" s="34">
        <v>5.1099999999999995E-4</v>
      </c>
    </row>
    <row r="68" spans="1:35" s="37" customFormat="1" ht="15" customHeight="1">
      <c r="A68" s="38" t="s">
        <v>1319</v>
      </c>
      <c r="B68" s="24" t="s">
        <v>1241</v>
      </c>
      <c r="C68" s="44">
        <v>26.450303999999999</v>
      </c>
      <c r="D68" s="44">
        <v>26.589987000000001</v>
      </c>
      <c r="E68" s="44">
        <v>27.547578999999999</v>
      </c>
      <c r="F68" s="44">
        <v>28.393166000000001</v>
      </c>
      <c r="G68" s="44">
        <v>29.272252999999999</v>
      </c>
      <c r="H68" s="44">
        <v>29.909041999999999</v>
      </c>
      <c r="I68" s="44">
        <v>30.273689000000001</v>
      </c>
      <c r="J68" s="44">
        <v>30.426016000000001</v>
      </c>
      <c r="K68" s="44">
        <v>30.655899000000002</v>
      </c>
      <c r="L68" s="44">
        <v>30.862065999999999</v>
      </c>
      <c r="M68" s="44">
        <v>31.166473</v>
      </c>
      <c r="N68" s="44">
        <v>31.444872</v>
      </c>
      <c r="O68" s="44">
        <v>31.739125999999999</v>
      </c>
      <c r="P68" s="44">
        <v>31.947544000000001</v>
      </c>
      <c r="Q68" s="44">
        <v>32.278098999999997</v>
      </c>
      <c r="R68" s="44">
        <v>32.692771999999998</v>
      </c>
      <c r="S68" s="44">
        <v>33.052352999999997</v>
      </c>
      <c r="T68" s="44">
        <v>33.403964999999999</v>
      </c>
      <c r="U68" s="44">
        <v>33.759621000000003</v>
      </c>
      <c r="V68" s="44">
        <v>34.159087999999997</v>
      </c>
      <c r="W68" s="44">
        <v>34.463901999999997</v>
      </c>
      <c r="X68" s="44">
        <v>34.790816999999997</v>
      </c>
      <c r="Y68" s="44">
        <v>35.132438999999998</v>
      </c>
      <c r="Z68" s="44">
        <v>35.606419000000002</v>
      </c>
      <c r="AA68" s="44">
        <v>35.963669000000003</v>
      </c>
      <c r="AB68" s="44">
        <v>36.415550000000003</v>
      </c>
      <c r="AC68" s="44">
        <v>36.728355000000001</v>
      </c>
      <c r="AD68" s="44">
        <v>37.018326000000002</v>
      </c>
      <c r="AE68" s="44">
        <v>37.323853</v>
      </c>
      <c r="AF68" s="44">
        <v>37.726604000000002</v>
      </c>
      <c r="AG68" s="44">
        <v>38.146048999999998</v>
      </c>
      <c r="AH68" s="44">
        <v>1.2279999999999999E-2</v>
      </c>
      <c r="AI68" s="41">
        <v>9.2790000000000008E-3</v>
      </c>
    </row>
    <row r="69" spans="1:35" s="37" customFormat="1" ht="15" customHeight="1"/>
    <row r="70" spans="1:35" s="37" customFormat="1" ht="15" customHeight="1"/>
    <row r="71" spans="1:35" s="37" customFormat="1" ht="15" customHeight="1">
      <c r="B71" s="24" t="s">
        <v>1320</v>
      </c>
    </row>
    <row r="72" spans="1:35" s="37" customFormat="1" ht="15" customHeight="1">
      <c r="A72" s="38" t="s">
        <v>1321</v>
      </c>
      <c r="B72" s="25" t="s">
        <v>1322</v>
      </c>
      <c r="C72" s="35">
        <v>7.1590000000000004E-3</v>
      </c>
      <c r="D72" s="35">
        <v>7.7340000000000004E-3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 t="s">
        <v>72</v>
      </c>
      <c r="AI72" s="34" t="s">
        <v>72</v>
      </c>
    </row>
    <row r="73" spans="1:35" s="37" customFormat="1" ht="15" customHeight="1">
      <c r="A73" s="38" t="s">
        <v>1323</v>
      </c>
      <c r="B73" s="25" t="s">
        <v>1249</v>
      </c>
      <c r="C73" s="35">
        <v>1.9859999999999999E-3</v>
      </c>
      <c r="D73" s="35">
        <v>2.147E-3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 t="s">
        <v>72</v>
      </c>
      <c r="AI73" s="34" t="s">
        <v>72</v>
      </c>
    </row>
    <row r="74" spans="1:35" s="37" customFormat="1" ht="15" customHeight="1">
      <c r="A74" s="38" t="s">
        <v>1324</v>
      </c>
      <c r="B74" s="25" t="s">
        <v>1251</v>
      </c>
      <c r="C74" s="35">
        <v>1.4999999999999999E-4</v>
      </c>
      <c r="D74" s="35">
        <v>1.6100000000000001E-4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 t="s">
        <v>72</v>
      </c>
      <c r="AI74" s="34" t="s">
        <v>72</v>
      </c>
    </row>
    <row r="75" spans="1:35" s="37" customFormat="1" ht="15" customHeight="1">
      <c r="A75" s="38" t="s">
        <v>1325</v>
      </c>
      <c r="B75" s="25" t="s">
        <v>1292</v>
      </c>
      <c r="C75" s="35">
        <v>0.46514299999999997</v>
      </c>
      <c r="D75" s="35">
        <v>0.50238400000000005</v>
      </c>
      <c r="E75" s="35">
        <v>0.49745400000000001</v>
      </c>
      <c r="F75" s="35">
        <v>0.49145299999999997</v>
      </c>
      <c r="G75" s="35">
        <v>0.48624299999999998</v>
      </c>
      <c r="H75" s="35">
        <v>0.49003999999999998</v>
      </c>
      <c r="I75" s="35">
        <v>0.47866900000000001</v>
      </c>
      <c r="J75" s="35">
        <v>0.48048299999999999</v>
      </c>
      <c r="K75" s="35">
        <v>0.47921399999999997</v>
      </c>
      <c r="L75" s="35">
        <v>0.47886499999999999</v>
      </c>
      <c r="M75" s="35">
        <v>0.48338999999999999</v>
      </c>
      <c r="N75" s="35">
        <v>0.47720699999999999</v>
      </c>
      <c r="O75" s="35">
        <v>0.48127300000000001</v>
      </c>
      <c r="P75" s="35">
        <v>0.47953200000000001</v>
      </c>
      <c r="Q75" s="35">
        <v>0.48205599999999998</v>
      </c>
      <c r="R75" s="35">
        <v>0.48135299999999998</v>
      </c>
      <c r="S75" s="35">
        <v>0.48495199999999999</v>
      </c>
      <c r="T75" s="35">
        <v>0.487095</v>
      </c>
      <c r="U75" s="35">
        <v>0.48914000000000002</v>
      </c>
      <c r="V75" s="35">
        <v>0.492533</v>
      </c>
      <c r="W75" s="35">
        <v>0.49371599999999999</v>
      </c>
      <c r="X75" s="35">
        <v>0.494923</v>
      </c>
      <c r="Y75" s="35">
        <v>0.498081</v>
      </c>
      <c r="Z75" s="35">
        <v>0.49623899999999999</v>
      </c>
      <c r="AA75" s="35">
        <v>0.496255</v>
      </c>
      <c r="AB75" s="35">
        <v>0.493253</v>
      </c>
      <c r="AC75" s="35">
        <v>0.49113400000000001</v>
      </c>
      <c r="AD75" s="35">
        <v>0.49068200000000001</v>
      </c>
      <c r="AE75" s="35">
        <v>0.49054399999999998</v>
      </c>
      <c r="AF75" s="35">
        <v>0.48957899999999999</v>
      </c>
      <c r="AG75" s="35">
        <v>0.49227399999999999</v>
      </c>
      <c r="AH75" s="35">
        <v>1.8910000000000001E-3</v>
      </c>
      <c r="AI75" s="34">
        <v>1.8270000000000001E-3</v>
      </c>
    </row>
    <row r="76" spans="1:35" s="37" customFormat="1" ht="15" customHeight="1">
      <c r="A76" s="38" t="s">
        <v>1326</v>
      </c>
      <c r="B76" s="25" t="s">
        <v>1327</v>
      </c>
      <c r="C76" s="35">
        <v>1.332498</v>
      </c>
      <c r="D76" s="35">
        <v>1.43919</v>
      </c>
      <c r="E76" s="35">
        <v>1.425368</v>
      </c>
      <c r="F76" s="35">
        <v>1.410086</v>
      </c>
      <c r="G76" s="35">
        <v>1.3872800000000001</v>
      </c>
      <c r="H76" s="35">
        <v>1.3887719999999999</v>
      </c>
      <c r="I76" s="35">
        <v>1.3597900000000001</v>
      </c>
      <c r="J76" s="35">
        <v>1.3468359999999999</v>
      </c>
      <c r="K76" s="35">
        <v>1.3359780000000001</v>
      </c>
      <c r="L76" s="35">
        <v>1.3324929999999999</v>
      </c>
      <c r="M76" s="35">
        <v>1.348627</v>
      </c>
      <c r="N76" s="35">
        <v>1.3273410000000001</v>
      </c>
      <c r="O76" s="35">
        <v>1.322438</v>
      </c>
      <c r="P76" s="35">
        <v>1.3170040000000001</v>
      </c>
      <c r="Q76" s="35">
        <v>1.334165</v>
      </c>
      <c r="R76" s="35">
        <v>1.3277540000000001</v>
      </c>
      <c r="S76" s="35">
        <v>1.343607</v>
      </c>
      <c r="T76" s="35">
        <v>1.3565719999999999</v>
      </c>
      <c r="U76" s="35">
        <v>1.3596999999999999</v>
      </c>
      <c r="V76" s="35">
        <v>1.368249</v>
      </c>
      <c r="W76" s="35">
        <v>1.3670910000000001</v>
      </c>
      <c r="X76" s="35">
        <v>1.371532</v>
      </c>
      <c r="Y76" s="35">
        <v>1.3708450000000001</v>
      </c>
      <c r="Z76" s="35">
        <v>1.368131</v>
      </c>
      <c r="AA76" s="35">
        <v>1.367397</v>
      </c>
      <c r="AB76" s="35">
        <v>1.387035</v>
      </c>
      <c r="AC76" s="35">
        <v>1.379899</v>
      </c>
      <c r="AD76" s="35">
        <v>1.3833249999999999</v>
      </c>
      <c r="AE76" s="35">
        <v>1.3791249999999999</v>
      </c>
      <c r="AF76" s="35">
        <v>1.379815</v>
      </c>
      <c r="AG76" s="35">
        <v>1.3774219999999999</v>
      </c>
      <c r="AH76" s="35">
        <v>1.106E-3</v>
      </c>
      <c r="AI76" s="34">
        <v>4.4900000000000002E-4</v>
      </c>
    </row>
    <row r="77" spans="1:35" s="37" customFormat="1" ht="15" customHeight="1">
      <c r="A77" s="38" t="s">
        <v>1328</v>
      </c>
      <c r="B77" s="25" t="s">
        <v>1295</v>
      </c>
      <c r="C77" s="35">
        <v>4.7280000000000004E-3</v>
      </c>
      <c r="D77" s="35">
        <v>5.1050000000000002E-3</v>
      </c>
      <c r="E77" s="35">
        <v>3.1999999999999999E-5</v>
      </c>
      <c r="F77" s="35">
        <v>2.6019E-2</v>
      </c>
      <c r="G77" s="35">
        <v>4.3782000000000001E-2</v>
      </c>
      <c r="H77" s="35">
        <v>5.4059999999999997E-2</v>
      </c>
      <c r="I77" s="35">
        <v>7.0514999999999994E-2</v>
      </c>
      <c r="J77" s="35">
        <v>7.6998999999999998E-2</v>
      </c>
      <c r="K77" s="35">
        <v>8.8225999999999999E-2</v>
      </c>
      <c r="L77" s="35">
        <v>8.5563E-2</v>
      </c>
      <c r="M77" s="35">
        <v>6.8834999999999993E-2</v>
      </c>
      <c r="N77" s="35">
        <v>7.8298999999999994E-2</v>
      </c>
      <c r="O77" s="35">
        <v>7.8258999999999995E-2</v>
      </c>
      <c r="P77" s="35">
        <v>8.1095E-2</v>
      </c>
      <c r="Q77" s="35">
        <v>7.3524999999999993E-2</v>
      </c>
      <c r="R77" s="35">
        <v>7.5813000000000005E-2</v>
      </c>
      <c r="S77" s="35">
        <v>7.2364999999999999E-2</v>
      </c>
      <c r="T77" s="35">
        <v>7.2773000000000004E-2</v>
      </c>
      <c r="U77" s="35">
        <v>7.2908000000000001E-2</v>
      </c>
      <c r="V77" s="35">
        <v>7.0651000000000005E-2</v>
      </c>
      <c r="W77" s="35">
        <v>7.2862999999999997E-2</v>
      </c>
      <c r="X77" s="35">
        <v>7.2729000000000002E-2</v>
      </c>
      <c r="Y77" s="35">
        <v>7.3037000000000005E-2</v>
      </c>
      <c r="Z77" s="35">
        <v>6.9852999999999998E-2</v>
      </c>
      <c r="AA77" s="35">
        <v>7.3263999999999996E-2</v>
      </c>
      <c r="AB77" s="35">
        <v>7.0243E-2</v>
      </c>
      <c r="AC77" s="35">
        <v>7.1484000000000006E-2</v>
      </c>
      <c r="AD77" s="35">
        <v>7.3111999999999996E-2</v>
      </c>
      <c r="AE77" s="35">
        <v>6.4737000000000003E-2</v>
      </c>
      <c r="AF77" s="35">
        <v>6.5920000000000006E-2</v>
      </c>
      <c r="AG77" s="35">
        <v>6.8203E-2</v>
      </c>
      <c r="AH77" s="35">
        <v>9.3044000000000002E-2</v>
      </c>
      <c r="AI77" s="34">
        <v>-0.11877699999999999</v>
      </c>
    </row>
    <row r="78" spans="1:35" s="37" customFormat="1" ht="15" customHeight="1">
      <c r="A78" s="38" t="s">
        <v>1329</v>
      </c>
      <c r="B78" s="25" t="s">
        <v>1297</v>
      </c>
      <c r="C78" s="35">
        <v>1.8116639999999999</v>
      </c>
      <c r="D78" s="35">
        <v>1.9567209999999999</v>
      </c>
      <c r="E78" s="35">
        <v>1.9228540000000001</v>
      </c>
      <c r="F78" s="35">
        <v>1.927557</v>
      </c>
      <c r="G78" s="35">
        <v>1.9173039999999999</v>
      </c>
      <c r="H78" s="35">
        <v>1.9328719999999999</v>
      </c>
      <c r="I78" s="35">
        <v>1.9089739999999999</v>
      </c>
      <c r="J78" s="35">
        <v>1.904318</v>
      </c>
      <c r="K78" s="35">
        <v>1.9034169999999999</v>
      </c>
      <c r="L78" s="35">
        <v>1.8969210000000001</v>
      </c>
      <c r="M78" s="35">
        <v>1.9008529999999999</v>
      </c>
      <c r="N78" s="35">
        <v>1.8828469999999999</v>
      </c>
      <c r="O78" s="35">
        <v>1.8819699999999999</v>
      </c>
      <c r="P78" s="35">
        <v>1.877632</v>
      </c>
      <c r="Q78" s="35">
        <v>1.8897459999999999</v>
      </c>
      <c r="R78" s="35">
        <v>1.884919</v>
      </c>
      <c r="S78" s="35">
        <v>1.9009240000000001</v>
      </c>
      <c r="T78" s="35">
        <v>1.9164399999999999</v>
      </c>
      <c r="U78" s="35">
        <v>1.921748</v>
      </c>
      <c r="V78" s="35">
        <v>1.931433</v>
      </c>
      <c r="W78" s="35">
        <v>1.93367</v>
      </c>
      <c r="X78" s="35">
        <v>1.9391830000000001</v>
      </c>
      <c r="Y78" s="35">
        <v>1.9419630000000001</v>
      </c>
      <c r="Z78" s="35">
        <v>1.934223</v>
      </c>
      <c r="AA78" s="35">
        <v>1.9369149999999999</v>
      </c>
      <c r="AB78" s="35">
        <v>1.950531</v>
      </c>
      <c r="AC78" s="35">
        <v>1.942517</v>
      </c>
      <c r="AD78" s="35">
        <v>1.947119</v>
      </c>
      <c r="AE78" s="35">
        <v>1.934407</v>
      </c>
      <c r="AF78" s="35">
        <v>1.935314</v>
      </c>
      <c r="AG78" s="35">
        <v>1.937899</v>
      </c>
      <c r="AH78" s="35">
        <v>2.248E-3</v>
      </c>
      <c r="AI78" s="34">
        <v>5.2499999999999997E-4</v>
      </c>
    </row>
    <row r="79" spans="1:35" s="37" customFormat="1" ht="15" customHeight="1">
      <c r="A79" s="38" t="s">
        <v>1330</v>
      </c>
      <c r="B79" s="25" t="s">
        <v>1255</v>
      </c>
      <c r="C79" s="35">
        <v>1.253803</v>
      </c>
      <c r="D79" s="35">
        <v>1.3247279999999999</v>
      </c>
      <c r="E79" s="35">
        <v>1.162588</v>
      </c>
      <c r="F79" s="35">
        <v>1.13649</v>
      </c>
      <c r="G79" s="35">
        <v>1.120641</v>
      </c>
      <c r="H79" s="35">
        <v>1.090425</v>
      </c>
      <c r="I79" s="35">
        <v>1.1179140000000001</v>
      </c>
      <c r="J79" s="35">
        <v>1.1141259999999999</v>
      </c>
      <c r="K79" s="35">
        <v>1.1146370000000001</v>
      </c>
      <c r="L79" s="35">
        <v>1.131737</v>
      </c>
      <c r="M79" s="35">
        <v>1.116635</v>
      </c>
      <c r="N79" s="35">
        <v>1.098773</v>
      </c>
      <c r="O79" s="35">
        <v>1.1010709999999999</v>
      </c>
      <c r="P79" s="35">
        <v>1.1066579999999999</v>
      </c>
      <c r="Q79" s="35">
        <v>1.119907</v>
      </c>
      <c r="R79" s="35">
        <v>1.121577</v>
      </c>
      <c r="S79" s="35">
        <v>1.1353120000000001</v>
      </c>
      <c r="T79" s="35">
        <v>1.142549</v>
      </c>
      <c r="U79" s="35">
        <v>1.1484559999999999</v>
      </c>
      <c r="V79" s="35">
        <v>1.167527</v>
      </c>
      <c r="W79" s="35">
        <v>1.164093</v>
      </c>
      <c r="X79" s="35">
        <v>1.170099</v>
      </c>
      <c r="Y79" s="35">
        <v>1.1824680000000001</v>
      </c>
      <c r="Z79" s="35">
        <v>1.197058</v>
      </c>
      <c r="AA79" s="35">
        <v>1.1991769999999999</v>
      </c>
      <c r="AB79" s="35">
        <v>1.2089570000000001</v>
      </c>
      <c r="AC79" s="35">
        <v>1.211508</v>
      </c>
      <c r="AD79" s="35">
        <v>1.221895</v>
      </c>
      <c r="AE79" s="35">
        <v>1.2436700000000001</v>
      </c>
      <c r="AF79" s="35">
        <v>1.2488159999999999</v>
      </c>
      <c r="AG79" s="35">
        <v>1.2711049999999999</v>
      </c>
      <c r="AH79" s="35">
        <v>4.57E-4</v>
      </c>
      <c r="AI79" s="34">
        <v>3.529E-3</v>
      </c>
    </row>
    <row r="80" spans="1:35" s="37" customFormat="1" ht="15" customHeight="1">
      <c r="A80" s="38" t="s">
        <v>1331</v>
      </c>
      <c r="B80" s="25" t="s">
        <v>1257</v>
      </c>
      <c r="C80" s="35">
        <v>0.215</v>
      </c>
      <c r="D80" s="35">
        <v>0.23499999999999999</v>
      </c>
      <c r="E80" s="35">
        <v>0.191166</v>
      </c>
      <c r="F80" s="35">
        <v>0.174818</v>
      </c>
      <c r="G80" s="35">
        <v>0.16997499999999999</v>
      </c>
      <c r="H80" s="35">
        <v>0.154223</v>
      </c>
      <c r="I80" s="35">
        <v>0.16344400000000001</v>
      </c>
      <c r="J80" s="35">
        <v>0.16023999999999999</v>
      </c>
      <c r="K80" s="35">
        <v>0.16303300000000001</v>
      </c>
      <c r="L80" s="35">
        <v>0.16092500000000001</v>
      </c>
      <c r="M80" s="35">
        <v>0.13002</v>
      </c>
      <c r="N80" s="35">
        <v>0.121992</v>
      </c>
      <c r="O80" s="35">
        <v>0.119084</v>
      </c>
      <c r="P80" s="35">
        <v>0.119519</v>
      </c>
      <c r="Q80" s="35">
        <v>0.122042</v>
      </c>
      <c r="R80" s="35">
        <v>0.120868</v>
      </c>
      <c r="S80" s="35">
        <v>0.125806</v>
      </c>
      <c r="T80" s="35">
        <v>0.130442</v>
      </c>
      <c r="U80" s="35">
        <v>0.132602</v>
      </c>
      <c r="V80" s="35">
        <v>0.13938600000000001</v>
      </c>
      <c r="W80" s="35">
        <v>0.13439599999999999</v>
      </c>
      <c r="X80" s="35">
        <v>0.13619000000000001</v>
      </c>
      <c r="Y80" s="35">
        <v>0.13922399999999999</v>
      </c>
      <c r="Z80" s="35">
        <v>0.14183200000000001</v>
      </c>
      <c r="AA80" s="35">
        <v>0.14305699999999999</v>
      </c>
      <c r="AB80" s="35">
        <v>0.14765300000000001</v>
      </c>
      <c r="AC80" s="35">
        <v>0.14735200000000001</v>
      </c>
      <c r="AD80" s="35">
        <v>0.14761299999999999</v>
      </c>
      <c r="AE80" s="35">
        <v>0.15235299999999999</v>
      </c>
      <c r="AF80" s="35">
        <v>0.15613099999999999</v>
      </c>
      <c r="AG80" s="35">
        <v>0.16304399999999999</v>
      </c>
      <c r="AH80" s="35">
        <v>-9.1780000000000004E-3</v>
      </c>
      <c r="AI80" s="34">
        <v>1.2071E-2</v>
      </c>
    </row>
    <row r="81" spans="1:35" s="37" customFormat="1" ht="15" customHeight="1">
      <c r="A81" s="38" t="s">
        <v>1332</v>
      </c>
      <c r="B81" s="25" t="s">
        <v>1333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 t="s">
        <v>72</v>
      </c>
      <c r="AI81" s="34" t="s">
        <v>72</v>
      </c>
    </row>
    <row r="82" spans="1:35" s="37" customFormat="1" ht="15" customHeight="1">
      <c r="A82" s="38" t="s">
        <v>1334</v>
      </c>
      <c r="B82" s="25" t="s">
        <v>1305</v>
      </c>
      <c r="C82" s="35">
        <v>1.4688030000000001</v>
      </c>
      <c r="D82" s="35">
        <v>1.559728</v>
      </c>
      <c r="E82" s="35">
        <v>1.3537539999999999</v>
      </c>
      <c r="F82" s="35">
        <v>1.3113079999999999</v>
      </c>
      <c r="G82" s="35">
        <v>1.290616</v>
      </c>
      <c r="H82" s="35">
        <v>1.244648</v>
      </c>
      <c r="I82" s="35">
        <v>1.281358</v>
      </c>
      <c r="J82" s="35">
        <v>1.274365</v>
      </c>
      <c r="K82" s="35">
        <v>1.2776700000000001</v>
      </c>
      <c r="L82" s="35">
        <v>1.292662</v>
      </c>
      <c r="M82" s="35">
        <v>1.2466550000000001</v>
      </c>
      <c r="N82" s="35">
        <v>1.2207650000000001</v>
      </c>
      <c r="O82" s="35">
        <v>1.2201550000000001</v>
      </c>
      <c r="P82" s="35">
        <v>1.2261770000000001</v>
      </c>
      <c r="Q82" s="35">
        <v>1.241949</v>
      </c>
      <c r="R82" s="35">
        <v>1.242445</v>
      </c>
      <c r="S82" s="35">
        <v>1.261118</v>
      </c>
      <c r="T82" s="35">
        <v>1.272991</v>
      </c>
      <c r="U82" s="35">
        <v>1.281058</v>
      </c>
      <c r="V82" s="35">
        <v>1.3069139999999999</v>
      </c>
      <c r="W82" s="35">
        <v>1.298489</v>
      </c>
      <c r="X82" s="35">
        <v>1.3062879999999999</v>
      </c>
      <c r="Y82" s="35">
        <v>1.3216920000000001</v>
      </c>
      <c r="Z82" s="35">
        <v>1.3388899999999999</v>
      </c>
      <c r="AA82" s="35">
        <v>1.3422339999999999</v>
      </c>
      <c r="AB82" s="35">
        <v>1.3566100000000001</v>
      </c>
      <c r="AC82" s="35">
        <v>1.35886</v>
      </c>
      <c r="AD82" s="35">
        <v>1.3695090000000001</v>
      </c>
      <c r="AE82" s="35">
        <v>1.396023</v>
      </c>
      <c r="AF82" s="35">
        <v>1.404946</v>
      </c>
      <c r="AG82" s="35">
        <v>1.4341489999999999</v>
      </c>
      <c r="AH82" s="35">
        <v>-7.9600000000000005E-4</v>
      </c>
      <c r="AI82" s="34">
        <v>4.8760000000000001E-3</v>
      </c>
    </row>
    <row r="83" spans="1:35" s="37" customFormat="1" ht="15" customHeight="1">
      <c r="A83" s="38" t="s">
        <v>1335</v>
      </c>
      <c r="B83" s="25" t="s">
        <v>1261</v>
      </c>
      <c r="C83" s="35">
        <v>2.4E-2</v>
      </c>
      <c r="D83" s="35">
        <v>2.4E-2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1.2300000000000001E-4</v>
      </c>
      <c r="S83" s="35">
        <v>1.2300000000000001E-4</v>
      </c>
      <c r="T83" s="35">
        <v>1.2300000000000001E-4</v>
      </c>
      <c r="U83" s="35">
        <v>1.2300000000000001E-4</v>
      </c>
      <c r="V83" s="35">
        <v>1.2300000000000001E-4</v>
      </c>
      <c r="W83" s="35">
        <v>1.2300000000000001E-4</v>
      </c>
      <c r="X83" s="35">
        <v>3.0890000000000002E-3</v>
      </c>
      <c r="Y83" s="35">
        <v>1.0031999999999999E-2</v>
      </c>
      <c r="Z83" s="35">
        <v>1.7304E-2</v>
      </c>
      <c r="AA83" s="35">
        <v>3.0016999999999999E-2</v>
      </c>
      <c r="AB83" s="35">
        <v>3.0016999999999999E-2</v>
      </c>
      <c r="AC83" s="35">
        <v>3.0099999999999998E-2</v>
      </c>
      <c r="AD83" s="35">
        <v>3.0102E-2</v>
      </c>
      <c r="AE83" s="35">
        <v>3.0144000000000001E-2</v>
      </c>
      <c r="AF83" s="35">
        <v>3.0152000000000002E-2</v>
      </c>
      <c r="AG83" s="35">
        <v>3.0102E-2</v>
      </c>
      <c r="AH83" s="35">
        <v>7.5799999999999999E-3</v>
      </c>
      <c r="AI83" s="34">
        <v>9.9270000000000001E-3</v>
      </c>
    </row>
    <row r="84" spans="1:35" s="37" customFormat="1" ht="15" customHeight="1">
      <c r="A84" s="38" t="s">
        <v>1336</v>
      </c>
      <c r="B84" s="25" t="s">
        <v>1337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 t="s">
        <v>72</v>
      </c>
      <c r="AI84" s="34" t="s">
        <v>72</v>
      </c>
    </row>
    <row r="85" spans="1:35" s="37" customFormat="1" ht="15" customHeight="1">
      <c r="A85" s="38" t="s">
        <v>1338</v>
      </c>
      <c r="B85" s="25" t="s">
        <v>1310</v>
      </c>
      <c r="C85" s="35">
        <v>2.4E-2</v>
      </c>
      <c r="D85" s="35">
        <v>2.4E-2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1.2300000000000001E-4</v>
      </c>
      <c r="S85" s="35">
        <v>1.2300000000000001E-4</v>
      </c>
      <c r="T85" s="35">
        <v>1.2300000000000001E-4</v>
      </c>
      <c r="U85" s="35">
        <v>1.2300000000000001E-4</v>
      </c>
      <c r="V85" s="35">
        <v>1.2300000000000001E-4</v>
      </c>
      <c r="W85" s="35">
        <v>1.2300000000000001E-4</v>
      </c>
      <c r="X85" s="35">
        <v>3.0890000000000002E-3</v>
      </c>
      <c r="Y85" s="35">
        <v>1.0031999999999999E-2</v>
      </c>
      <c r="Z85" s="35">
        <v>1.7304E-2</v>
      </c>
      <c r="AA85" s="35">
        <v>3.0016999999999999E-2</v>
      </c>
      <c r="AB85" s="35">
        <v>3.0016999999999999E-2</v>
      </c>
      <c r="AC85" s="35">
        <v>3.0099999999999998E-2</v>
      </c>
      <c r="AD85" s="35">
        <v>3.0102E-2</v>
      </c>
      <c r="AE85" s="35">
        <v>3.0144000000000001E-2</v>
      </c>
      <c r="AF85" s="35">
        <v>3.0152000000000002E-2</v>
      </c>
      <c r="AG85" s="35">
        <v>3.0102E-2</v>
      </c>
      <c r="AH85" s="35">
        <v>7.5799999999999999E-3</v>
      </c>
      <c r="AI85" s="34">
        <v>9.9270000000000001E-3</v>
      </c>
    </row>
    <row r="86" spans="1:35" s="37" customFormat="1" ht="15" customHeight="1">
      <c r="A86" s="38" t="s">
        <v>1339</v>
      </c>
      <c r="B86" s="25" t="s">
        <v>1340</v>
      </c>
      <c r="C86" s="35">
        <v>0.90456499999999995</v>
      </c>
      <c r="D86" s="35">
        <v>0.88106899999999999</v>
      </c>
      <c r="E86" s="35">
        <v>0.87139900000000003</v>
      </c>
      <c r="F86" s="35">
        <v>0.87804800000000005</v>
      </c>
      <c r="G86" s="35">
        <v>0.88669200000000004</v>
      </c>
      <c r="H86" s="35">
        <v>0.89332500000000004</v>
      </c>
      <c r="I86" s="35">
        <v>0.89871199999999996</v>
      </c>
      <c r="J86" s="35">
        <v>0.90263300000000002</v>
      </c>
      <c r="K86" s="35">
        <v>0.906362</v>
      </c>
      <c r="L86" s="35">
        <v>0.90952699999999997</v>
      </c>
      <c r="M86" s="35">
        <v>0.91970200000000002</v>
      </c>
      <c r="N86" s="35">
        <v>0.92291199999999995</v>
      </c>
      <c r="O86" s="35">
        <v>0.927172</v>
      </c>
      <c r="P86" s="35">
        <v>0.93237899999999996</v>
      </c>
      <c r="Q86" s="35">
        <v>0.93720099999999995</v>
      </c>
      <c r="R86" s="35">
        <v>0.94174999999999998</v>
      </c>
      <c r="S86" s="35">
        <v>0.94989199999999996</v>
      </c>
      <c r="T86" s="35">
        <v>0.95608300000000002</v>
      </c>
      <c r="U86" s="35">
        <v>0.962673</v>
      </c>
      <c r="V86" s="35">
        <v>0.97009400000000001</v>
      </c>
      <c r="W86" s="35">
        <v>0.97864300000000004</v>
      </c>
      <c r="X86" s="35">
        <v>0.98686099999999999</v>
      </c>
      <c r="Y86" s="35">
        <v>0.99639800000000001</v>
      </c>
      <c r="Z86" s="35">
        <v>1.006248</v>
      </c>
      <c r="AA86" s="35">
        <v>1.0239480000000001</v>
      </c>
      <c r="AB86" s="35">
        <v>1.0331630000000001</v>
      </c>
      <c r="AC86" s="35">
        <v>1.0426660000000001</v>
      </c>
      <c r="AD86" s="35">
        <v>1.0524150000000001</v>
      </c>
      <c r="AE86" s="35">
        <v>1.062656</v>
      </c>
      <c r="AF86" s="35">
        <v>1.073288</v>
      </c>
      <c r="AG86" s="35">
        <v>1.084192</v>
      </c>
      <c r="AH86" s="35">
        <v>6.0559999999999998E-3</v>
      </c>
      <c r="AI86" s="34">
        <v>1.0449999999999999E-3</v>
      </c>
    </row>
    <row r="87" spans="1:35" s="37" customFormat="1" ht="15" customHeight="1">
      <c r="A87" s="38" t="s">
        <v>1341</v>
      </c>
      <c r="B87" s="25" t="s">
        <v>1314</v>
      </c>
      <c r="C87" s="35">
        <v>0.18373800000000001</v>
      </c>
      <c r="D87" s="35">
        <v>0.195488</v>
      </c>
      <c r="E87" s="35">
        <v>0.18643499999999999</v>
      </c>
      <c r="F87" s="35">
        <v>0.181922</v>
      </c>
      <c r="G87" s="35">
        <v>0.17868000000000001</v>
      </c>
      <c r="H87" s="35">
        <v>0.17722399999999999</v>
      </c>
      <c r="I87" s="35">
        <v>0.17738000000000001</v>
      </c>
      <c r="J87" s="35">
        <v>0.17616100000000001</v>
      </c>
      <c r="K87" s="35">
        <v>0.176255</v>
      </c>
      <c r="L87" s="35">
        <v>0.17757000000000001</v>
      </c>
      <c r="M87" s="35">
        <v>0.18234800000000001</v>
      </c>
      <c r="N87" s="35">
        <v>0.18081</v>
      </c>
      <c r="O87" s="35">
        <v>0.181423</v>
      </c>
      <c r="P87" s="35">
        <v>0.18121100000000001</v>
      </c>
      <c r="Q87" s="35">
        <v>0.183389</v>
      </c>
      <c r="R87" s="35">
        <v>0.18357100000000001</v>
      </c>
      <c r="S87" s="35">
        <v>0.185221</v>
      </c>
      <c r="T87" s="35">
        <v>0.18665699999999999</v>
      </c>
      <c r="U87" s="35">
        <v>0.18742200000000001</v>
      </c>
      <c r="V87" s="35">
        <v>0.18834799999999999</v>
      </c>
      <c r="W87" s="35">
        <v>0.18865799999999999</v>
      </c>
      <c r="X87" s="35">
        <v>0.18942000000000001</v>
      </c>
      <c r="Y87" s="35">
        <v>0.191548</v>
      </c>
      <c r="Z87" s="35">
        <v>0.19325999999999999</v>
      </c>
      <c r="AA87" s="35">
        <v>0.19452800000000001</v>
      </c>
      <c r="AB87" s="35">
        <v>0.19592999999999999</v>
      </c>
      <c r="AC87" s="35">
        <v>0.19650200000000001</v>
      </c>
      <c r="AD87" s="35">
        <v>0.197495</v>
      </c>
      <c r="AE87" s="35">
        <v>0.198517</v>
      </c>
      <c r="AF87" s="35">
        <v>0.19958999999999999</v>
      </c>
      <c r="AG87" s="35">
        <v>0.201458</v>
      </c>
      <c r="AH87" s="35">
        <v>3.0739999999999999E-3</v>
      </c>
      <c r="AI87" s="34">
        <v>4.0350000000000004E-3</v>
      </c>
    </row>
    <row r="88" spans="1:35" s="37" customFormat="1" ht="15" customHeight="1">
      <c r="A88" s="38" t="s">
        <v>1342</v>
      </c>
      <c r="B88" s="24" t="s">
        <v>1316</v>
      </c>
      <c r="C88" s="44">
        <v>4.3927699999999996</v>
      </c>
      <c r="D88" s="44">
        <v>4.6170049999999998</v>
      </c>
      <c r="E88" s="44">
        <v>4.3344440000000004</v>
      </c>
      <c r="F88" s="44">
        <v>4.2988350000000004</v>
      </c>
      <c r="G88" s="44">
        <v>4.2732929999999998</v>
      </c>
      <c r="H88" s="44">
        <v>4.248068</v>
      </c>
      <c r="I88" s="44">
        <v>4.2664239999999998</v>
      </c>
      <c r="J88" s="44">
        <v>4.2574779999999999</v>
      </c>
      <c r="K88" s="44">
        <v>4.2637039999999997</v>
      </c>
      <c r="L88" s="44">
        <v>4.2766799999999998</v>
      </c>
      <c r="M88" s="44">
        <v>4.2495570000000003</v>
      </c>
      <c r="N88" s="44">
        <v>4.2073349999999996</v>
      </c>
      <c r="O88" s="44">
        <v>4.2107190000000001</v>
      </c>
      <c r="P88" s="44">
        <v>4.2173990000000003</v>
      </c>
      <c r="Q88" s="44">
        <v>4.2522849999999996</v>
      </c>
      <c r="R88" s="44">
        <v>4.2528079999999999</v>
      </c>
      <c r="S88" s="44">
        <v>4.2972770000000002</v>
      </c>
      <c r="T88" s="44">
        <v>4.3322940000000001</v>
      </c>
      <c r="U88" s="44">
        <v>4.3530230000000003</v>
      </c>
      <c r="V88" s="44">
        <v>4.3969110000000002</v>
      </c>
      <c r="W88" s="44">
        <v>4.3995829999999998</v>
      </c>
      <c r="X88" s="44">
        <v>4.4248409999999998</v>
      </c>
      <c r="Y88" s="44">
        <v>4.461633</v>
      </c>
      <c r="Z88" s="44">
        <v>4.4899250000000004</v>
      </c>
      <c r="AA88" s="44">
        <v>4.5276420000000002</v>
      </c>
      <c r="AB88" s="44">
        <v>4.5662510000000003</v>
      </c>
      <c r="AC88" s="44">
        <v>4.5706449999999998</v>
      </c>
      <c r="AD88" s="44">
        <v>4.5966399999999998</v>
      </c>
      <c r="AE88" s="44">
        <v>4.621747</v>
      </c>
      <c r="AF88" s="44">
        <v>4.6432900000000004</v>
      </c>
      <c r="AG88" s="44">
        <v>4.6878000000000002</v>
      </c>
      <c r="AH88" s="44">
        <v>2.1689999999999999E-3</v>
      </c>
      <c r="AI88" s="41">
        <v>2.2989999999999998E-3</v>
      </c>
    </row>
    <row r="89" spans="1:35" s="37" customFormat="1" ht="15" customHeight="1">
      <c r="A89" s="38" t="s">
        <v>1343</v>
      </c>
      <c r="B89" s="25" t="s">
        <v>1318</v>
      </c>
      <c r="C89" s="35">
        <v>0.34269100000000002</v>
      </c>
      <c r="D89" s="35">
        <v>0.36427999999999999</v>
      </c>
      <c r="E89" s="35">
        <v>0.34717799999999999</v>
      </c>
      <c r="F89" s="35">
        <v>0.329177</v>
      </c>
      <c r="G89" s="35">
        <v>0.31427100000000002</v>
      </c>
      <c r="H89" s="35">
        <v>0.30096699999999998</v>
      </c>
      <c r="I89" s="35">
        <v>0.28979500000000002</v>
      </c>
      <c r="J89" s="35">
        <v>0.27961999999999998</v>
      </c>
      <c r="K89" s="35">
        <v>0.27527000000000001</v>
      </c>
      <c r="L89" s="35">
        <v>0.27376800000000001</v>
      </c>
      <c r="M89" s="35">
        <v>0.280084</v>
      </c>
      <c r="N89" s="35">
        <v>0.27596700000000002</v>
      </c>
      <c r="O89" s="35">
        <v>0.27457399999999998</v>
      </c>
      <c r="P89" s="35">
        <v>0.27271800000000002</v>
      </c>
      <c r="Q89" s="35">
        <v>0.27402799999999999</v>
      </c>
      <c r="R89" s="35">
        <v>0.27287899999999998</v>
      </c>
      <c r="S89" s="35">
        <v>0.273872</v>
      </c>
      <c r="T89" s="35">
        <v>0.274121</v>
      </c>
      <c r="U89" s="35">
        <v>0.273563</v>
      </c>
      <c r="V89" s="35">
        <v>0.27376200000000001</v>
      </c>
      <c r="W89" s="35">
        <v>0.27330599999999999</v>
      </c>
      <c r="X89" s="35">
        <v>0.27348600000000001</v>
      </c>
      <c r="Y89" s="35">
        <v>0.27564899999999998</v>
      </c>
      <c r="Z89" s="35">
        <v>0.276476</v>
      </c>
      <c r="AA89" s="35">
        <v>0.275565</v>
      </c>
      <c r="AB89" s="35">
        <v>0.27627299999999999</v>
      </c>
      <c r="AC89" s="35">
        <v>0.27588699999999999</v>
      </c>
      <c r="AD89" s="35">
        <v>0.27601599999999998</v>
      </c>
      <c r="AE89" s="35">
        <v>0.27593699999999999</v>
      </c>
      <c r="AF89" s="35">
        <v>0.27660200000000001</v>
      </c>
      <c r="AG89" s="35">
        <v>0.27832000000000001</v>
      </c>
      <c r="AH89" s="35">
        <v>-6.9109999999999996E-3</v>
      </c>
      <c r="AI89" s="34">
        <v>-2.9160000000000002E-3</v>
      </c>
    </row>
    <row r="90" spans="1:35" s="37" customFormat="1" ht="15" customHeight="1">
      <c r="A90" s="38" t="s">
        <v>1344</v>
      </c>
      <c r="B90" s="24" t="s">
        <v>1241</v>
      </c>
      <c r="C90" s="44">
        <v>4.7354620000000001</v>
      </c>
      <c r="D90" s="44">
        <v>4.9812859999999999</v>
      </c>
      <c r="E90" s="44">
        <v>4.6816209999999998</v>
      </c>
      <c r="F90" s="44">
        <v>4.628012</v>
      </c>
      <c r="G90" s="44">
        <v>4.5875640000000004</v>
      </c>
      <c r="H90" s="44">
        <v>4.5490349999999999</v>
      </c>
      <c r="I90" s="44">
        <v>4.5562189999999996</v>
      </c>
      <c r="J90" s="44">
        <v>4.5370970000000002</v>
      </c>
      <c r="K90" s="44">
        <v>4.5389730000000004</v>
      </c>
      <c r="L90" s="44">
        <v>4.5504490000000004</v>
      </c>
      <c r="M90" s="44">
        <v>4.5296419999999999</v>
      </c>
      <c r="N90" s="44">
        <v>4.483301</v>
      </c>
      <c r="O90" s="44">
        <v>4.4852930000000004</v>
      </c>
      <c r="P90" s="44">
        <v>4.4901169999999997</v>
      </c>
      <c r="Q90" s="44">
        <v>4.526313</v>
      </c>
      <c r="R90" s="44">
        <v>4.5256869999999996</v>
      </c>
      <c r="S90" s="44">
        <v>4.5711490000000001</v>
      </c>
      <c r="T90" s="44">
        <v>4.606414</v>
      </c>
      <c r="U90" s="44">
        <v>4.6265859999999996</v>
      </c>
      <c r="V90" s="44">
        <v>4.6706729999999999</v>
      </c>
      <c r="W90" s="44">
        <v>4.6728889999999996</v>
      </c>
      <c r="X90" s="44">
        <v>4.6983280000000001</v>
      </c>
      <c r="Y90" s="44">
        <v>4.7372820000000004</v>
      </c>
      <c r="Z90" s="44">
        <v>4.7664010000000001</v>
      </c>
      <c r="AA90" s="44">
        <v>4.8032069999999996</v>
      </c>
      <c r="AB90" s="44">
        <v>4.8425240000000001</v>
      </c>
      <c r="AC90" s="44">
        <v>4.8465309999999997</v>
      </c>
      <c r="AD90" s="44">
        <v>4.8726560000000001</v>
      </c>
      <c r="AE90" s="44">
        <v>4.8976839999999999</v>
      </c>
      <c r="AF90" s="44">
        <v>4.9198919999999999</v>
      </c>
      <c r="AG90" s="44">
        <v>4.9661200000000001</v>
      </c>
      <c r="AH90" s="44">
        <v>1.5870000000000001E-3</v>
      </c>
      <c r="AI90" s="41">
        <v>1.9300000000000001E-3</v>
      </c>
    </row>
    <row r="91" spans="1:35" s="37" customFormat="1" ht="15" customHeight="1"/>
    <row r="92" spans="1:35" s="37" customFormat="1" ht="15" customHeight="1">
      <c r="B92" s="24" t="s">
        <v>1345</v>
      </c>
    </row>
    <row r="93" spans="1:35" s="37" customFormat="1" ht="15" customHeight="1">
      <c r="A93" s="38" t="s">
        <v>1346</v>
      </c>
      <c r="B93" s="74" t="s">
        <v>1322</v>
      </c>
      <c r="C93" s="75">
        <v>0.15817999999999999</v>
      </c>
      <c r="D93" s="35">
        <v>0.15590499999999999</v>
      </c>
      <c r="E93" s="35">
        <v>0.12939300000000001</v>
      </c>
      <c r="F93" s="35">
        <v>0.21582200000000001</v>
      </c>
      <c r="G93" s="35">
        <v>0.215812</v>
      </c>
      <c r="H93" s="35">
        <v>0.21875</v>
      </c>
      <c r="I93" s="35">
        <v>0.22114900000000001</v>
      </c>
      <c r="J93" s="35">
        <v>0.22305800000000001</v>
      </c>
      <c r="K93" s="35">
        <v>0.223915</v>
      </c>
      <c r="L93" s="35">
        <v>0.22494</v>
      </c>
      <c r="M93" s="35">
        <v>0.22561600000000001</v>
      </c>
      <c r="N93" s="35">
        <v>0.227189</v>
      </c>
      <c r="O93" s="35">
        <v>0.22970099999999999</v>
      </c>
      <c r="P93" s="35">
        <v>0.23155800000000001</v>
      </c>
      <c r="Q93" s="35">
        <v>0.23371</v>
      </c>
      <c r="R93" s="35">
        <v>0.23669100000000001</v>
      </c>
      <c r="S93" s="35">
        <v>0.23947499999999999</v>
      </c>
      <c r="T93" s="35">
        <v>0.24173600000000001</v>
      </c>
      <c r="U93" s="35">
        <v>0.244285</v>
      </c>
      <c r="V93" s="35">
        <v>0.247139</v>
      </c>
      <c r="W93" s="35">
        <v>0.249893</v>
      </c>
      <c r="X93" s="35">
        <v>0.253077</v>
      </c>
      <c r="Y93" s="35">
        <v>0.25616899999999998</v>
      </c>
      <c r="Z93" s="35">
        <v>0.25958300000000001</v>
      </c>
      <c r="AA93" s="35">
        <v>0.26276500000000003</v>
      </c>
      <c r="AB93" s="35">
        <v>0.26626899999999998</v>
      </c>
      <c r="AC93" s="35">
        <v>0.26978999999999997</v>
      </c>
      <c r="AD93" s="35">
        <v>0.272899</v>
      </c>
      <c r="AE93" s="35">
        <v>0.27629700000000001</v>
      </c>
      <c r="AF93" s="35">
        <v>0.27984700000000001</v>
      </c>
      <c r="AG93" s="35">
        <v>0.28377599999999997</v>
      </c>
      <c r="AH93" s="35">
        <v>1.9673E-2</v>
      </c>
      <c r="AI93" s="34">
        <v>6.1349999999999998E-3</v>
      </c>
    </row>
    <row r="94" spans="1:35" s="37" customFormat="1" ht="15" customHeight="1">
      <c r="A94" s="38" t="s">
        <v>1347</v>
      </c>
      <c r="B94" s="74" t="s">
        <v>1284</v>
      </c>
      <c r="C94" s="75">
        <v>2.9719000000000002</v>
      </c>
      <c r="D94" s="35">
        <v>3.2486000000000002</v>
      </c>
      <c r="E94" s="35">
        <v>3.5141</v>
      </c>
      <c r="F94" s="35">
        <v>3.588654</v>
      </c>
      <c r="G94" s="35">
        <v>3.7335050000000001</v>
      </c>
      <c r="H94" s="35">
        <v>3.8504830000000001</v>
      </c>
      <c r="I94" s="35">
        <v>3.9334410000000002</v>
      </c>
      <c r="J94" s="35">
        <v>3.9906440000000001</v>
      </c>
      <c r="K94" s="35">
        <v>4.0635320000000004</v>
      </c>
      <c r="L94" s="35">
        <v>4.1295500000000001</v>
      </c>
      <c r="M94" s="35">
        <v>4.2094060000000004</v>
      </c>
      <c r="N94" s="35">
        <v>4.2890009999999998</v>
      </c>
      <c r="O94" s="35">
        <v>4.3562539999999998</v>
      </c>
      <c r="P94" s="35">
        <v>4.4172599999999997</v>
      </c>
      <c r="Q94" s="35">
        <v>4.5121989999999998</v>
      </c>
      <c r="R94" s="35">
        <v>4.6043710000000004</v>
      </c>
      <c r="S94" s="35">
        <v>4.6787299999999998</v>
      </c>
      <c r="T94" s="35">
        <v>4.7545900000000003</v>
      </c>
      <c r="U94" s="35">
        <v>4.8215969999999997</v>
      </c>
      <c r="V94" s="35">
        <v>4.8862189999999996</v>
      </c>
      <c r="W94" s="35">
        <v>4.912534</v>
      </c>
      <c r="X94" s="35">
        <v>4.9514740000000002</v>
      </c>
      <c r="Y94" s="35">
        <v>4.9993230000000004</v>
      </c>
      <c r="Z94" s="35">
        <v>5.0859040000000002</v>
      </c>
      <c r="AA94" s="35">
        <v>5.1529489999999996</v>
      </c>
      <c r="AB94" s="35">
        <v>5.2424299999999997</v>
      </c>
      <c r="AC94" s="35">
        <v>5.2888450000000002</v>
      </c>
      <c r="AD94" s="35">
        <v>5.3294940000000004</v>
      </c>
      <c r="AE94" s="35">
        <v>5.3714849999999998</v>
      </c>
      <c r="AF94" s="35">
        <v>5.4463569999999999</v>
      </c>
      <c r="AG94" s="35">
        <v>5.5240309999999999</v>
      </c>
      <c r="AH94" s="35">
        <v>2.0879000000000002E-2</v>
      </c>
      <c r="AI94" s="34">
        <v>1.4788000000000001E-2</v>
      </c>
    </row>
    <row r="95" spans="1:35" s="37" customFormat="1" ht="15" customHeight="1">
      <c r="A95" s="38" t="s">
        <v>1348</v>
      </c>
      <c r="B95" s="52" t="s">
        <v>1247</v>
      </c>
      <c r="C95" s="76">
        <v>0.238015</v>
      </c>
      <c r="D95" s="35">
        <v>0.24180399999999999</v>
      </c>
      <c r="E95" s="35">
        <v>0.26536900000000002</v>
      </c>
      <c r="F95" s="35">
        <v>0.27429399999999998</v>
      </c>
      <c r="G95" s="35">
        <v>0.28341699999999997</v>
      </c>
      <c r="H95" s="35">
        <v>0.29148400000000002</v>
      </c>
      <c r="I95" s="35">
        <v>0.29776399999999997</v>
      </c>
      <c r="J95" s="35">
        <v>0.30221799999999999</v>
      </c>
      <c r="K95" s="35">
        <v>0.30589100000000002</v>
      </c>
      <c r="L95" s="35">
        <v>0.30923899999999999</v>
      </c>
      <c r="M95" s="35">
        <v>0.31242399999999998</v>
      </c>
      <c r="N95" s="35">
        <v>0.31578099999999998</v>
      </c>
      <c r="O95" s="35">
        <v>0.31993500000000002</v>
      </c>
      <c r="P95" s="35">
        <v>0.323071</v>
      </c>
      <c r="Q95" s="35">
        <v>0.32674399999999998</v>
      </c>
      <c r="R95" s="35">
        <v>0.33088600000000001</v>
      </c>
      <c r="S95" s="35">
        <v>0.334735</v>
      </c>
      <c r="T95" s="35">
        <v>0.33845999999999998</v>
      </c>
      <c r="U95" s="35">
        <v>0.34221000000000001</v>
      </c>
      <c r="V95" s="35">
        <v>0.34621299999999999</v>
      </c>
      <c r="W95" s="35">
        <v>0.35062500000000002</v>
      </c>
      <c r="X95" s="35">
        <v>0.35523900000000003</v>
      </c>
      <c r="Y95" s="35">
        <v>0.35960900000000001</v>
      </c>
      <c r="Z95" s="35">
        <v>0.36427799999999999</v>
      </c>
      <c r="AA95" s="35">
        <v>0.36876100000000001</v>
      </c>
      <c r="AB95" s="35">
        <v>0.37357299999999999</v>
      </c>
      <c r="AC95" s="35">
        <v>0.378307</v>
      </c>
      <c r="AD95" s="35">
        <v>0.38272400000000001</v>
      </c>
      <c r="AE95" s="35">
        <v>0.38740999999999998</v>
      </c>
      <c r="AF95" s="35">
        <v>0.39224199999999998</v>
      </c>
      <c r="AG95" s="35">
        <v>0.39733200000000002</v>
      </c>
      <c r="AH95" s="35">
        <v>1.7228E-2</v>
      </c>
      <c r="AI95" s="34">
        <v>1.001E-2</v>
      </c>
    </row>
    <row r="96" spans="1:35" s="37" customFormat="1" ht="15" customHeight="1">
      <c r="A96" s="38" t="s">
        <v>1349</v>
      </c>
      <c r="B96" s="52" t="s">
        <v>1249</v>
      </c>
      <c r="C96" s="76">
        <v>1.1348670000000001</v>
      </c>
      <c r="D96" s="35">
        <v>1.1587099999999999</v>
      </c>
      <c r="E96" s="35">
        <v>1.209093</v>
      </c>
      <c r="F96" s="35">
        <v>1.236381</v>
      </c>
      <c r="G96" s="35">
        <v>1.272848</v>
      </c>
      <c r="H96" s="35">
        <v>1.3072010000000001</v>
      </c>
      <c r="I96" s="35">
        <v>1.3352619999999999</v>
      </c>
      <c r="J96" s="35">
        <v>1.3543989999999999</v>
      </c>
      <c r="K96" s="35">
        <v>1.3707210000000001</v>
      </c>
      <c r="L96" s="35">
        <v>1.384924</v>
      </c>
      <c r="M96" s="35">
        <v>1.400183</v>
      </c>
      <c r="N96" s="35">
        <v>1.416723</v>
      </c>
      <c r="O96" s="35">
        <v>1.4361710000000001</v>
      </c>
      <c r="P96" s="35">
        <v>1.4517709999999999</v>
      </c>
      <c r="Q96" s="35">
        <v>1.4693780000000001</v>
      </c>
      <c r="R96" s="35">
        <v>1.490612</v>
      </c>
      <c r="S96" s="35">
        <v>1.5105789999999999</v>
      </c>
      <c r="T96" s="35">
        <v>1.528745</v>
      </c>
      <c r="U96" s="35">
        <v>1.5474829999999999</v>
      </c>
      <c r="V96" s="35">
        <v>1.5675129999999999</v>
      </c>
      <c r="W96" s="35">
        <v>1.5886499999999999</v>
      </c>
      <c r="X96" s="35">
        <v>1.612347</v>
      </c>
      <c r="Y96" s="35">
        <v>1.63493</v>
      </c>
      <c r="Z96" s="35">
        <v>1.6594869999999999</v>
      </c>
      <c r="AA96" s="35">
        <v>1.683446</v>
      </c>
      <c r="AB96" s="35">
        <v>1.709093</v>
      </c>
      <c r="AC96" s="35">
        <v>1.73499</v>
      </c>
      <c r="AD96" s="35">
        <v>1.758345</v>
      </c>
      <c r="AE96" s="35">
        <v>1.78325</v>
      </c>
      <c r="AF96" s="35">
        <v>1.810486</v>
      </c>
      <c r="AG96" s="35">
        <v>1.8395820000000001</v>
      </c>
      <c r="AH96" s="35">
        <v>1.6230999999999999E-2</v>
      </c>
      <c r="AI96" s="34">
        <v>8.4969999999999993E-3</v>
      </c>
    </row>
    <row r="97" spans="1:35" s="37" customFormat="1" ht="15" customHeight="1">
      <c r="A97" s="38" t="s">
        <v>1350</v>
      </c>
      <c r="B97" s="52" t="s">
        <v>1251</v>
      </c>
      <c r="C97" s="76">
        <v>3.048E-2</v>
      </c>
      <c r="D97" s="35">
        <v>3.4366000000000001E-2</v>
      </c>
      <c r="E97" s="35">
        <v>3.3049000000000002E-2</v>
      </c>
      <c r="F97" s="35">
        <v>3.3167000000000002E-2</v>
      </c>
      <c r="G97" s="35">
        <v>3.4047000000000001E-2</v>
      </c>
      <c r="H97" s="35">
        <v>3.4915000000000002E-2</v>
      </c>
      <c r="I97" s="35">
        <v>3.5702999999999999E-2</v>
      </c>
      <c r="J97" s="35">
        <v>3.678E-2</v>
      </c>
      <c r="K97" s="35">
        <v>3.7998999999999998E-2</v>
      </c>
      <c r="L97" s="35">
        <v>3.8869000000000001E-2</v>
      </c>
      <c r="M97" s="35">
        <v>3.9673E-2</v>
      </c>
      <c r="N97" s="35">
        <v>4.0563000000000002E-2</v>
      </c>
      <c r="O97" s="35">
        <v>4.1412999999999998E-2</v>
      </c>
      <c r="P97" s="35">
        <v>4.1815999999999999E-2</v>
      </c>
      <c r="Q97" s="35">
        <v>4.2271999999999997E-2</v>
      </c>
      <c r="R97" s="35">
        <v>4.2821999999999999E-2</v>
      </c>
      <c r="S97" s="35">
        <v>4.3343E-2</v>
      </c>
      <c r="T97" s="35">
        <v>4.3744999999999999E-2</v>
      </c>
      <c r="U97" s="35">
        <v>4.4016E-2</v>
      </c>
      <c r="V97" s="35">
        <v>4.4468000000000001E-2</v>
      </c>
      <c r="W97" s="35">
        <v>4.4670000000000001E-2</v>
      </c>
      <c r="X97" s="35">
        <v>4.5031000000000002E-2</v>
      </c>
      <c r="Y97" s="35">
        <v>4.5418E-2</v>
      </c>
      <c r="Z97" s="35">
        <v>4.5884000000000001E-2</v>
      </c>
      <c r="AA97" s="35">
        <v>4.6172999999999999E-2</v>
      </c>
      <c r="AB97" s="35">
        <v>4.6496000000000003E-2</v>
      </c>
      <c r="AC97" s="35">
        <v>4.6655000000000002E-2</v>
      </c>
      <c r="AD97" s="35">
        <v>4.6919000000000002E-2</v>
      </c>
      <c r="AE97" s="35">
        <v>4.709E-2</v>
      </c>
      <c r="AF97" s="35">
        <v>4.7190000000000003E-2</v>
      </c>
      <c r="AG97" s="35">
        <v>4.743E-2</v>
      </c>
      <c r="AH97" s="35">
        <v>1.4848999999999999E-2</v>
      </c>
      <c r="AI97" s="34">
        <v>7.0899999999999999E-3</v>
      </c>
    </row>
    <row r="98" spans="1:35" s="37" customFormat="1" ht="15" customHeight="1">
      <c r="A98" s="38" t="s">
        <v>1351</v>
      </c>
      <c r="B98" s="77" t="s">
        <v>1290</v>
      </c>
      <c r="C98" s="78">
        <v>0.58092500000000002</v>
      </c>
      <c r="D98" s="35">
        <v>0.58957400000000004</v>
      </c>
      <c r="E98" s="35">
        <v>0.625668</v>
      </c>
      <c r="F98" s="35">
        <v>0.626996</v>
      </c>
      <c r="G98" s="35">
        <v>0.62952600000000003</v>
      </c>
      <c r="H98" s="35">
        <v>0.63149900000000003</v>
      </c>
      <c r="I98" s="35">
        <v>0.63285899999999995</v>
      </c>
      <c r="J98" s="35">
        <v>0.63378000000000001</v>
      </c>
      <c r="K98" s="35">
        <v>0.63493699999999997</v>
      </c>
      <c r="L98" s="35">
        <v>0.63596900000000001</v>
      </c>
      <c r="M98" s="35">
        <v>0.63719899999999996</v>
      </c>
      <c r="N98" s="35">
        <v>0.63840300000000005</v>
      </c>
      <c r="O98" s="35">
        <v>0.63940399999999997</v>
      </c>
      <c r="P98" s="35">
        <v>0.64029999999999998</v>
      </c>
      <c r="Q98" s="35">
        <v>0.64167600000000002</v>
      </c>
      <c r="R98" s="35">
        <v>0.64298699999999998</v>
      </c>
      <c r="S98" s="35">
        <v>0.64402499999999996</v>
      </c>
      <c r="T98" s="35">
        <v>0.645069</v>
      </c>
      <c r="U98" s="35">
        <v>0.64597899999999997</v>
      </c>
      <c r="V98" s="35">
        <v>0.64684399999999997</v>
      </c>
      <c r="W98" s="35">
        <v>0.64719300000000002</v>
      </c>
      <c r="X98" s="35">
        <v>0.647706</v>
      </c>
      <c r="Y98" s="35">
        <v>0.64833200000000002</v>
      </c>
      <c r="Z98" s="35">
        <v>0.64945399999999998</v>
      </c>
      <c r="AA98" s="35">
        <v>0.65031099999999997</v>
      </c>
      <c r="AB98" s="35">
        <v>0.65144000000000002</v>
      </c>
      <c r="AC98" s="35">
        <v>0.65201699999999996</v>
      </c>
      <c r="AD98" s="35">
        <v>0.65251800000000004</v>
      </c>
      <c r="AE98" s="35">
        <v>0.65303199999999995</v>
      </c>
      <c r="AF98" s="35">
        <v>0.65394200000000002</v>
      </c>
      <c r="AG98" s="35">
        <v>0.65487499999999998</v>
      </c>
      <c r="AH98" s="35">
        <v>4.0020000000000003E-3</v>
      </c>
      <c r="AI98" s="34">
        <v>2.5392999999999999E-2</v>
      </c>
    </row>
    <row r="99" spans="1:35" s="37" customFormat="1" ht="15" customHeight="1">
      <c r="A99" s="38" t="s">
        <v>1352</v>
      </c>
      <c r="B99" s="52" t="s">
        <v>1292</v>
      </c>
      <c r="C99" s="76">
        <v>0.50873900000000005</v>
      </c>
      <c r="D99" s="35">
        <v>0.55571000000000004</v>
      </c>
      <c r="E99" s="35">
        <v>0.54292899999999999</v>
      </c>
      <c r="F99" s="35">
        <v>0.54503400000000002</v>
      </c>
      <c r="G99" s="35">
        <v>0.54596500000000003</v>
      </c>
      <c r="H99" s="35">
        <v>0.55322899999999997</v>
      </c>
      <c r="I99" s="35">
        <v>0.544242</v>
      </c>
      <c r="J99" s="35">
        <v>0.55187799999999998</v>
      </c>
      <c r="K99" s="35">
        <v>0.55696900000000005</v>
      </c>
      <c r="L99" s="35">
        <v>0.56051499999999999</v>
      </c>
      <c r="M99" s="35">
        <v>0.56923699999999999</v>
      </c>
      <c r="N99" s="35">
        <v>0.56707700000000005</v>
      </c>
      <c r="O99" s="35">
        <v>0.57425400000000004</v>
      </c>
      <c r="P99" s="35">
        <v>0.57321500000000003</v>
      </c>
      <c r="Q99" s="35">
        <v>0.57611900000000005</v>
      </c>
      <c r="R99" s="35">
        <v>0.57698300000000002</v>
      </c>
      <c r="S99" s="35">
        <v>0.58219900000000002</v>
      </c>
      <c r="T99" s="35">
        <v>0.58468699999999996</v>
      </c>
      <c r="U99" s="35">
        <v>0.58661799999999997</v>
      </c>
      <c r="V99" s="35">
        <v>0.59085100000000002</v>
      </c>
      <c r="W99" s="35">
        <v>0.59087299999999998</v>
      </c>
      <c r="X99" s="35">
        <v>0.59250800000000003</v>
      </c>
      <c r="Y99" s="35">
        <v>0.59636699999999998</v>
      </c>
      <c r="Z99" s="35">
        <v>0.595302</v>
      </c>
      <c r="AA99" s="35">
        <v>0.59567999999999999</v>
      </c>
      <c r="AB99" s="35">
        <v>0.59276300000000004</v>
      </c>
      <c r="AC99" s="35">
        <v>0.59066200000000002</v>
      </c>
      <c r="AD99" s="35">
        <v>0.59049099999999999</v>
      </c>
      <c r="AE99" s="35">
        <v>0.59045999999999998</v>
      </c>
      <c r="AF99" s="35">
        <v>0.58941600000000005</v>
      </c>
      <c r="AG99" s="35">
        <v>0.59320700000000004</v>
      </c>
      <c r="AH99" s="35">
        <v>5.1330000000000004E-3</v>
      </c>
      <c r="AI99" s="34">
        <v>-1.5200000000000001E-3</v>
      </c>
    </row>
    <row r="100" spans="1:35" s="37" customFormat="1" ht="15" customHeight="1">
      <c r="A100" s="38" t="s">
        <v>1353</v>
      </c>
      <c r="B100" s="52" t="s">
        <v>1253</v>
      </c>
      <c r="C100" s="76">
        <v>0.84177000000000002</v>
      </c>
      <c r="D100" s="35">
        <v>0.82544399999999996</v>
      </c>
      <c r="E100" s="35">
        <v>0.87724500000000005</v>
      </c>
      <c r="F100" s="35">
        <v>0.87629800000000002</v>
      </c>
      <c r="G100" s="35">
        <v>0.88953199999999999</v>
      </c>
      <c r="H100" s="35">
        <v>0.90323600000000004</v>
      </c>
      <c r="I100" s="35">
        <v>0.90700199999999997</v>
      </c>
      <c r="J100" s="35">
        <v>0.90322000000000002</v>
      </c>
      <c r="K100" s="35">
        <v>0.89972700000000005</v>
      </c>
      <c r="L100" s="35">
        <v>0.901725</v>
      </c>
      <c r="M100" s="35">
        <v>0.90543399999999996</v>
      </c>
      <c r="N100" s="35">
        <v>0.91231600000000002</v>
      </c>
      <c r="O100" s="35">
        <v>0.91939899999999997</v>
      </c>
      <c r="P100" s="35">
        <v>0.92764899999999995</v>
      </c>
      <c r="Q100" s="35">
        <v>0.93659599999999998</v>
      </c>
      <c r="R100" s="35">
        <v>0.95097299999999996</v>
      </c>
      <c r="S100" s="35">
        <v>0.961565</v>
      </c>
      <c r="T100" s="35">
        <v>0.97339500000000001</v>
      </c>
      <c r="U100" s="35">
        <v>0.98865199999999998</v>
      </c>
      <c r="V100" s="35">
        <v>1.0028239999999999</v>
      </c>
      <c r="W100" s="35">
        <v>1.015698</v>
      </c>
      <c r="X100" s="35">
        <v>1.0326759999999999</v>
      </c>
      <c r="Y100" s="35">
        <v>1.04654</v>
      </c>
      <c r="Z100" s="35">
        <v>1.0626949999999999</v>
      </c>
      <c r="AA100" s="35">
        <v>1.0787119999999999</v>
      </c>
      <c r="AB100" s="35">
        <v>1.095064</v>
      </c>
      <c r="AC100" s="35">
        <v>1.1156010000000001</v>
      </c>
      <c r="AD100" s="35">
        <v>1.1349549999999999</v>
      </c>
      <c r="AE100" s="35">
        <v>1.157125</v>
      </c>
      <c r="AF100" s="35">
        <v>1.18086</v>
      </c>
      <c r="AG100" s="35">
        <v>1.2050909999999999</v>
      </c>
      <c r="AH100" s="35">
        <v>1.2031999999999999E-2</v>
      </c>
      <c r="AI100" s="34">
        <v>1.5872000000000001E-2</v>
      </c>
    </row>
    <row r="101" spans="1:35" s="37" customFormat="1" ht="15" customHeight="1">
      <c r="A101" s="38" t="s">
        <v>1354</v>
      </c>
      <c r="B101" s="25" t="s">
        <v>1327</v>
      </c>
      <c r="C101" s="35">
        <v>1.332498</v>
      </c>
      <c r="D101" s="35">
        <v>1.43919</v>
      </c>
      <c r="E101" s="35">
        <v>1.425368</v>
      </c>
      <c r="F101" s="35">
        <v>1.410086</v>
      </c>
      <c r="G101" s="35">
        <v>1.3872800000000001</v>
      </c>
      <c r="H101" s="35">
        <v>1.3887719999999999</v>
      </c>
      <c r="I101" s="35">
        <v>1.3597900000000001</v>
      </c>
      <c r="J101" s="35">
        <v>1.3468359999999999</v>
      </c>
      <c r="K101" s="35">
        <v>1.3359780000000001</v>
      </c>
      <c r="L101" s="35">
        <v>1.3324929999999999</v>
      </c>
      <c r="M101" s="35">
        <v>1.348627</v>
      </c>
      <c r="N101" s="35">
        <v>1.3273410000000001</v>
      </c>
      <c r="O101" s="35">
        <v>1.322438</v>
      </c>
      <c r="P101" s="35">
        <v>1.3170040000000001</v>
      </c>
      <c r="Q101" s="35">
        <v>1.334165</v>
      </c>
      <c r="R101" s="35">
        <v>1.3277540000000001</v>
      </c>
      <c r="S101" s="35">
        <v>1.343607</v>
      </c>
      <c r="T101" s="35">
        <v>1.3565719999999999</v>
      </c>
      <c r="U101" s="35">
        <v>1.3596999999999999</v>
      </c>
      <c r="V101" s="35">
        <v>1.368249</v>
      </c>
      <c r="W101" s="35">
        <v>1.3670910000000001</v>
      </c>
      <c r="X101" s="35">
        <v>1.371532</v>
      </c>
      <c r="Y101" s="35">
        <v>1.3708450000000001</v>
      </c>
      <c r="Z101" s="35">
        <v>1.368131</v>
      </c>
      <c r="AA101" s="35">
        <v>1.367397</v>
      </c>
      <c r="AB101" s="35">
        <v>1.387035</v>
      </c>
      <c r="AC101" s="35">
        <v>1.379899</v>
      </c>
      <c r="AD101" s="35">
        <v>1.3833249999999999</v>
      </c>
      <c r="AE101" s="35">
        <v>1.3791249999999999</v>
      </c>
      <c r="AF101" s="35">
        <v>1.379815</v>
      </c>
      <c r="AG101" s="35">
        <v>1.3774219999999999</v>
      </c>
      <c r="AH101" s="35">
        <v>1.106E-3</v>
      </c>
      <c r="AI101" s="34">
        <v>4.4900000000000002E-4</v>
      </c>
    </row>
    <row r="102" spans="1:35" s="37" customFormat="1" ht="15" customHeight="1">
      <c r="A102" s="38" t="s">
        <v>1355</v>
      </c>
      <c r="B102" s="52" t="s">
        <v>1295</v>
      </c>
      <c r="C102" s="76">
        <v>0.52854299999999999</v>
      </c>
      <c r="D102" s="35">
        <v>0.60440000000000005</v>
      </c>
      <c r="E102" s="35">
        <v>0.40435100000000002</v>
      </c>
      <c r="F102" s="35">
        <v>0.42005900000000002</v>
      </c>
      <c r="G102" s="35">
        <v>0.42916300000000002</v>
      </c>
      <c r="H102" s="35">
        <v>0.43887500000000002</v>
      </c>
      <c r="I102" s="35">
        <v>0.451098</v>
      </c>
      <c r="J102" s="35">
        <v>0.471391</v>
      </c>
      <c r="K102" s="35">
        <v>0.49790499999999999</v>
      </c>
      <c r="L102" s="35">
        <v>0.50731300000000001</v>
      </c>
      <c r="M102" s="35">
        <v>0.50088600000000005</v>
      </c>
      <c r="N102" s="35">
        <v>0.52194700000000005</v>
      </c>
      <c r="O102" s="35">
        <v>0.52969999999999995</v>
      </c>
      <c r="P102" s="35">
        <v>0.53739899999999996</v>
      </c>
      <c r="Q102" s="35">
        <v>0.533833</v>
      </c>
      <c r="R102" s="35">
        <v>0.54271499999999995</v>
      </c>
      <c r="S102" s="35">
        <v>0.54551899999999998</v>
      </c>
      <c r="T102" s="35">
        <v>0.54766800000000004</v>
      </c>
      <c r="U102" s="35">
        <v>0.54788999999999999</v>
      </c>
      <c r="V102" s="35">
        <v>0.54993099999999995</v>
      </c>
      <c r="W102" s="35">
        <v>0.547732</v>
      </c>
      <c r="X102" s="35">
        <v>0.54959800000000003</v>
      </c>
      <c r="Y102" s="35">
        <v>0.55258600000000002</v>
      </c>
      <c r="Z102" s="35">
        <v>0.55316500000000002</v>
      </c>
      <c r="AA102" s="35">
        <v>0.55951099999999998</v>
      </c>
      <c r="AB102" s="35">
        <v>0.55742000000000003</v>
      </c>
      <c r="AC102" s="35">
        <v>0.55979999999999996</v>
      </c>
      <c r="AD102" s="35">
        <v>0.56433100000000003</v>
      </c>
      <c r="AE102" s="35">
        <v>0.55652199999999996</v>
      </c>
      <c r="AF102" s="35">
        <v>0.55778099999999997</v>
      </c>
      <c r="AG102" s="35">
        <v>0.56468399999999996</v>
      </c>
      <c r="AH102" s="35">
        <v>2.2070000000000002E-3</v>
      </c>
      <c r="AI102" s="34">
        <v>6.058E-3</v>
      </c>
    </row>
    <row r="103" spans="1:35" s="37" customFormat="1" ht="15" customHeight="1">
      <c r="A103" s="38" t="s">
        <v>1356</v>
      </c>
      <c r="B103" s="25" t="s">
        <v>1297</v>
      </c>
      <c r="C103" s="35">
        <v>8.3259179999999997</v>
      </c>
      <c r="D103" s="35">
        <v>8.8537029999999994</v>
      </c>
      <c r="E103" s="35">
        <v>9.0265660000000008</v>
      </c>
      <c r="F103" s="35">
        <v>9.2267890000000001</v>
      </c>
      <c r="G103" s="35">
        <v>9.4210949999999993</v>
      </c>
      <c r="H103" s="35">
        <v>9.6184419999999999</v>
      </c>
      <c r="I103" s="35">
        <v>9.7183100000000007</v>
      </c>
      <c r="J103" s="35">
        <v>9.8142040000000001</v>
      </c>
      <c r="K103" s="35">
        <v>9.9275719999999996</v>
      </c>
      <c r="L103" s="35">
        <v>10.025537</v>
      </c>
      <c r="M103" s="35">
        <v>10.148685</v>
      </c>
      <c r="N103" s="35">
        <v>10.256342999999999</v>
      </c>
      <c r="O103" s="35">
        <v>10.368668</v>
      </c>
      <c r="P103" s="35">
        <v>10.461043999999999</v>
      </c>
      <c r="Q103" s="35">
        <v>10.606693</v>
      </c>
      <c r="R103" s="35">
        <v>10.746794</v>
      </c>
      <c r="S103" s="35">
        <v>10.883778</v>
      </c>
      <c r="T103" s="35">
        <v>11.014668</v>
      </c>
      <c r="U103" s="35">
        <v>11.128428</v>
      </c>
      <c r="V103" s="35">
        <v>11.250249999999999</v>
      </c>
      <c r="W103" s="35">
        <v>11.314959</v>
      </c>
      <c r="X103" s="35">
        <v>11.411186000000001</v>
      </c>
      <c r="Y103" s="35">
        <v>11.510120000000001</v>
      </c>
      <c r="Z103" s="35">
        <v>11.643884999999999</v>
      </c>
      <c r="AA103" s="35">
        <v>11.765705000000001</v>
      </c>
      <c r="AB103" s="35">
        <v>11.921583</v>
      </c>
      <c r="AC103" s="35">
        <v>12.016565</v>
      </c>
      <c r="AD103" s="35">
        <v>12.116</v>
      </c>
      <c r="AE103" s="35">
        <v>12.201796999999999</v>
      </c>
      <c r="AF103" s="35">
        <v>12.337935</v>
      </c>
      <c r="AG103" s="35">
        <v>12.487431000000001</v>
      </c>
      <c r="AH103" s="35">
        <v>1.3603000000000001E-2</v>
      </c>
      <c r="AI103" s="34">
        <v>1.1102000000000001E-2</v>
      </c>
    </row>
    <row r="104" spans="1:35" s="37" customFormat="1" ht="15" customHeight="1">
      <c r="A104" s="38" t="s">
        <v>1357</v>
      </c>
      <c r="B104" s="79" t="s">
        <v>1255</v>
      </c>
      <c r="C104" s="80">
        <v>7.6943989999999998</v>
      </c>
      <c r="D104" s="35">
        <v>7.4664650000000004</v>
      </c>
      <c r="E104" s="35">
        <v>7.7500730000000004</v>
      </c>
      <c r="F104" s="35">
        <v>7.9868550000000003</v>
      </c>
      <c r="G104" s="35">
        <v>8.2808209999999995</v>
      </c>
      <c r="H104" s="35">
        <v>8.4642520000000001</v>
      </c>
      <c r="I104" s="35">
        <v>8.6388700000000007</v>
      </c>
      <c r="J104" s="35">
        <v>8.6578379999999999</v>
      </c>
      <c r="K104" s="35">
        <v>8.6802899999999994</v>
      </c>
      <c r="L104" s="35">
        <v>8.7194040000000008</v>
      </c>
      <c r="M104" s="35">
        <v>8.7328240000000008</v>
      </c>
      <c r="N104" s="35">
        <v>8.7442469999999997</v>
      </c>
      <c r="O104" s="35">
        <v>8.7849210000000006</v>
      </c>
      <c r="P104" s="35">
        <v>8.8302569999999996</v>
      </c>
      <c r="Q104" s="35">
        <v>8.9314920000000004</v>
      </c>
      <c r="R104" s="35">
        <v>9.0361879999999992</v>
      </c>
      <c r="S104" s="35">
        <v>9.1407530000000001</v>
      </c>
      <c r="T104" s="35">
        <v>9.2585379999999997</v>
      </c>
      <c r="U104" s="35">
        <v>9.3799969999999995</v>
      </c>
      <c r="V104" s="35">
        <v>9.5064550000000008</v>
      </c>
      <c r="W104" s="35">
        <v>9.6112629999999992</v>
      </c>
      <c r="X104" s="35">
        <v>9.7231249999999996</v>
      </c>
      <c r="Y104" s="35">
        <v>9.8527529999999999</v>
      </c>
      <c r="Z104" s="35">
        <v>10.027041000000001</v>
      </c>
      <c r="AA104" s="35">
        <v>10.166995999999999</v>
      </c>
      <c r="AB104" s="35">
        <v>10.348129</v>
      </c>
      <c r="AC104" s="35">
        <v>10.482141</v>
      </c>
      <c r="AD104" s="35">
        <v>10.604737999999999</v>
      </c>
      <c r="AE104" s="35">
        <v>10.764791000000001</v>
      </c>
      <c r="AF104" s="35">
        <v>10.947715000000001</v>
      </c>
      <c r="AG104" s="35">
        <v>11.145006</v>
      </c>
      <c r="AH104" s="35">
        <v>1.2426E-2</v>
      </c>
      <c r="AI104" s="34">
        <v>1.0853E-2</v>
      </c>
    </row>
    <row r="105" spans="1:35" s="37" customFormat="1" ht="15" customHeight="1">
      <c r="A105" s="38" t="s">
        <v>1358</v>
      </c>
      <c r="B105" s="79" t="s">
        <v>1257</v>
      </c>
      <c r="C105" s="80">
        <v>0.78580000000000005</v>
      </c>
      <c r="D105" s="35">
        <v>0.81821299999999997</v>
      </c>
      <c r="E105" s="35">
        <v>0.82005499999999998</v>
      </c>
      <c r="F105" s="35">
        <v>0.81588000000000005</v>
      </c>
      <c r="G105" s="35">
        <v>0.82997399999999999</v>
      </c>
      <c r="H105" s="35">
        <v>0.82737499999999997</v>
      </c>
      <c r="I105" s="35">
        <v>0.84935899999999998</v>
      </c>
      <c r="J105" s="35">
        <v>0.85416300000000001</v>
      </c>
      <c r="K105" s="35">
        <v>0.86621400000000004</v>
      </c>
      <c r="L105" s="35">
        <v>0.87305200000000005</v>
      </c>
      <c r="M105" s="35">
        <v>0.85318700000000003</v>
      </c>
      <c r="N105" s="35">
        <v>0.85602100000000003</v>
      </c>
      <c r="O105" s="35">
        <v>0.86532399999999998</v>
      </c>
      <c r="P105" s="35">
        <v>0.87564399999999998</v>
      </c>
      <c r="Q105" s="35">
        <v>0.88688400000000001</v>
      </c>
      <c r="R105" s="35">
        <v>0.89668899999999996</v>
      </c>
      <c r="S105" s="35">
        <v>0.911022</v>
      </c>
      <c r="T105" s="35">
        <v>0.92516399999999999</v>
      </c>
      <c r="U105" s="35">
        <v>0.93767900000000004</v>
      </c>
      <c r="V105" s="35">
        <v>0.95435499999999995</v>
      </c>
      <c r="W105" s="35">
        <v>0.95382</v>
      </c>
      <c r="X105" s="35">
        <v>0.96164499999999997</v>
      </c>
      <c r="Y105" s="35">
        <v>0.97088399999999997</v>
      </c>
      <c r="Z105" s="35">
        <v>0.98623899999999998</v>
      </c>
      <c r="AA105" s="35">
        <v>0.99708600000000003</v>
      </c>
      <c r="AB105" s="35">
        <v>1.014151</v>
      </c>
      <c r="AC105" s="35">
        <v>1.0195430000000001</v>
      </c>
      <c r="AD105" s="35">
        <v>1.0245340000000001</v>
      </c>
      <c r="AE105" s="35">
        <v>1.0329219999999999</v>
      </c>
      <c r="AF105" s="35">
        <v>1.04494</v>
      </c>
      <c r="AG105" s="35">
        <v>1.060791</v>
      </c>
      <c r="AH105" s="35">
        <v>1.0052E-2</v>
      </c>
      <c r="AI105" s="34">
        <v>1.1846000000000001E-2</v>
      </c>
    </row>
    <row r="106" spans="1:35" s="37" customFormat="1" ht="15" customHeight="1">
      <c r="A106" s="38" t="s">
        <v>1359</v>
      </c>
      <c r="B106" s="79" t="s">
        <v>1333</v>
      </c>
      <c r="C106" s="80">
        <v>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 t="s">
        <v>72</v>
      </c>
      <c r="AI106" s="34" t="s">
        <v>72</v>
      </c>
    </row>
    <row r="107" spans="1:35" s="37" customFormat="1" ht="15" customHeight="1">
      <c r="A107" s="38" t="s">
        <v>1360</v>
      </c>
      <c r="B107" s="79" t="s">
        <v>1301</v>
      </c>
      <c r="C107" s="80">
        <v>1.8647</v>
      </c>
      <c r="D107" s="35">
        <v>1.823809</v>
      </c>
      <c r="E107" s="35">
        <v>1.9220729999999999</v>
      </c>
      <c r="F107" s="35">
        <v>2.0607839999999999</v>
      </c>
      <c r="G107" s="35">
        <v>2.1502119999999998</v>
      </c>
      <c r="H107" s="35">
        <v>2.2464520000000001</v>
      </c>
      <c r="I107" s="35">
        <v>2.3186239999999998</v>
      </c>
      <c r="J107" s="35">
        <v>2.3670040000000001</v>
      </c>
      <c r="K107" s="35">
        <v>2.423727</v>
      </c>
      <c r="L107" s="35">
        <v>2.4730759999999998</v>
      </c>
      <c r="M107" s="35">
        <v>2.5132599999999998</v>
      </c>
      <c r="N107" s="35">
        <v>2.5578379999999998</v>
      </c>
      <c r="O107" s="35">
        <v>2.6138249999999998</v>
      </c>
      <c r="P107" s="35">
        <v>2.6505070000000002</v>
      </c>
      <c r="Q107" s="35">
        <v>2.6930969999999999</v>
      </c>
      <c r="R107" s="35">
        <v>2.733546</v>
      </c>
      <c r="S107" s="35">
        <v>2.7722920000000002</v>
      </c>
      <c r="T107" s="35">
        <v>2.8039550000000002</v>
      </c>
      <c r="U107" s="35">
        <v>2.8238020000000001</v>
      </c>
      <c r="V107" s="35">
        <v>2.8746580000000002</v>
      </c>
      <c r="W107" s="35">
        <v>2.9076759999999999</v>
      </c>
      <c r="X107" s="35">
        <v>2.92842</v>
      </c>
      <c r="Y107" s="35">
        <v>2.948664</v>
      </c>
      <c r="Z107" s="35">
        <v>2.985843</v>
      </c>
      <c r="AA107" s="35">
        <v>3.0241400000000001</v>
      </c>
      <c r="AB107" s="35">
        <v>3.045569</v>
      </c>
      <c r="AC107" s="35">
        <v>3.0486219999999999</v>
      </c>
      <c r="AD107" s="35">
        <v>3.0808580000000001</v>
      </c>
      <c r="AE107" s="35">
        <v>3.0845760000000002</v>
      </c>
      <c r="AF107" s="35">
        <v>3.081413</v>
      </c>
      <c r="AG107" s="35">
        <v>3.067399</v>
      </c>
      <c r="AH107" s="35">
        <v>1.6729000000000001E-2</v>
      </c>
      <c r="AI107" s="34">
        <v>8.9040000000000005E-3</v>
      </c>
    </row>
    <row r="108" spans="1:35" s="37" customFormat="1" ht="15" customHeight="1">
      <c r="A108" s="38" t="s">
        <v>1361</v>
      </c>
      <c r="B108" s="79" t="s">
        <v>1303</v>
      </c>
      <c r="C108" s="80">
        <v>0.35997099999999999</v>
      </c>
      <c r="D108" s="35">
        <v>0.49271999999999999</v>
      </c>
      <c r="E108" s="35">
        <v>0.48645500000000003</v>
      </c>
      <c r="F108" s="35">
        <v>0.49248599999999998</v>
      </c>
      <c r="G108" s="35">
        <v>0.55064999999999997</v>
      </c>
      <c r="H108" s="35">
        <v>0.63718900000000001</v>
      </c>
      <c r="I108" s="35">
        <v>0.703847</v>
      </c>
      <c r="J108" s="35">
        <v>0.73495699999999997</v>
      </c>
      <c r="K108" s="35">
        <v>0.767953</v>
      </c>
      <c r="L108" s="35">
        <v>0.828287</v>
      </c>
      <c r="M108" s="35">
        <v>0.89050700000000005</v>
      </c>
      <c r="N108" s="35">
        <v>0.92161700000000002</v>
      </c>
      <c r="O108" s="35">
        <v>0.95461300000000004</v>
      </c>
      <c r="P108" s="35">
        <v>0.98383699999999996</v>
      </c>
      <c r="Q108" s="35">
        <v>1.014947</v>
      </c>
      <c r="R108" s="35">
        <v>1.046057</v>
      </c>
      <c r="S108" s="35">
        <v>1.079053</v>
      </c>
      <c r="T108" s="35">
        <v>1.108277</v>
      </c>
      <c r="U108" s="35">
        <v>1.1393869999999999</v>
      </c>
      <c r="V108" s="35">
        <v>1.1704969999999999</v>
      </c>
      <c r="W108" s="35">
        <v>1.2034929999999999</v>
      </c>
      <c r="X108" s="35">
        <v>1.2171620000000001</v>
      </c>
      <c r="Y108" s="35">
        <v>1.2171620000000001</v>
      </c>
      <c r="Z108" s="35">
        <v>1.2171620000000001</v>
      </c>
      <c r="AA108" s="35">
        <v>1.2190479999999999</v>
      </c>
      <c r="AB108" s="35">
        <v>1.2171620000000001</v>
      </c>
      <c r="AC108" s="35">
        <v>1.2171620000000001</v>
      </c>
      <c r="AD108" s="35">
        <v>1.2171620000000001</v>
      </c>
      <c r="AE108" s="35">
        <v>1.2190479999999999</v>
      </c>
      <c r="AF108" s="35">
        <v>1.2171620000000001</v>
      </c>
      <c r="AG108" s="35">
        <v>1.2171620000000001</v>
      </c>
      <c r="AH108" s="35">
        <v>4.1444000000000002E-2</v>
      </c>
      <c r="AI108" s="34">
        <v>4.088E-2</v>
      </c>
    </row>
    <row r="109" spans="1:35" s="37" customFormat="1" ht="15" customHeight="1">
      <c r="A109" s="38" t="s">
        <v>1362</v>
      </c>
      <c r="B109" s="52" t="s">
        <v>1305</v>
      </c>
      <c r="C109" s="76">
        <v>10.70487</v>
      </c>
      <c r="D109" s="35">
        <v>10.601205999999999</v>
      </c>
      <c r="E109" s="35">
        <v>10.978656000000001</v>
      </c>
      <c r="F109" s="35">
        <v>11.356005</v>
      </c>
      <c r="G109" s="35">
        <v>11.811657</v>
      </c>
      <c r="H109" s="35">
        <v>12.175267</v>
      </c>
      <c r="I109" s="35">
        <v>12.5107</v>
      </c>
      <c r="J109" s="35">
        <v>12.613962000000001</v>
      </c>
      <c r="K109" s="35">
        <v>12.738184</v>
      </c>
      <c r="L109" s="35">
        <v>12.893819000000001</v>
      </c>
      <c r="M109" s="35">
        <v>12.989779</v>
      </c>
      <c r="N109" s="35">
        <v>13.079725</v>
      </c>
      <c r="O109" s="35">
        <v>13.218681</v>
      </c>
      <c r="P109" s="35">
        <v>13.340244999999999</v>
      </c>
      <c r="Q109" s="35">
        <v>13.526420999999999</v>
      </c>
      <c r="R109" s="35">
        <v>13.712481</v>
      </c>
      <c r="S109" s="35">
        <v>13.903119999999999</v>
      </c>
      <c r="T109" s="35">
        <v>14.095935000000001</v>
      </c>
      <c r="U109" s="35">
        <v>14.280866</v>
      </c>
      <c r="V109" s="35">
        <v>14.505966000000001</v>
      </c>
      <c r="W109" s="35">
        <v>14.676252</v>
      </c>
      <c r="X109" s="35">
        <v>14.830353000000001</v>
      </c>
      <c r="Y109" s="35">
        <v>14.989463000000001</v>
      </c>
      <c r="Z109" s="35">
        <v>15.216286</v>
      </c>
      <c r="AA109" s="35">
        <v>15.407271</v>
      </c>
      <c r="AB109" s="35">
        <v>15.62501</v>
      </c>
      <c r="AC109" s="35">
        <v>15.767467999999999</v>
      </c>
      <c r="AD109" s="35">
        <v>15.927293000000001</v>
      </c>
      <c r="AE109" s="35">
        <v>16.101336</v>
      </c>
      <c r="AF109" s="35">
        <v>16.291231</v>
      </c>
      <c r="AG109" s="35">
        <v>16.490358000000001</v>
      </c>
      <c r="AH109" s="35">
        <v>1.4507000000000001E-2</v>
      </c>
      <c r="AI109" s="34">
        <v>1.1393E-2</v>
      </c>
    </row>
    <row r="110" spans="1:35" s="37" customFormat="1" ht="15" customHeight="1">
      <c r="A110" s="38" t="s">
        <v>1363</v>
      </c>
      <c r="B110" s="79" t="s">
        <v>1307</v>
      </c>
      <c r="C110" s="80">
        <v>0.448104</v>
      </c>
      <c r="D110" s="35">
        <v>0.37154700000000002</v>
      </c>
      <c r="E110" s="35">
        <v>0.38810600000000001</v>
      </c>
      <c r="F110" s="35">
        <v>0.486153</v>
      </c>
      <c r="G110" s="35">
        <v>0.49357099999999998</v>
      </c>
      <c r="H110" s="35">
        <v>0.46870899999999999</v>
      </c>
      <c r="I110" s="35">
        <v>0.45682699999999998</v>
      </c>
      <c r="J110" s="35">
        <v>0.44399</v>
      </c>
      <c r="K110" s="35">
        <v>0.42868499999999998</v>
      </c>
      <c r="L110" s="35">
        <v>0.404644</v>
      </c>
      <c r="M110" s="35">
        <v>0.40077600000000002</v>
      </c>
      <c r="N110" s="35">
        <v>0.399563</v>
      </c>
      <c r="O110" s="35">
        <v>0.39810499999999999</v>
      </c>
      <c r="P110" s="35">
        <v>0.38897599999999999</v>
      </c>
      <c r="Q110" s="35">
        <v>0.39213999999999999</v>
      </c>
      <c r="R110" s="35">
        <v>0.40029199999999998</v>
      </c>
      <c r="S110" s="35">
        <v>0.40197100000000002</v>
      </c>
      <c r="T110" s="35">
        <v>0.40498200000000001</v>
      </c>
      <c r="U110" s="35">
        <v>0.41298800000000002</v>
      </c>
      <c r="V110" s="35">
        <v>0.42020099999999999</v>
      </c>
      <c r="W110" s="35">
        <v>0.41795900000000002</v>
      </c>
      <c r="X110" s="35">
        <v>0.42030499999999998</v>
      </c>
      <c r="Y110" s="35">
        <v>0.42823299999999997</v>
      </c>
      <c r="Z110" s="35">
        <v>0.44209199999999998</v>
      </c>
      <c r="AA110" s="35">
        <v>0.443272</v>
      </c>
      <c r="AB110" s="35">
        <v>0.44942700000000002</v>
      </c>
      <c r="AC110" s="35">
        <v>0.45047999999999999</v>
      </c>
      <c r="AD110" s="35">
        <v>0.44876700000000003</v>
      </c>
      <c r="AE110" s="35">
        <v>0.45388200000000001</v>
      </c>
      <c r="AF110" s="35">
        <v>0.45821499999999998</v>
      </c>
      <c r="AG110" s="35">
        <v>0.46992099999999998</v>
      </c>
      <c r="AH110" s="35">
        <v>1.586E-3</v>
      </c>
      <c r="AI110" s="34">
        <v>-9.5270000000000007E-3</v>
      </c>
    </row>
    <row r="111" spans="1:35" s="37" customFormat="1" ht="15" customHeight="1">
      <c r="A111" s="38" t="s">
        <v>1364</v>
      </c>
      <c r="B111" s="79" t="s">
        <v>1261</v>
      </c>
      <c r="C111" s="80">
        <v>0.485064</v>
      </c>
      <c r="D111" s="35">
        <v>0.47365600000000002</v>
      </c>
      <c r="E111" s="35">
        <v>0.46051199999999998</v>
      </c>
      <c r="F111" s="35">
        <v>0.46463700000000002</v>
      </c>
      <c r="G111" s="35">
        <v>0.46931699999999998</v>
      </c>
      <c r="H111" s="35">
        <v>0.468551</v>
      </c>
      <c r="I111" s="35">
        <v>0.46553600000000001</v>
      </c>
      <c r="J111" s="35">
        <v>0.46159</v>
      </c>
      <c r="K111" s="35">
        <v>0.45802199999999998</v>
      </c>
      <c r="L111" s="35">
        <v>0.452374</v>
      </c>
      <c r="M111" s="35">
        <v>0.44819100000000001</v>
      </c>
      <c r="N111" s="35">
        <v>0.44442399999999999</v>
      </c>
      <c r="O111" s="35">
        <v>0.44100699999999998</v>
      </c>
      <c r="P111" s="35">
        <v>0.435726</v>
      </c>
      <c r="Q111" s="35">
        <v>0.43074899999999999</v>
      </c>
      <c r="R111" s="35">
        <v>0.431925</v>
      </c>
      <c r="S111" s="35">
        <v>0.43264000000000002</v>
      </c>
      <c r="T111" s="35">
        <v>0.43341499999999999</v>
      </c>
      <c r="U111" s="35">
        <v>0.43445600000000001</v>
      </c>
      <c r="V111" s="35">
        <v>0.43565700000000002</v>
      </c>
      <c r="W111" s="35">
        <v>0.43641099999999999</v>
      </c>
      <c r="X111" s="35">
        <v>0.44099899999999997</v>
      </c>
      <c r="Y111" s="35">
        <v>0.45008900000000002</v>
      </c>
      <c r="Z111" s="35">
        <v>0.46021400000000001</v>
      </c>
      <c r="AA111" s="35">
        <v>0.47448200000000001</v>
      </c>
      <c r="AB111" s="35">
        <v>0.47679500000000002</v>
      </c>
      <c r="AC111" s="35">
        <v>0.47821799999999998</v>
      </c>
      <c r="AD111" s="35">
        <v>0.47948099999999999</v>
      </c>
      <c r="AE111" s="35">
        <v>0.48125899999999999</v>
      </c>
      <c r="AF111" s="35">
        <v>0.48338900000000001</v>
      </c>
      <c r="AG111" s="35">
        <v>0.48622799999999999</v>
      </c>
      <c r="AH111" s="35">
        <v>8.0000000000000007E-5</v>
      </c>
      <c r="AI111" s="34">
        <v>-1.714E-3</v>
      </c>
    </row>
    <row r="112" spans="1:35" s="37" customFormat="1" ht="15" customHeight="1">
      <c r="A112" s="38" t="s">
        <v>1365</v>
      </c>
      <c r="B112" s="79" t="s">
        <v>1337</v>
      </c>
      <c r="C112" s="80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 t="s">
        <v>72</v>
      </c>
      <c r="AI112" s="34" t="s">
        <v>72</v>
      </c>
    </row>
    <row r="113" spans="1:35" s="37" customFormat="1" ht="15" customHeight="1">
      <c r="A113" s="38" t="s">
        <v>1366</v>
      </c>
      <c r="B113" s="52" t="s">
        <v>1310</v>
      </c>
      <c r="C113" s="76">
        <v>0.933168</v>
      </c>
      <c r="D113" s="35">
        <v>0.84520300000000004</v>
      </c>
      <c r="E113" s="35">
        <v>0.84861799999999998</v>
      </c>
      <c r="F113" s="35">
        <v>0.95079100000000005</v>
      </c>
      <c r="G113" s="35">
        <v>0.96288899999999999</v>
      </c>
      <c r="H113" s="35">
        <v>0.93725999999999998</v>
      </c>
      <c r="I113" s="35">
        <v>0.92236300000000004</v>
      </c>
      <c r="J113" s="35">
        <v>0.90558000000000005</v>
      </c>
      <c r="K113" s="35">
        <v>0.88670700000000002</v>
      </c>
      <c r="L113" s="35">
        <v>0.85701799999999995</v>
      </c>
      <c r="M113" s="35">
        <v>0.84896700000000003</v>
      </c>
      <c r="N113" s="35">
        <v>0.84398700000000004</v>
      </c>
      <c r="O113" s="35">
        <v>0.83911199999999997</v>
      </c>
      <c r="P113" s="35">
        <v>0.82470299999999996</v>
      </c>
      <c r="Q113" s="35">
        <v>0.82288899999999998</v>
      </c>
      <c r="R113" s="35">
        <v>0.83221699999999998</v>
      </c>
      <c r="S113" s="35">
        <v>0.83461099999999999</v>
      </c>
      <c r="T113" s="35">
        <v>0.83839799999999998</v>
      </c>
      <c r="U113" s="35">
        <v>0.84744399999999998</v>
      </c>
      <c r="V113" s="35">
        <v>0.85585800000000001</v>
      </c>
      <c r="W113" s="35">
        <v>0.85436900000000005</v>
      </c>
      <c r="X113" s="35">
        <v>0.86130300000000004</v>
      </c>
      <c r="Y113" s="35">
        <v>0.87832200000000005</v>
      </c>
      <c r="Z113" s="35">
        <v>0.90230699999999997</v>
      </c>
      <c r="AA113" s="35">
        <v>0.91775499999999999</v>
      </c>
      <c r="AB113" s="35">
        <v>0.92622199999999999</v>
      </c>
      <c r="AC113" s="35">
        <v>0.92869800000000002</v>
      </c>
      <c r="AD113" s="35">
        <v>0.92824799999999996</v>
      </c>
      <c r="AE113" s="35">
        <v>0.935141</v>
      </c>
      <c r="AF113" s="35">
        <v>0.941604</v>
      </c>
      <c r="AG113" s="35">
        <v>0.956148</v>
      </c>
      <c r="AH113" s="35">
        <v>8.1099999999999998E-4</v>
      </c>
      <c r="AI113" s="34">
        <v>-5.5500000000000002E-3</v>
      </c>
    </row>
    <row r="114" spans="1:35" s="37" customFormat="1" ht="15" customHeight="1">
      <c r="A114" s="38" t="s">
        <v>1367</v>
      </c>
      <c r="B114" s="52" t="s">
        <v>1340</v>
      </c>
      <c r="C114" s="76">
        <v>0.90456499999999995</v>
      </c>
      <c r="D114" s="35">
        <v>0.88106899999999999</v>
      </c>
      <c r="E114" s="35">
        <v>0.87139900000000003</v>
      </c>
      <c r="F114" s="35">
        <v>0.87804800000000005</v>
      </c>
      <c r="G114" s="35">
        <v>0.88669200000000004</v>
      </c>
      <c r="H114" s="35">
        <v>0.89332500000000004</v>
      </c>
      <c r="I114" s="35">
        <v>0.89871199999999996</v>
      </c>
      <c r="J114" s="35">
        <v>0.90263300000000002</v>
      </c>
      <c r="K114" s="35">
        <v>0.906362</v>
      </c>
      <c r="L114" s="35">
        <v>0.90952699999999997</v>
      </c>
      <c r="M114" s="35">
        <v>0.91970200000000002</v>
      </c>
      <c r="N114" s="35">
        <v>0.92291199999999995</v>
      </c>
      <c r="O114" s="35">
        <v>0.927172</v>
      </c>
      <c r="P114" s="35">
        <v>0.93237899999999996</v>
      </c>
      <c r="Q114" s="35">
        <v>0.93720099999999995</v>
      </c>
      <c r="R114" s="35">
        <v>0.94174999999999998</v>
      </c>
      <c r="S114" s="35">
        <v>0.94989199999999996</v>
      </c>
      <c r="T114" s="35">
        <v>0.95608300000000002</v>
      </c>
      <c r="U114" s="35">
        <v>0.962673</v>
      </c>
      <c r="V114" s="35">
        <v>0.97009400000000001</v>
      </c>
      <c r="W114" s="35">
        <v>0.97864300000000004</v>
      </c>
      <c r="X114" s="35">
        <v>0.98686099999999999</v>
      </c>
      <c r="Y114" s="35">
        <v>0.99639800000000001</v>
      </c>
      <c r="Z114" s="35">
        <v>1.006248</v>
      </c>
      <c r="AA114" s="35">
        <v>1.0239480000000001</v>
      </c>
      <c r="AB114" s="35">
        <v>1.0331630000000001</v>
      </c>
      <c r="AC114" s="35">
        <v>1.0426660000000001</v>
      </c>
      <c r="AD114" s="35">
        <v>1.0524150000000001</v>
      </c>
      <c r="AE114" s="35">
        <v>1.062656</v>
      </c>
      <c r="AF114" s="35">
        <v>1.073288</v>
      </c>
      <c r="AG114" s="35">
        <v>1.084192</v>
      </c>
      <c r="AH114" s="35">
        <v>6.0559999999999998E-3</v>
      </c>
      <c r="AI114" s="34">
        <v>1.0449999999999999E-3</v>
      </c>
    </row>
    <row r="115" spans="1:35" s="37" customFormat="1" ht="15" customHeight="1">
      <c r="A115" s="38" t="s">
        <v>1368</v>
      </c>
      <c r="B115" s="25" t="s">
        <v>1312</v>
      </c>
      <c r="C115" s="35">
        <v>1.530173</v>
      </c>
      <c r="D115" s="35">
        <v>1.5617449999999999</v>
      </c>
      <c r="E115" s="35">
        <v>1.559213</v>
      </c>
      <c r="F115" s="35">
        <v>1.5754109999999999</v>
      </c>
      <c r="G115" s="35">
        <v>1.6041019999999999</v>
      </c>
      <c r="H115" s="35">
        <v>1.6239619999999999</v>
      </c>
      <c r="I115" s="35">
        <v>1.6373200000000001</v>
      </c>
      <c r="J115" s="35">
        <v>1.6443000000000001</v>
      </c>
      <c r="K115" s="35">
        <v>1.65072</v>
      </c>
      <c r="L115" s="35">
        <v>1.6535869999999999</v>
      </c>
      <c r="M115" s="35">
        <v>1.6594549999999999</v>
      </c>
      <c r="N115" s="35">
        <v>1.6673549999999999</v>
      </c>
      <c r="O115" s="35">
        <v>1.677953</v>
      </c>
      <c r="P115" s="35">
        <v>1.679165</v>
      </c>
      <c r="Q115" s="35">
        <v>1.6805349999999999</v>
      </c>
      <c r="R115" s="35">
        <v>1.6943010000000001</v>
      </c>
      <c r="S115" s="35">
        <v>1.7077389999999999</v>
      </c>
      <c r="T115" s="35">
        <v>1.7219450000000001</v>
      </c>
      <c r="U115" s="35">
        <v>1.7400469999999999</v>
      </c>
      <c r="V115" s="35">
        <v>1.7588140000000001</v>
      </c>
      <c r="W115" s="35">
        <v>1.7768539999999999</v>
      </c>
      <c r="X115" s="35">
        <v>1.7991010000000001</v>
      </c>
      <c r="Y115" s="35">
        <v>1.8198270000000001</v>
      </c>
      <c r="Z115" s="35">
        <v>1.8444499999999999</v>
      </c>
      <c r="AA115" s="35">
        <v>1.866628</v>
      </c>
      <c r="AB115" s="35">
        <v>1.8958900000000001</v>
      </c>
      <c r="AC115" s="35">
        <v>1.922401</v>
      </c>
      <c r="AD115" s="35">
        <v>1.948788</v>
      </c>
      <c r="AE115" s="35">
        <v>1.9743200000000001</v>
      </c>
      <c r="AF115" s="35">
        <v>2.0009399999999999</v>
      </c>
      <c r="AG115" s="35">
        <v>2.0300820000000002</v>
      </c>
      <c r="AH115" s="35">
        <v>9.4680000000000007E-3</v>
      </c>
      <c r="AI115" s="34">
        <v>1.0330000000000001E-2</v>
      </c>
    </row>
    <row r="116" spans="1:35" s="37" customFormat="1" ht="15" customHeight="1">
      <c r="A116" s="38" t="s">
        <v>1369</v>
      </c>
      <c r="B116" s="52" t="s">
        <v>1314</v>
      </c>
      <c r="C116" s="76">
        <v>3.0669249999999999</v>
      </c>
      <c r="D116" s="35">
        <v>3.0831249999999999</v>
      </c>
      <c r="E116" s="35">
        <v>3.1251440000000001</v>
      </c>
      <c r="F116" s="35">
        <v>3.2156410000000002</v>
      </c>
      <c r="G116" s="35">
        <v>3.3250730000000002</v>
      </c>
      <c r="H116" s="35">
        <v>3.413281</v>
      </c>
      <c r="I116" s="35">
        <v>3.471282</v>
      </c>
      <c r="J116" s="35">
        <v>3.5104009999999999</v>
      </c>
      <c r="K116" s="35">
        <v>3.5465019999999998</v>
      </c>
      <c r="L116" s="35">
        <v>3.5695960000000002</v>
      </c>
      <c r="M116" s="35">
        <v>3.59999</v>
      </c>
      <c r="N116" s="35">
        <v>3.625032</v>
      </c>
      <c r="O116" s="35">
        <v>3.657454</v>
      </c>
      <c r="P116" s="35">
        <v>3.672739</v>
      </c>
      <c r="Q116" s="35">
        <v>3.7007810000000001</v>
      </c>
      <c r="R116" s="35">
        <v>3.7365409999999999</v>
      </c>
      <c r="S116" s="35">
        <v>3.7699750000000001</v>
      </c>
      <c r="T116" s="35">
        <v>3.8011189999999999</v>
      </c>
      <c r="U116" s="35">
        <v>3.8326159999999998</v>
      </c>
      <c r="V116" s="35">
        <v>3.8674569999999999</v>
      </c>
      <c r="W116" s="35">
        <v>3.8942220000000001</v>
      </c>
      <c r="X116" s="35">
        <v>3.9284289999999999</v>
      </c>
      <c r="Y116" s="35">
        <v>3.9669300000000001</v>
      </c>
      <c r="Z116" s="35">
        <v>4.0153439999999998</v>
      </c>
      <c r="AA116" s="35">
        <v>4.0493360000000003</v>
      </c>
      <c r="AB116" s="35">
        <v>4.0896090000000003</v>
      </c>
      <c r="AC116" s="35">
        <v>4.1169460000000004</v>
      </c>
      <c r="AD116" s="35">
        <v>4.1367560000000001</v>
      </c>
      <c r="AE116" s="35">
        <v>4.1616400000000002</v>
      </c>
      <c r="AF116" s="35">
        <v>4.1919969999999998</v>
      </c>
      <c r="AG116" s="35">
        <v>4.2258420000000001</v>
      </c>
      <c r="AH116" s="35">
        <v>1.0742E-2</v>
      </c>
      <c r="AI116" s="34">
        <v>7.2820000000000003E-3</v>
      </c>
    </row>
    <row r="117" spans="1:35" s="37" customFormat="1" ht="15" customHeight="1">
      <c r="A117" s="38" t="s">
        <v>1370</v>
      </c>
      <c r="B117" s="24" t="s">
        <v>1316</v>
      </c>
      <c r="C117" s="44">
        <v>25.465620000000001</v>
      </c>
      <c r="D117" s="44">
        <v>25.826049999999999</v>
      </c>
      <c r="E117" s="44">
        <v>26.409594999999999</v>
      </c>
      <c r="F117" s="44">
        <v>27.202684000000001</v>
      </c>
      <c r="G117" s="44">
        <v>28.011507000000002</v>
      </c>
      <c r="H117" s="44">
        <v>28.661536999999999</v>
      </c>
      <c r="I117" s="44">
        <v>29.158688000000001</v>
      </c>
      <c r="J117" s="44">
        <v>29.391081</v>
      </c>
      <c r="K117" s="44">
        <v>29.656047999999998</v>
      </c>
      <c r="L117" s="44">
        <v>29.909084</v>
      </c>
      <c r="M117" s="44">
        <v>30.166578000000001</v>
      </c>
      <c r="N117" s="44">
        <v>30.395354999999999</v>
      </c>
      <c r="O117" s="44">
        <v>30.689041</v>
      </c>
      <c r="P117" s="44">
        <v>30.910276</v>
      </c>
      <c r="Q117" s="44">
        <v>31.274519000000002</v>
      </c>
      <c r="R117" s="44">
        <v>31.664082000000001</v>
      </c>
      <c r="S117" s="44">
        <v>32.049114000000003</v>
      </c>
      <c r="T117" s="44">
        <v>32.428145999999998</v>
      </c>
      <c r="U117" s="44">
        <v>32.792076000000002</v>
      </c>
      <c r="V117" s="44">
        <v>33.208435000000001</v>
      </c>
      <c r="W117" s="44">
        <v>33.4953</v>
      </c>
      <c r="X117" s="44">
        <v>33.817233999999999</v>
      </c>
      <c r="Y117" s="44">
        <v>34.161059999999999</v>
      </c>
      <c r="Z117" s="44">
        <v>34.628520999999999</v>
      </c>
      <c r="AA117" s="44">
        <v>35.030642999999998</v>
      </c>
      <c r="AB117" s="44">
        <v>35.491478000000001</v>
      </c>
      <c r="AC117" s="44">
        <v>35.794746000000004</v>
      </c>
      <c r="AD117" s="44">
        <v>36.109501000000002</v>
      </c>
      <c r="AE117" s="44">
        <v>36.436889999999998</v>
      </c>
      <c r="AF117" s="44">
        <v>36.83699</v>
      </c>
      <c r="AG117" s="44">
        <v>37.274051999999998</v>
      </c>
      <c r="AH117" s="44">
        <v>1.278E-2</v>
      </c>
      <c r="AI117" s="41">
        <v>9.8560000000000002E-3</v>
      </c>
    </row>
    <row r="118" spans="1:35" s="37" customFormat="1" ht="15" customHeight="1">
      <c r="A118" s="38" t="s">
        <v>1371</v>
      </c>
      <c r="B118" s="25" t="s">
        <v>1318</v>
      </c>
      <c r="C118" s="35">
        <v>5.7201469999999999</v>
      </c>
      <c r="D118" s="35">
        <v>5.7452240000000003</v>
      </c>
      <c r="E118" s="35">
        <v>5.8196070000000004</v>
      </c>
      <c r="F118" s="35">
        <v>5.818492</v>
      </c>
      <c r="G118" s="35">
        <v>5.8483109999999998</v>
      </c>
      <c r="H118" s="35">
        <v>5.796538</v>
      </c>
      <c r="I118" s="35">
        <v>5.6712220000000002</v>
      </c>
      <c r="J118" s="35">
        <v>5.5720330000000002</v>
      </c>
      <c r="K118" s="35">
        <v>5.5388250000000001</v>
      </c>
      <c r="L118" s="35">
        <v>5.5034280000000004</v>
      </c>
      <c r="M118" s="35">
        <v>5.5295379999999996</v>
      </c>
      <c r="N118" s="35">
        <v>5.5328179999999998</v>
      </c>
      <c r="O118" s="35">
        <v>5.5353789999999998</v>
      </c>
      <c r="P118" s="35">
        <v>5.5273839999999996</v>
      </c>
      <c r="Q118" s="35">
        <v>5.5298939999999996</v>
      </c>
      <c r="R118" s="35">
        <v>5.5543779999999998</v>
      </c>
      <c r="S118" s="35">
        <v>5.5743859999999996</v>
      </c>
      <c r="T118" s="35">
        <v>5.5822329999999996</v>
      </c>
      <c r="U118" s="35">
        <v>5.5941349999999996</v>
      </c>
      <c r="V118" s="35">
        <v>5.6213230000000003</v>
      </c>
      <c r="W118" s="35">
        <v>5.6414879999999998</v>
      </c>
      <c r="X118" s="35">
        <v>5.671913</v>
      </c>
      <c r="Y118" s="35">
        <v>5.7086620000000003</v>
      </c>
      <c r="Z118" s="35">
        <v>5.7443039999999996</v>
      </c>
      <c r="AA118" s="35">
        <v>5.7362299999999999</v>
      </c>
      <c r="AB118" s="35">
        <v>5.7665959999999998</v>
      </c>
      <c r="AC118" s="35">
        <v>5.7801400000000003</v>
      </c>
      <c r="AD118" s="35">
        <v>5.7814800000000002</v>
      </c>
      <c r="AE118" s="35">
        <v>5.7846440000000001</v>
      </c>
      <c r="AF118" s="35">
        <v>5.8094999999999999</v>
      </c>
      <c r="AG118" s="35">
        <v>5.83812</v>
      </c>
      <c r="AH118" s="35">
        <v>6.8099999999999996E-4</v>
      </c>
      <c r="AI118" s="34">
        <v>3.0699999999999998E-4</v>
      </c>
    </row>
    <row r="119" spans="1:35" s="37" customFormat="1" ht="15" customHeight="1">
      <c r="A119" s="38" t="s">
        <v>1372</v>
      </c>
      <c r="B119" s="24" t="s">
        <v>1241</v>
      </c>
      <c r="C119" s="44">
        <v>31.185766000000001</v>
      </c>
      <c r="D119" s="44">
        <v>31.571273999999999</v>
      </c>
      <c r="E119" s="44">
        <v>32.229202000000001</v>
      </c>
      <c r="F119" s="44">
        <v>33.021174999999999</v>
      </c>
      <c r="G119" s="44">
        <v>33.859817999999997</v>
      </c>
      <c r="H119" s="44">
        <v>34.458075999999998</v>
      </c>
      <c r="I119" s="44">
        <v>34.829909999999998</v>
      </c>
      <c r="J119" s="44">
        <v>34.963115999999999</v>
      </c>
      <c r="K119" s="44">
        <v>35.194873999999999</v>
      </c>
      <c r="L119" s="44">
        <v>35.412514000000002</v>
      </c>
      <c r="M119" s="44">
        <v>35.696117000000001</v>
      </c>
      <c r="N119" s="44">
        <v>35.928173000000001</v>
      </c>
      <c r="O119" s="44">
        <v>36.224418999999997</v>
      </c>
      <c r="P119" s="44">
        <v>36.437660000000001</v>
      </c>
      <c r="Q119" s="44">
        <v>36.804412999999997</v>
      </c>
      <c r="R119" s="44">
        <v>37.21846</v>
      </c>
      <c r="S119" s="44">
        <v>37.623500999999997</v>
      </c>
      <c r="T119" s="44">
        <v>38.010379999999998</v>
      </c>
      <c r="U119" s="44">
        <v>38.386211000000003</v>
      </c>
      <c r="V119" s="44">
        <v>38.829757999999998</v>
      </c>
      <c r="W119" s="44">
        <v>39.136786999999998</v>
      </c>
      <c r="X119" s="44">
        <v>39.489147000000003</v>
      </c>
      <c r="Y119" s="44">
        <v>39.869720000000001</v>
      </c>
      <c r="Z119" s="44">
        <v>40.372826000000003</v>
      </c>
      <c r="AA119" s="44">
        <v>40.766871999999999</v>
      </c>
      <c r="AB119" s="44">
        <v>41.258071999999999</v>
      </c>
      <c r="AC119" s="44">
        <v>41.574885999999999</v>
      </c>
      <c r="AD119" s="44">
        <v>41.890979999999999</v>
      </c>
      <c r="AE119" s="44">
        <v>42.221535000000003</v>
      </c>
      <c r="AF119" s="44">
        <v>42.646492000000002</v>
      </c>
      <c r="AG119" s="44">
        <v>43.112170999999996</v>
      </c>
      <c r="AH119" s="44">
        <v>1.0853E-2</v>
      </c>
      <c r="AI119" s="41">
        <v>8.2330000000000007E-3</v>
      </c>
    </row>
    <row r="120" spans="1:35" s="37" customFormat="1" ht="15" customHeight="1"/>
    <row r="121" spans="1:35" s="37" customFormat="1" ht="15" customHeight="1">
      <c r="B121" s="24" t="s">
        <v>1373</v>
      </c>
    </row>
    <row r="122" spans="1:35" s="37" customFormat="1" ht="15" customHeight="1">
      <c r="B122" s="24" t="s">
        <v>1374</v>
      </c>
    </row>
    <row r="123" spans="1:35" s="37" customFormat="1" ht="15" customHeight="1">
      <c r="A123" s="38" t="s">
        <v>1375</v>
      </c>
      <c r="B123" s="25" t="s">
        <v>1322</v>
      </c>
      <c r="C123" s="35">
        <v>1.9366999999999999E-2</v>
      </c>
      <c r="D123" s="35">
        <v>1.8600999999999999E-2</v>
      </c>
      <c r="E123" s="35">
        <v>1.4933E-2</v>
      </c>
      <c r="F123" s="35">
        <v>2.4316999999999998E-2</v>
      </c>
      <c r="G123" s="35">
        <v>2.367E-2</v>
      </c>
      <c r="H123" s="35">
        <v>2.3362999999999998E-2</v>
      </c>
      <c r="I123" s="35">
        <v>2.3193999999999999E-2</v>
      </c>
      <c r="J123" s="35">
        <v>2.3104E-2</v>
      </c>
      <c r="K123" s="35">
        <v>2.2943000000000002E-2</v>
      </c>
      <c r="L123" s="35">
        <v>2.2818000000000001E-2</v>
      </c>
      <c r="M123" s="35">
        <v>2.2651000000000001E-2</v>
      </c>
      <c r="N123" s="35">
        <v>2.2557000000000001E-2</v>
      </c>
      <c r="O123" s="35">
        <v>2.2522E-2</v>
      </c>
      <c r="P123" s="35">
        <v>2.2438E-2</v>
      </c>
      <c r="Q123" s="35">
        <v>2.2336000000000002E-2</v>
      </c>
      <c r="R123" s="35">
        <v>2.2259000000000001E-2</v>
      </c>
      <c r="S123" s="35">
        <v>2.2185E-2</v>
      </c>
      <c r="T123" s="35">
        <v>2.2093999999999999E-2</v>
      </c>
      <c r="U123" s="35">
        <v>2.2020999999999999E-2</v>
      </c>
      <c r="V123" s="35">
        <v>2.1950999999999998E-2</v>
      </c>
      <c r="W123" s="35">
        <v>2.1877000000000001E-2</v>
      </c>
      <c r="X123" s="35">
        <v>2.1807E-2</v>
      </c>
      <c r="Y123" s="35">
        <v>2.1728999999999998E-2</v>
      </c>
      <c r="Z123" s="35">
        <v>2.1649999999999999E-2</v>
      </c>
      <c r="AA123" s="35">
        <v>2.1592E-2</v>
      </c>
      <c r="AB123" s="35">
        <v>2.1545000000000002E-2</v>
      </c>
      <c r="AC123" s="35">
        <v>2.1519E-2</v>
      </c>
      <c r="AD123" s="35">
        <v>2.1495E-2</v>
      </c>
      <c r="AE123" s="35">
        <v>2.1461999999999998E-2</v>
      </c>
      <c r="AF123" s="35">
        <v>2.1413999999999999E-2</v>
      </c>
      <c r="AG123" s="35">
        <v>2.1384E-2</v>
      </c>
      <c r="AH123" s="35">
        <v>3.3080000000000002E-3</v>
      </c>
      <c r="AI123" s="34">
        <v>-7.4850000000000003E-3</v>
      </c>
    </row>
    <row r="124" spans="1:35" s="37" customFormat="1" ht="15" customHeight="1">
      <c r="A124" s="38" t="s">
        <v>1376</v>
      </c>
      <c r="B124" s="25" t="s">
        <v>1284</v>
      </c>
      <c r="C124" s="35">
        <v>0.36386200000000002</v>
      </c>
      <c r="D124" s="35">
        <v>0.38759100000000002</v>
      </c>
      <c r="E124" s="35">
        <v>0.405557</v>
      </c>
      <c r="F124" s="35">
        <v>0.404335</v>
      </c>
      <c r="G124" s="35">
        <v>0.40948899999999999</v>
      </c>
      <c r="H124" s="35">
        <v>0.41123500000000002</v>
      </c>
      <c r="I124" s="35">
        <v>0.41253299999999998</v>
      </c>
      <c r="J124" s="35">
        <v>0.41335100000000002</v>
      </c>
      <c r="K124" s="35">
        <v>0.416354</v>
      </c>
      <c r="L124" s="35">
        <v>0.41890500000000003</v>
      </c>
      <c r="M124" s="35">
        <v>0.42261100000000001</v>
      </c>
      <c r="N124" s="35">
        <v>0.42585000000000001</v>
      </c>
      <c r="O124" s="35">
        <v>0.42713000000000001</v>
      </c>
      <c r="P124" s="35">
        <v>0.42802400000000002</v>
      </c>
      <c r="Q124" s="35">
        <v>0.43123099999999998</v>
      </c>
      <c r="R124" s="35">
        <v>0.43299900000000002</v>
      </c>
      <c r="S124" s="35">
        <v>0.43343300000000001</v>
      </c>
      <c r="T124" s="35">
        <v>0.43456499999999998</v>
      </c>
      <c r="U124" s="35">
        <v>0.43463400000000002</v>
      </c>
      <c r="V124" s="35">
        <v>0.434002</v>
      </c>
      <c r="W124" s="35">
        <v>0.43006100000000003</v>
      </c>
      <c r="X124" s="35">
        <v>0.42665500000000001</v>
      </c>
      <c r="Y124" s="35">
        <v>0.42404799999999998</v>
      </c>
      <c r="Z124" s="35">
        <v>0.42417100000000002</v>
      </c>
      <c r="AA124" s="35">
        <v>0.42343399999999998</v>
      </c>
      <c r="AB124" s="35">
        <v>0.42418600000000001</v>
      </c>
      <c r="AC124" s="35">
        <v>0.42185699999999998</v>
      </c>
      <c r="AD124" s="35">
        <v>0.41977399999999998</v>
      </c>
      <c r="AE124" s="35">
        <v>0.417242</v>
      </c>
      <c r="AF124" s="35">
        <v>0.41676099999999999</v>
      </c>
      <c r="AG124" s="35">
        <v>0.41626099999999999</v>
      </c>
      <c r="AH124" s="35">
        <v>4.4949999999999999E-3</v>
      </c>
      <c r="AI124" s="34">
        <v>1.052E-3</v>
      </c>
    </row>
    <row r="125" spans="1:35" s="37" customFormat="1" ht="15" customHeight="1">
      <c r="A125" s="38" t="s">
        <v>1377</v>
      </c>
      <c r="B125" s="25" t="s">
        <v>1247</v>
      </c>
      <c r="C125" s="35">
        <v>2.9141E-2</v>
      </c>
      <c r="D125" s="35">
        <v>2.8850000000000001E-2</v>
      </c>
      <c r="E125" s="35">
        <v>3.0626E-2</v>
      </c>
      <c r="F125" s="35">
        <v>3.0904999999999998E-2</v>
      </c>
      <c r="G125" s="35">
        <v>3.1085000000000002E-2</v>
      </c>
      <c r="H125" s="35">
        <v>3.1130999999999999E-2</v>
      </c>
      <c r="I125" s="35">
        <v>3.1229E-2</v>
      </c>
      <c r="J125" s="35">
        <v>3.1303999999999998E-2</v>
      </c>
      <c r="K125" s="35">
        <v>3.1342000000000002E-2</v>
      </c>
      <c r="L125" s="35">
        <v>3.1369000000000001E-2</v>
      </c>
      <c r="M125" s="35">
        <v>3.1365999999999998E-2</v>
      </c>
      <c r="N125" s="35">
        <v>3.1354E-2</v>
      </c>
      <c r="O125" s="35">
        <v>3.1370000000000002E-2</v>
      </c>
      <c r="P125" s="35">
        <v>3.1304999999999999E-2</v>
      </c>
      <c r="Q125" s="35">
        <v>3.1227000000000001E-2</v>
      </c>
      <c r="R125" s="35">
        <v>3.1116999999999999E-2</v>
      </c>
      <c r="S125" s="35">
        <v>3.1009999999999999E-2</v>
      </c>
      <c r="T125" s="35">
        <v>3.0935000000000001E-2</v>
      </c>
      <c r="U125" s="35">
        <v>3.0848E-2</v>
      </c>
      <c r="V125" s="35">
        <v>3.0751000000000001E-2</v>
      </c>
      <c r="W125" s="35">
        <v>3.0695E-2</v>
      </c>
      <c r="X125" s="35">
        <v>3.0609999999999998E-2</v>
      </c>
      <c r="Y125" s="35">
        <v>3.0502000000000001E-2</v>
      </c>
      <c r="Z125" s="35">
        <v>3.0380999999999998E-2</v>
      </c>
      <c r="AA125" s="35">
        <v>3.0301999999999999E-2</v>
      </c>
      <c r="AB125" s="35">
        <v>3.0227E-2</v>
      </c>
      <c r="AC125" s="35">
        <v>3.0175E-2</v>
      </c>
      <c r="AD125" s="35">
        <v>3.0145000000000002E-2</v>
      </c>
      <c r="AE125" s="35">
        <v>3.0093000000000002E-2</v>
      </c>
      <c r="AF125" s="35">
        <v>3.0015E-2</v>
      </c>
      <c r="AG125" s="35">
        <v>2.9940999999999999E-2</v>
      </c>
      <c r="AH125" s="35">
        <v>9.0300000000000005E-4</v>
      </c>
      <c r="AI125" s="34">
        <v>-3.6619999999999999E-3</v>
      </c>
    </row>
    <row r="126" spans="1:35" s="37" customFormat="1" ht="15" customHeight="1">
      <c r="A126" s="38" t="s">
        <v>1378</v>
      </c>
      <c r="B126" s="25" t="s">
        <v>1249</v>
      </c>
      <c r="C126" s="35">
        <v>0.13894599999999999</v>
      </c>
      <c r="D126" s="35">
        <v>0.13824600000000001</v>
      </c>
      <c r="E126" s="35">
        <v>0.13954</v>
      </c>
      <c r="F126" s="35">
        <v>0.13930300000000001</v>
      </c>
      <c r="G126" s="35">
        <v>0.13960500000000001</v>
      </c>
      <c r="H126" s="35">
        <v>0.13961000000000001</v>
      </c>
      <c r="I126" s="35">
        <v>0.14004</v>
      </c>
      <c r="J126" s="35">
        <v>0.140289</v>
      </c>
      <c r="K126" s="35">
        <v>0.14044499999999999</v>
      </c>
      <c r="L126" s="35">
        <v>0.140488</v>
      </c>
      <c r="M126" s="35">
        <v>0.140574</v>
      </c>
      <c r="N126" s="35">
        <v>0.14066500000000001</v>
      </c>
      <c r="O126" s="35">
        <v>0.140816</v>
      </c>
      <c r="P126" s="35">
        <v>0.14067399999999999</v>
      </c>
      <c r="Q126" s="35">
        <v>0.140429</v>
      </c>
      <c r="R126" s="35">
        <v>0.140178</v>
      </c>
      <c r="S126" s="35">
        <v>0.13993900000000001</v>
      </c>
      <c r="T126" s="35">
        <v>0.13972599999999999</v>
      </c>
      <c r="U126" s="35">
        <v>0.13949500000000001</v>
      </c>
      <c r="V126" s="35">
        <v>0.13922899999999999</v>
      </c>
      <c r="W126" s="35">
        <v>0.13907600000000001</v>
      </c>
      <c r="X126" s="35">
        <v>0.138932</v>
      </c>
      <c r="Y126" s="35">
        <v>0.13867699999999999</v>
      </c>
      <c r="Z126" s="35">
        <v>0.138403</v>
      </c>
      <c r="AA126" s="35">
        <v>0.13833400000000001</v>
      </c>
      <c r="AB126" s="35">
        <v>0.138289</v>
      </c>
      <c r="AC126" s="35">
        <v>0.13838900000000001</v>
      </c>
      <c r="AD126" s="35">
        <v>0.13849500000000001</v>
      </c>
      <c r="AE126" s="35">
        <v>0.138518</v>
      </c>
      <c r="AF126" s="35">
        <v>0.13854</v>
      </c>
      <c r="AG126" s="35">
        <v>0.13862099999999999</v>
      </c>
      <c r="AH126" s="35">
        <v>-7.7999999999999999E-5</v>
      </c>
      <c r="AI126" s="34">
        <v>-5.1549999999999999E-3</v>
      </c>
    </row>
    <row r="127" spans="1:35" s="37" customFormat="1" ht="15" customHeight="1">
      <c r="A127" s="38" t="s">
        <v>1379</v>
      </c>
      <c r="B127" s="25" t="s">
        <v>1251</v>
      </c>
      <c r="C127" s="35">
        <v>3.7320000000000001E-3</v>
      </c>
      <c r="D127" s="35">
        <v>4.1000000000000003E-3</v>
      </c>
      <c r="E127" s="35">
        <v>3.8140000000000001E-3</v>
      </c>
      <c r="F127" s="35">
        <v>3.7369999999999999E-3</v>
      </c>
      <c r="G127" s="35">
        <v>3.7339999999999999E-3</v>
      </c>
      <c r="H127" s="35">
        <v>3.7290000000000001E-3</v>
      </c>
      <c r="I127" s="35">
        <v>3.7439999999999999E-3</v>
      </c>
      <c r="J127" s="35">
        <v>3.81E-3</v>
      </c>
      <c r="K127" s="35">
        <v>3.8930000000000002E-3</v>
      </c>
      <c r="L127" s="35">
        <v>3.9430000000000003E-3</v>
      </c>
      <c r="M127" s="35">
        <v>3.9830000000000004E-3</v>
      </c>
      <c r="N127" s="35">
        <v>4.0270000000000002E-3</v>
      </c>
      <c r="O127" s="35">
        <v>4.0610000000000004E-3</v>
      </c>
      <c r="P127" s="35">
        <v>4.052E-3</v>
      </c>
      <c r="Q127" s="35">
        <v>4.0400000000000002E-3</v>
      </c>
      <c r="R127" s="35">
        <v>4.0270000000000002E-3</v>
      </c>
      <c r="S127" s="35">
        <v>4.0150000000000003E-3</v>
      </c>
      <c r="T127" s="35">
        <v>3.9979999999999998E-3</v>
      </c>
      <c r="U127" s="35">
        <v>3.9680000000000002E-3</v>
      </c>
      <c r="V127" s="35">
        <v>3.9500000000000004E-3</v>
      </c>
      <c r="W127" s="35">
        <v>3.9110000000000004E-3</v>
      </c>
      <c r="X127" s="35">
        <v>3.8800000000000002E-3</v>
      </c>
      <c r="Y127" s="35">
        <v>3.852E-3</v>
      </c>
      <c r="Z127" s="35">
        <v>3.8270000000000001E-3</v>
      </c>
      <c r="AA127" s="35">
        <v>3.7940000000000001E-3</v>
      </c>
      <c r="AB127" s="35">
        <v>3.7620000000000002E-3</v>
      </c>
      <c r="AC127" s="35">
        <v>3.7209999999999999E-3</v>
      </c>
      <c r="AD127" s="35">
        <v>3.6960000000000001E-3</v>
      </c>
      <c r="AE127" s="35">
        <v>3.6579999999999998E-3</v>
      </c>
      <c r="AF127" s="35">
        <v>3.6110000000000001E-3</v>
      </c>
      <c r="AG127" s="35">
        <v>3.5739999999999999E-3</v>
      </c>
      <c r="AH127" s="35">
        <v>-1.438E-3</v>
      </c>
      <c r="AI127" s="34">
        <v>-6.5430000000000002E-3</v>
      </c>
    </row>
    <row r="128" spans="1:35" s="37" customFormat="1" ht="15" customHeight="1">
      <c r="A128" s="38" t="s">
        <v>1380</v>
      </c>
      <c r="B128" s="25" t="s">
        <v>1290</v>
      </c>
      <c r="C128" s="35">
        <v>7.1124999999999994E-2</v>
      </c>
      <c r="D128" s="35">
        <v>7.0342000000000002E-2</v>
      </c>
      <c r="E128" s="35">
        <v>7.2206999999999993E-2</v>
      </c>
      <c r="F128" s="35">
        <v>7.0643999999999998E-2</v>
      </c>
      <c r="G128" s="35">
        <v>6.9045999999999996E-2</v>
      </c>
      <c r="H128" s="35">
        <v>6.7445000000000005E-2</v>
      </c>
      <c r="I128" s="35">
        <v>6.6373000000000001E-2</v>
      </c>
      <c r="J128" s="35">
        <v>6.5646999999999997E-2</v>
      </c>
      <c r="K128" s="35">
        <v>6.5056000000000003E-2</v>
      </c>
      <c r="L128" s="35">
        <v>6.4513000000000001E-2</v>
      </c>
      <c r="M128" s="35">
        <v>6.3973000000000002E-2</v>
      </c>
      <c r="N128" s="35">
        <v>6.3385999999999998E-2</v>
      </c>
      <c r="O128" s="35">
        <v>6.2692999999999999E-2</v>
      </c>
      <c r="P128" s="35">
        <v>6.2044000000000002E-2</v>
      </c>
      <c r="Q128" s="35">
        <v>6.1324999999999998E-2</v>
      </c>
      <c r="R128" s="35">
        <v>6.0467E-2</v>
      </c>
      <c r="S128" s="35">
        <v>5.9662E-2</v>
      </c>
      <c r="T128" s="35">
        <v>5.8958999999999998E-2</v>
      </c>
      <c r="U128" s="35">
        <v>5.8229999999999997E-2</v>
      </c>
      <c r="V128" s="35">
        <v>5.7453999999999998E-2</v>
      </c>
      <c r="W128" s="35">
        <v>5.6658E-2</v>
      </c>
      <c r="X128" s="35">
        <v>5.5810999999999999E-2</v>
      </c>
      <c r="Y128" s="35">
        <v>5.4991999999999999E-2</v>
      </c>
      <c r="Z128" s="35">
        <v>5.4164999999999998E-2</v>
      </c>
      <c r="AA128" s="35">
        <v>5.3437999999999999E-2</v>
      </c>
      <c r="AB128" s="35">
        <v>5.2711000000000001E-2</v>
      </c>
      <c r="AC128" s="35">
        <v>5.2006999999999998E-2</v>
      </c>
      <c r="AD128" s="35">
        <v>5.1395000000000003E-2</v>
      </c>
      <c r="AE128" s="35">
        <v>5.0726E-2</v>
      </c>
      <c r="AF128" s="35">
        <v>5.0040000000000001E-2</v>
      </c>
      <c r="AG128" s="35">
        <v>4.9348000000000003E-2</v>
      </c>
      <c r="AH128" s="35">
        <v>-1.2111E-2</v>
      </c>
      <c r="AI128" s="34">
        <v>1.1512E-2</v>
      </c>
    </row>
    <row r="129" spans="1:35" s="37" customFormat="1" ht="15" customHeight="1">
      <c r="A129" s="38" t="s">
        <v>1381</v>
      </c>
      <c r="B129" s="25" t="s">
        <v>1292</v>
      </c>
      <c r="C129" s="35">
        <v>6.2287000000000002E-2</v>
      </c>
      <c r="D129" s="35">
        <v>6.6302E-2</v>
      </c>
      <c r="E129" s="35">
        <v>6.2659000000000006E-2</v>
      </c>
      <c r="F129" s="35">
        <v>6.1408999999999998E-2</v>
      </c>
      <c r="G129" s="35">
        <v>5.9880999999999997E-2</v>
      </c>
      <c r="H129" s="35">
        <v>5.9084999999999999E-2</v>
      </c>
      <c r="I129" s="35">
        <v>5.7078999999999998E-2</v>
      </c>
      <c r="J129" s="35">
        <v>5.7164E-2</v>
      </c>
      <c r="K129" s="35">
        <v>5.7068000000000001E-2</v>
      </c>
      <c r="L129" s="35">
        <v>5.6859E-2</v>
      </c>
      <c r="M129" s="35">
        <v>5.7149999999999999E-2</v>
      </c>
      <c r="N129" s="35">
        <v>5.6304E-2</v>
      </c>
      <c r="O129" s="35">
        <v>5.6305000000000001E-2</v>
      </c>
      <c r="P129" s="35">
        <v>5.5543000000000002E-2</v>
      </c>
      <c r="Q129" s="35">
        <v>5.5059999999999998E-2</v>
      </c>
      <c r="R129" s="35">
        <v>5.4260000000000003E-2</v>
      </c>
      <c r="S129" s="35">
        <v>5.3934000000000003E-2</v>
      </c>
      <c r="T129" s="35">
        <v>5.3440000000000001E-2</v>
      </c>
      <c r="U129" s="35">
        <v>5.2880000000000003E-2</v>
      </c>
      <c r="V129" s="35">
        <v>5.2479999999999999E-2</v>
      </c>
      <c r="W129" s="35">
        <v>5.1727000000000002E-2</v>
      </c>
      <c r="X129" s="35">
        <v>5.1055000000000003E-2</v>
      </c>
      <c r="Y129" s="35">
        <v>5.0584999999999998E-2</v>
      </c>
      <c r="Z129" s="35">
        <v>4.9648999999999999E-2</v>
      </c>
      <c r="AA129" s="35">
        <v>4.8948999999999999E-2</v>
      </c>
      <c r="AB129" s="35">
        <v>4.7962999999999999E-2</v>
      </c>
      <c r="AC129" s="35">
        <v>4.7113000000000002E-2</v>
      </c>
      <c r="AD129" s="35">
        <v>4.6510000000000003E-2</v>
      </c>
      <c r="AE129" s="35">
        <v>4.5865000000000003E-2</v>
      </c>
      <c r="AF129" s="35">
        <v>4.5102999999999997E-2</v>
      </c>
      <c r="AG129" s="35">
        <v>4.4700999999999998E-2</v>
      </c>
      <c r="AH129" s="35">
        <v>-1.0998000000000001E-2</v>
      </c>
      <c r="AI129" s="34">
        <v>-1.5036000000000001E-2</v>
      </c>
    </row>
    <row r="130" spans="1:35" s="37" customFormat="1" ht="15" customHeight="1">
      <c r="A130" s="38" t="s">
        <v>1382</v>
      </c>
      <c r="B130" s="25" t="s">
        <v>1253</v>
      </c>
      <c r="C130" s="35">
        <v>0.103061</v>
      </c>
      <c r="D130" s="35">
        <v>9.8484000000000002E-2</v>
      </c>
      <c r="E130" s="35">
        <v>0.101242</v>
      </c>
      <c r="F130" s="35">
        <v>9.8733000000000001E-2</v>
      </c>
      <c r="G130" s="35">
        <v>9.7562999999999997E-2</v>
      </c>
      <c r="H130" s="35">
        <v>9.6465999999999996E-2</v>
      </c>
      <c r="I130" s="35">
        <v>9.5125000000000001E-2</v>
      </c>
      <c r="J130" s="35">
        <v>9.3556E-2</v>
      </c>
      <c r="K130" s="35">
        <v>9.2187000000000005E-2</v>
      </c>
      <c r="L130" s="35">
        <v>9.1471999999999998E-2</v>
      </c>
      <c r="M130" s="35">
        <v>9.0902999999999998E-2</v>
      </c>
      <c r="N130" s="35">
        <v>9.0582999999999997E-2</v>
      </c>
      <c r="O130" s="35">
        <v>9.0147000000000005E-2</v>
      </c>
      <c r="P130" s="35">
        <v>8.9886999999999995E-2</v>
      </c>
      <c r="Q130" s="35">
        <v>8.9510999999999993E-2</v>
      </c>
      <c r="R130" s="35">
        <v>8.9429999999999996E-2</v>
      </c>
      <c r="S130" s="35">
        <v>8.9078000000000004E-2</v>
      </c>
      <c r="T130" s="35">
        <v>8.8967000000000004E-2</v>
      </c>
      <c r="U130" s="35">
        <v>8.9120000000000005E-2</v>
      </c>
      <c r="V130" s="35">
        <v>8.9071999999999998E-2</v>
      </c>
      <c r="W130" s="35">
        <v>8.8917999999999997E-2</v>
      </c>
      <c r="X130" s="35">
        <v>8.8983000000000007E-2</v>
      </c>
      <c r="Y130" s="35">
        <v>8.8769000000000001E-2</v>
      </c>
      <c r="Z130" s="35">
        <v>8.863E-2</v>
      </c>
      <c r="AA130" s="35">
        <v>8.8640999999999998E-2</v>
      </c>
      <c r="AB130" s="35">
        <v>8.8606000000000004E-2</v>
      </c>
      <c r="AC130" s="35">
        <v>8.8983999999999994E-2</v>
      </c>
      <c r="AD130" s="35">
        <v>8.9394000000000001E-2</v>
      </c>
      <c r="AE130" s="35">
        <v>8.9882000000000004E-2</v>
      </c>
      <c r="AF130" s="35">
        <v>9.0360999999999997E-2</v>
      </c>
      <c r="AG130" s="35">
        <v>9.0809000000000001E-2</v>
      </c>
      <c r="AH130" s="35">
        <v>-4.2100000000000002E-3</v>
      </c>
      <c r="AI130" s="34">
        <v>2.1210000000000001E-3</v>
      </c>
    </row>
    <row r="131" spans="1:35" s="37" customFormat="1" ht="15" customHeight="1">
      <c r="A131" s="38" t="s">
        <v>1383</v>
      </c>
      <c r="B131" s="25" t="s">
        <v>1327</v>
      </c>
      <c r="C131" s="35">
        <v>0.16314300000000001</v>
      </c>
      <c r="D131" s="35">
        <v>0.17171</v>
      </c>
      <c r="E131" s="35">
        <v>0.16450000000000001</v>
      </c>
      <c r="F131" s="35">
        <v>0.15887499999999999</v>
      </c>
      <c r="G131" s="35">
        <v>0.15215600000000001</v>
      </c>
      <c r="H131" s="35">
        <v>0.14832200000000001</v>
      </c>
      <c r="I131" s="35">
        <v>0.14261299999999999</v>
      </c>
      <c r="J131" s="35">
        <v>0.13950499999999999</v>
      </c>
      <c r="K131" s="35">
        <v>0.13688600000000001</v>
      </c>
      <c r="L131" s="35">
        <v>0.13516900000000001</v>
      </c>
      <c r="M131" s="35">
        <v>0.13539799999999999</v>
      </c>
      <c r="N131" s="35">
        <v>0.13178999999999999</v>
      </c>
      <c r="O131" s="35">
        <v>0.129665</v>
      </c>
      <c r="P131" s="35">
        <v>0.12761500000000001</v>
      </c>
      <c r="Q131" s="35">
        <v>0.12750600000000001</v>
      </c>
      <c r="R131" s="35">
        <v>0.124863</v>
      </c>
      <c r="S131" s="35">
        <v>0.124471</v>
      </c>
      <c r="T131" s="35">
        <v>0.123989</v>
      </c>
      <c r="U131" s="35">
        <v>0.122567</v>
      </c>
      <c r="V131" s="35">
        <v>0.12153</v>
      </c>
      <c r="W131" s="35">
        <v>0.11967999999999999</v>
      </c>
      <c r="X131" s="35">
        <v>0.11818099999999999</v>
      </c>
      <c r="Y131" s="35">
        <v>0.11627700000000001</v>
      </c>
      <c r="Z131" s="35">
        <v>0.114104</v>
      </c>
      <c r="AA131" s="35">
        <v>0.112363</v>
      </c>
      <c r="AB131" s="35">
        <v>0.11223</v>
      </c>
      <c r="AC131" s="35">
        <v>0.110066</v>
      </c>
      <c r="AD131" s="35">
        <v>0.108957</v>
      </c>
      <c r="AE131" s="35">
        <v>0.107127</v>
      </c>
      <c r="AF131" s="35">
        <v>0.105585</v>
      </c>
      <c r="AG131" s="35">
        <v>0.103795</v>
      </c>
      <c r="AH131" s="35">
        <v>-1.4961E-2</v>
      </c>
      <c r="AI131" s="34">
        <v>-1.3094E-2</v>
      </c>
    </row>
    <row r="132" spans="1:35" s="37" customFormat="1" ht="15" customHeight="1">
      <c r="A132" s="38" t="s">
        <v>1384</v>
      </c>
      <c r="B132" s="25" t="s">
        <v>1295</v>
      </c>
      <c r="C132" s="35">
        <v>6.4712000000000006E-2</v>
      </c>
      <c r="D132" s="35">
        <v>7.2110999999999995E-2</v>
      </c>
      <c r="E132" s="35">
        <v>4.6665999999999999E-2</v>
      </c>
      <c r="F132" s="35">
        <v>4.7328000000000002E-2</v>
      </c>
      <c r="G132" s="35">
        <v>4.7070000000000001E-2</v>
      </c>
      <c r="H132" s="35">
        <v>4.6871999999999997E-2</v>
      </c>
      <c r="I132" s="35">
        <v>4.7310999999999999E-2</v>
      </c>
      <c r="J132" s="35">
        <v>4.8827000000000002E-2</v>
      </c>
      <c r="K132" s="35">
        <v>5.1015999999999999E-2</v>
      </c>
      <c r="L132" s="35">
        <v>5.1462000000000001E-2</v>
      </c>
      <c r="M132" s="35">
        <v>5.0286999999999998E-2</v>
      </c>
      <c r="N132" s="35">
        <v>5.1824000000000002E-2</v>
      </c>
      <c r="O132" s="35">
        <v>5.1936999999999997E-2</v>
      </c>
      <c r="P132" s="35">
        <v>5.2073000000000001E-2</v>
      </c>
      <c r="Q132" s="35">
        <v>5.1018000000000001E-2</v>
      </c>
      <c r="R132" s="35">
        <v>5.1036999999999999E-2</v>
      </c>
      <c r="S132" s="35">
        <v>5.0535999999999998E-2</v>
      </c>
      <c r="T132" s="35">
        <v>5.0056000000000003E-2</v>
      </c>
      <c r="U132" s="35">
        <v>4.9388000000000001E-2</v>
      </c>
      <c r="V132" s="35">
        <v>4.8846000000000001E-2</v>
      </c>
      <c r="W132" s="35">
        <v>4.795E-2</v>
      </c>
      <c r="X132" s="35">
        <v>4.7357000000000003E-2</v>
      </c>
      <c r="Y132" s="35">
        <v>4.6871000000000003E-2</v>
      </c>
      <c r="Z132" s="35">
        <v>4.6135000000000002E-2</v>
      </c>
      <c r="AA132" s="35">
        <v>4.5976999999999997E-2</v>
      </c>
      <c r="AB132" s="35">
        <v>4.5102999999999997E-2</v>
      </c>
      <c r="AC132" s="35">
        <v>4.4651999999999997E-2</v>
      </c>
      <c r="AD132" s="35">
        <v>4.4449000000000002E-2</v>
      </c>
      <c r="AE132" s="35">
        <v>4.3228999999999997E-2</v>
      </c>
      <c r="AF132" s="35">
        <v>4.2681999999999998E-2</v>
      </c>
      <c r="AG132" s="35">
        <v>4.2552E-2</v>
      </c>
      <c r="AH132" s="35">
        <v>-1.3877E-2</v>
      </c>
      <c r="AI132" s="34">
        <v>-7.561E-3</v>
      </c>
    </row>
    <row r="133" spans="1:35" s="37" customFormat="1" ht="15" customHeight="1">
      <c r="A133" s="38" t="s">
        <v>1385</v>
      </c>
      <c r="B133" s="25" t="s">
        <v>1297</v>
      </c>
      <c r="C133" s="35">
        <v>1.019377</v>
      </c>
      <c r="D133" s="35">
        <v>1.0563359999999999</v>
      </c>
      <c r="E133" s="35">
        <v>1.0417430000000001</v>
      </c>
      <c r="F133" s="35">
        <v>1.039585</v>
      </c>
      <c r="G133" s="35">
        <v>1.033301</v>
      </c>
      <c r="H133" s="35">
        <v>1.0272589999999999</v>
      </c>
      <c r="I133" s="35">
        <v>1.019242</v>
      </c>
      <c r="J133" s="35">
        <v>1.0165550000000001</v>
      </c>
      <c r="K133" s="35">
        <v>1.0171889999999999</v>
      </c>
      <c r="L133" s="35">
        <v>1.0169980000000001</v>
      </c>
      <c r="M133" s="35">
        <v>1.0188950000000001</v>
      </c>
      <c r="N133" s="35">
        <v>1.0183409999999999</v>
      </c>
      <c r="O133" s="35">
        <v>1.0166459999999999</v>
      </c>
      <c r="P133" s="35">
        <v>1.013655</v>
      </c>
      <c r="Q133" s="35">
        <v>1.013682</v>
      </c>
      <c r="R133" s="35">
        <v>1.0106379999999999</v>
      </c>
      <c r="S133" s="35">
        <v>1.0082629999999999</v>
      </c>
      <c r="T133" s="35">
        <v>1.0067299999999999</v>
      </c>
      <c r="U133" s="35">
        <v>1.0031509999999999</v>
      </c>
      <c r="V133" s="35">
        <v>0.99926499999999996</v>
      </c>
      <c r="W133" s="35">
        <v>0.99055199999999999</v>
      </c>
      <c r="X133" s="35">
        <v>0.98327100000000001</v>
      </c>
      <c r="Y133" s="35">
        <v>0.97630099999999997</v>
      </c>
      <c r="Z133" s="35">
        <v>0.97111400000000003</v>
      </c>
      <c r="AA133" s="35">
        <v>0.96682599999999996</v>
      </c>
      <c r="AB133" s="35">
        <v>0.96462199999999998</v>
      </c>
      <c r="AC133" s="35">
        <v>0.958484</v>
      </c>
      <c r="AD133" s="35">
        <v>0.95430899999999996</v>
      </c>
      <c r="AE133" s="35">
        <v>0.94780200000000003</v>
      </c>
      <c r="AF133" s="35">
        <v>0.94411100000000003</v>
      </c>
      <c r="AG133" s="35">
        <v>0.94098599999999999</v>
      </c>
      <c r="AH133" s="35">
        <v>-2.6640000000000001E-3</v>
      </c>
      <c r="AI133" s="34">
        <v>-2.5850000000000001E-3</v>
      </c>
    </row>
    <row r="134" spans="1:35" s="37" customFormat="1" ht="15" customHeight="1">
      <c r="A134" s="38" t="s">
        <v>1386</v>
      </c>
      <c r="B134" s="25" t="s">
        <v>1255</v>
      </c>
      <c r="C134" s="35">
        <v>0.94205700000000003</v>
      </c>
      <c r="D134" s="35">
        <v>0.89082399999999995</v>
      </c>
      <c r="E134" s="35">
        <v>0.89442500000000003</v>
      </c>
      <c r="F134" s="35">
        <v>0.89988100000000004</v>
      </c>
      <c r="G134" s="35">
        <v>0.90823699999999996</v>
      </c>
      <c r="H134" s="35">
        <v>0.90398999999999996</v>
      </c>
      <c r="I134" s="35">
        <v>0.90603199999999995</v>
      </c>
      <c r="J134" s="35">
        <v>0.89677899999999999</v>
      </c>
      <c r="K134" s="35">
        <v>0.88939100000000004</v>
      </c>
      <c r="L134" s="35">
        <v>0.88450300000000004</v>
      </c>
      <c r="M134" s="35">
        <v>0.87674700000000005</v>
      </c>
      <c r="N134" s="35">
        <v>0.86820699999999995</v>
      </c>
      <c r="O134" s="35">
        <v>0.86136000000000001</v>
      </c>
      <c r="P134" s="35">
        <v>0.85563500000000003</v>
      </c>
      <c r="Q134" s="35">
        <v>0.85358299999999998</v>
      </c>
      <c r="R134" s="35">
        <v>0.84977100000000005</v>
      </c>
      <c r="S134" s="35">
        <v>0.84679099999999996</v>
      </c>
      <c r="T134" s="35">
        <v>0.846221</v>
      </c>
      <c r="U134" s="35">
        <v>0.84554200000000002</v>
      </c>
      <c r="V134" s="35">
        <v>0.84437899999999999</v>
      </c>
      <c r="W134" s="35">
        <v>0.84140499999999996</v>
      </c>
      <c r="X134" s="35">
        <v>0.83781600000000001</v>
      </c>
      <c r="Y134" s="35">
        <v>0.83572100000000005</v>
      </c>
      <c r="Z134" s="35">
        <v>0.83626800000000001</v>
      </c>
      <c r="AA134" s="35">
        <v>0.83545499999999995</v>
      </c>
      <c r="AB134" s="35">
        <v>0.83730800000000005</v>
      </c>
      <c r="AC134" s="35">
        <v>0.83609299999999998</v>
      </c>
      <c r="AD134" s="35">
        <v>0.83527499999999999</v>
      </c>
      <c r="AE134" s="35">
        <v>0.83617900000000001</v>
      </c>
      <c r="AF134" s="35">
        <v>0.83772999999999997</v>
      </c>
      <c r="AG134" s="35">
        <v>0.83982800000000002</v>
      </c>
      <c r="AH134" s="35">
        <v>-3.8219999999999999E-3</v>
      </c>
      <c r="AI134" s="34">
        <v>-2.8300000000000001E-3</v>
      </c>
    </row>
    <row r="135" spans="1:35" s="37" customFormat="1" ht="15" customHeight="1">
      <c r="A135" s="38" t="s">
        <v>1387</v>
      </c>
      <c r="B135" s="25" t="s">
        <v>1388</v>
      </c>
      <c r="C135" s="35">
        <v>9.6209000000000003E-2</v>
      </c>
      <c r="D135" s="35">
        <v>9.7620999999999999E-2</v>
      </c>
      <c r="E135" s="35">
        <v>9.4641000000000003E-2</v>
      </c>
      <c r="F135" s="35">
        <v>9.1925000000000007E-2</v>
      </c>
      <c r="G135" s="35">
        <v>9.1031000000000001E-2</v>
      </c>
      <c r="H135" s="35">
        <v>8.8363999999999998E-2</v>
      </c>
      <c r="I135" s="35">
        <v>8.9079000000000005E-2</v>
      </c>
      <c r="J135" s="35">
        <v>8.8473999999999997E-2</v>
      </c>
      <c r="K135" s="35">
        <v>8.8752999999999999E-2</v>
      </c>
      <c r="L135" s="35">
        <v>8.8563000000000003E-2</v>
      </c>
      <c r="M135" s="35">
        <v>8.5656999999999997E-2</v>
      </c>
      <c r="N135" s="35">
        <v>8.4992999999999999E-2</v>
      </c>
      <c r="O135" s="35">
        <v>8.4845000000000004E-2</v>
      </c>
      <c r="P135" s="35">
        <v>8.4848000000000007E-2</v>
      </c>
      <c r="Q135" s="35">
        <v>8.4760000000000002E-2</v>
      </c>
      <c r="R135" s="35">
        <v>8.4324999999999997E-2</v>
      </c>
      <c r="S135" s="35">
        <v>8.4395999999999999E-2</v>
      </c>
      <c r="T135" s="35">
        <v>8.4558999999999995E-2</v>
      </c>
      <c r="U135" s="35">
        <v>8.4525000000000003E-2</v>
      </c>
      <c r="V135" s="35">
        <v>8.4766999999999995E-2</v>
      </c>
      <c r="W135" s="35">
        <v>8.3501000000000006E-2</v>
      </c>
      <c r="X135" s="35">
        <v>8.2862000000000005E-2</v>
      </c>
      <c r="Y135" s="35">
        <v>8.2350999999999994E-2</v>
      </c>
      <c r="Z135" s="35">
        <v>8.2253999999999994E-2</v>
      </c>
      <c r="AA135" s="35">
        <v>8.1934000000000007E-2</v>
      </c>
      <c r="AB135" s="35">
        <v>8.2059000000000007E-2</v>
      </c>
      <c r="AC135" s="35">
        <v>8.1322000000000005E-2</v>
      </c>
      <c r="AD135" s="35">
        <v>8.0697000000000005E-2</v>
      </c>
      <c r="AE135" s="35">
        <v>8.0235000000000001E-2</v>
      </c>
      <c r="AF135" s="35">
        <v>7.9960000000000003E-2</v>
      </c>
      <c r="AG135" s="35">
        <v>7.9935999999999993E-2</v>
      </c>
      <c r="AH135" s="35">
        <v>-6.1580000000000003E-3</v>
      </c>
      <c r="AI135" s="34">
        <v>-1.851E-3</v>
      </c>
    </row>
    <row r="136" spans="1:35" s="37" customFormat="1" ht="15" customHeight="1">
      <c r="A136" s="38" t="s">
        <v>1389</v>
      </c>
      <c r="B136" s="25" t="s">
        <v>1333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 t="s">
        <v>72</v>
      </c>
      <c r="AI136" s="34" t="s">
        <v>72</v>
      </c>
    </row>
    <row r="137" spans="1:35" s="37" customFormat="1" ht="15" customHeight="1">
      <c r="A137" s="38" t="s">
        <v>1390</v>
      </c>
      <c r="B137" s="25" t="s">
        <v>1301</v>
      </c>
      <c r="C137" s="35">
        <v>0.22830300000000001</v>
      </c>
      <c r="D137" s="35">
        <v>0.21759899999999999</v>
      </c>
      <c r="E137" s="35">
        <v>0.22182399999999999</v>
      </c>
      <c r="F137" s="35">
        <v>0.23218900000000001</v>
      </c>
      <c r="G137" s="35">
        <v>0.23583399999999999</v>
      </c>
      <c r="H137" s="35">
        <v>0.239923</v>
      </c>
      <c r="I137" s="35">
        <v>0.243174</v>
      </c>
      <c r="J137" s="35">
        <v>0.245174</v>
      </c>
      <c r="K137" s="35">
        <v>0.248337</v>
      </c>
      <c r="L137" s="35">
        <v>0.25087100000000001</v>
      </c>
      <c r="M137" s="35">
        <v>0.25232300000000002</v>
      </c>
      <c r="N137" s="35">
        <v>0.253965</v>
      </c>
      <c r="O137" s="35">
        <v>0.25628499999999999</v>
      </c>
      <c r="P137" s="35">
        <v>0.25682899999999997</v>
      </c>
      <c r="Q137" s="35">
        <v>0.25737900000000002</v>
      </c>
      <c r="R137" s="35">
        <v>0.25706499999999999</v>
      </c>
      <c r="S137" s="35">
        <v>0.25682300000000002</v>
      </c>
      <c r="T137" s="35">
        <v>0.25627899999999998</v>
      </c>
      <c r="U137" s="35">
        <v>0.25454599999999999</v>
      </c>
      <c r="V137" s="35">
        <v>0.255332</v>
      </c>
      <c r="W137" s="35">
        <v>0.25454900000000003</v>
      </c>
      <c r="X137" s="35">
        <v>0.252334</v>
      </c>
      <c r="Y137" s="35">
        <v>0.25010900000000003</v>
      </c>
      <c r="Z137" s="35">
        <v>0.24902299999999999</v>
      </c>
      <c r="AA137" s="35">
        <v>0.248503</v>
      </c>
      <c r="AB137" s="35">
        <v>0.24642900000000001</v>
      </c>
      <c r="AC137" s="35">
        <v>0.243169</v>
      </c>
      <c r="AD137" s="35">
        <v>0.24266199999999999</v>
      </c>
      <c r="AE137" s="35">
        <v>0.23960100000000001</v>
      </c>
      <c r="AF137" s="35">
        <v>0.235793</v>
      </c>
      <c r="AG137" s="35">
        <v>0.23114299999999999</v>
      </c>
      <c r="AH137" s="35">
        <v>4.1199999999999999E-4</v>
      </c>
      <c r="AI137" s="34">
        <v>-4.7530000000000003E-3</v>
      </c>
    </row>
    <row r="138" spans="1:35" s="37" customFormat="1" ht="15" customHeight="1">
      <c r="A138" s="38" t="s">
        <v>1391</v>
      </c>
      <c r="B138" s="25" t="s">
        <v>1303</v>
      </c>
      <c r="C138" s="35">
        <v>4.4073000000000001E-2</v>
      </c>
      <c r="D138" s="35">
        <v>5.8785999999999998E-2</v>
      </c>
      <c r="E138" s="35">
        <v>5.6141000000000003E-2</v>
      </c>
      <c r="F138" s="35">
        <v>5.5488999999999997E-2</v>
      </c>
      <c r="G138" s="35">
        <v>6.0394999999999997E-2</v>
      </c>
      <c r="H138" s="35">
        <v>6.8052000000000001E-2</v>
      </c>
      <c r="I138" s="35">
        <v>7.3817999999999995E-2</v>
      </c>
      <c r="J138" s="35">
        <v>7.6127E-2</v>
      </c>
      <c r="K138" s="35">
        <v>7.8685000000000005E-2</v>
      </c>
      <c r="L138" s="35">
        <v>8.4021999999999999E-2</v>
      </c>
      <c r="M138" s="35">
        <v>8.9403999999999997E-2</v>
      </c>
      <c r="N138" s="35">
        <v>9.1506000000000004E-2</v>
      </c>
      <c r="O138" s="35">
        <v>9.3600000000000003E-2</v>
      </c>
      <c r="P138" s="35">
        <v>9.5332E-2</v>
      </c>
      <c r="Q138" s="35">
        <v>9.6999000000000002E-2</v>
      </c>
      <c r="R138" s="35">
        <v>9.8372000000000001E-2</v>
      </c>
      <c r="S138" s="35">
        <v>9.9961999999999995E-2</v>
      </c>
      <c r="T138" s="35">
        <v>0.101295</v>
      </c>
      <c r="U138" s="35">
        <v>0.10270799999999999</v>
      </c>
      <c r="V138" s="35">
        <v>0.103965</v>
      </c>
      <c r="W138" s="35">
        <v>0.10535799999999999</v>
      </c>
      <c r="X138" s="35">
        <v>0.10488</v>
      </c>
      <c r="Y138" s="35">
        <v>0.103241</v>
      </c>
      <c r="Z138" s="35">
        <v>0.10151300000000001</v>
      </c>
      <c r="AA138" s="35">
        <v>0.100173</v>
      </c>
      <c r="AB138" s="35">
        <v>9.8485000000000003E-2</v>
      </c>
      <c r="AC138" s="35">
        <v>9.7085000000000005E-2</v>
      </c>
      <c r="AD138" s="35">
        <v>9.5868999999999996E-2</v>
      </c>
      <c r="AE138" s="35">
        <v>9.4691999999999998E-2</v>
      </c>
      <c r="AF138" s="35">
        <v>9.3139E-2</v>
      </c>
      <c r="AG138" s="35">
        <v>9.1718999999999995E-2</v>
      </c>
      <c r="AH138" s="35">
        <v>2.4729999999999999E-2</v>
      </c>
      <c r="AI138" s="34">
        <v>2.6790000000000001E-2</v>
      </c>
    </row>
    <row r="139" spans="1:35" s="37" customFormat="1" ht="15" customHeight="1">
      <c r="A139" s="38" t="s">
        <v>1392</v>
      </c>
      <c r="B139" s="25" t="s">
        <v>1305</v>
      </c>
      <c r="C139" s="35">
        <v>1.3106420000000001</v>
      </c>
      <c r="D139" s="35">
        <v>1.2648299999999999</v>
      </c>
      <c r="E139" s="35">
        <v>1.267031</v>
      </c>
      <c r="F139" s="35">
        <v>1.279485</v>
      </c>
      <c r="G139" s="35">
        <v>1.2954969999999999</v>
      </c>
      <c r="H139" s="35">
        <v>1.30033</v>
      </c>
      <c r="I139" s="35">
        <v>1.312103</v>
      </c>
      <c r="J139" s="35">
        <v>1.306554</v>
      </c>
      <c r="K139" s="35">
        <v>1.305167</v>
      </c>
      <c r="L139" s="35">
        <v>1.3079590000000001</v>
      </c>
      <c r="M139" s="35">
        <v>1.3041320000000001</v>
      </c>
      <c r="N139" s="35">
        <v>1.298672</v>
      </c>
      <c r="O139" s="35">
        <v>1.29609</v>
      </c>
      <c r="P139" s="35">
        <v>1.2926439999999999</v>
      </c>
      <c r="Q139" s="35">
        <v>1.292721</v>
      </c>
      <c r="R139" s="35">
        <v>1.289533</v>
      </c>
      <c r="S139" s="35">
        <v>1.2879719999999999</v>
      </c>
      <c r="T139" s="35">
        <v>1.2883549999999999</v>
      </c>
      <c r="U139" s="35">
        <v>1.2873209999999999</v>
      </c>
      <c r="V139" s="35">
        <v>1.288443</v>
      </c>
      <c r="W139" s="35">
        <v>1.2848120000000001</v>
      </c>
      <c r="X139" s="35">
        <v>1.277892</v>
      </c>
      <c r="Y139" s="35">
        <v>1.2714220000000001</v>
      </c>
      <c r="Z139" s="35">
        <v>1.2690570000000001</v>
      </c>
      <c r="AA139" s="35">
        <v>1.266065</v>
      </c>
      <c r="AB139" s="35">
        <v>1.264281</v>
      </c>
      <c r="AC139" s="35">
        <v>1.2576689999999999</v>
      </c>
      <c r="AD139" s="35">
        <v>1.2545029999999999</v>
      </c>
      <c r="AE139" s="35">
        <v>1.250707</v>
      </c>
      <c r="AF139" s="35">
        <v>1.246621</v>
      </c>
      <c r="AG139" s="35">
        <v>1.2426250000000001</v>
      </c>
      <c r="AH139" s="35">
        <v>-1.7750000000000001E-3</v>
      </c>
      <c r="AI139" s="34">
        <v>-2.2980000000000001E-3</v>
      </c>
    </row>
    <row r="140" spans="1:35" s="37" customFormat="1" ht="15" customHeight="1">
      <c r="A140" s="38" t="s">
        <v>1393</v>
      </c>
      <c r="B140" s="25" t="s">
        <v>1307</v>
      </c>
      <c r="C140" s="35">
        <v>5.4863000000000002E-2</v>
      </c>
      <c r="D140" s="35">
        <v>4.4329E-2</v>
      </c>
      <c r="E140" s="35">
        <v>4.4790999999999997E-2</v>
      </c>
      <c r="F140" s="35">
        <v>5.4774999999999997E-2</v>
      </c>
      <c r="G140" s="35">
        <v>5.4135000000000003E-2</v>
      </c>
      <c r="H140" s="35">
        <v>5.0058999999999999E-2</v>
      </c>
      <c r="I140" s="35">
        <v>4.7911000000000002E-2</v>
      </c>
      <c r="J140" s="35">
        <v>4.5988000000000001E-2</v>
      </c>
      <c r="K140" s="35">
        <v>4.3922999999999997E-2</v>
      </c>
      <c r="L140" s="35">
        <v>4.1047E-2</v>
      </c>
      <c r="M140" s="35">
        <v>4.0237000000000002E-2</v>
      </c>
      <c r="N140" s="35">
        <v>3.9671999999999999E-2</v>
      </c>
      <c r="O140" s="35">
        <v>3.9033999999999999E-2</v>
      </c>
      <c r="P140" s="35">
        <v>3.7691000000000002E-2</v>
      </c>
      <c r="Q140" s="35">
        <v>3.7477000000000003E-2</v>
      </c>
      <c r="R140" s="35">
        <v>3.7643999999999997E-2</v>
      </c>
      <c r="S140" s="35">
        <v>3.7238E-2</v>
      </c>
      <c r="T140" s="35">
        <v>3.7014999999999999E-2</v>
      </c>
      <c r="U140" s="35">
        <v>3.7227999999999997E-2</v>
      </c>
      <c r="V140" s="35">
        <v>3.7323000000000002E-2</v>
      </c>
      <c r="W140" s="35">
        <v>3.6589999999999998E-2</v>
      </c>
      <c r="X140" s="35">
        <v>3.6216999999999999E-2</v>
      </c>
      <c r="Y140" s="35">
        <v>3.6323000000000001E-2</v>
      </c>
      <c r="Z140" s="35">
        <v>3.6871000000000001E-2</v>
      </c>
      <c r="AA140" s="35">
        <v>3.6424999999999999E-2</v>
      </c>
      <c r="AB140" s="35">
        <v>3.6365000000000001E-2</v>
      </c>
      <c r="AC140" s="35">
        <v>3.5931999999999999E-2</v>
      </c>
      <c r="AD140" s="35">
        <v>3.5347000000000003E-2</v>
      </c>
      <c r="AE140" s="35">
        <v>3.5256000000000003E-2</v>
      </c>
      <c r="AF140" s="35">
        <v>3.5062999999999997E-2</v>
      </c>
      <c r="AG140" s="35">
        <v>3.5410999999999998E-2</v>
      </c>
      <c r="AH140" s="35">
        <v>-1.4487999999999999E-2</v>
      </c>
      <c r="AI140" s="34">
        <v>-2.2935000000000001E-2</v>
      </c>
    </row>
    <row r="141" spans="1:35" s="37" customFormat="1" ht="15" customHeight="1">
      <c r="A141" s="38" t="s">
        <v>1394</v>
      </c>
      <c r="B141" s="25" t="s">
        <v>1261</v>
      </c>
      <c r="C141" s="35">
        <v>5.9388000000000003E-2</v>
      </c>
      <c r="D141" s="35">
        <v>5.6512E-2</v>
      </c>
      <c r="E141" s="35">
        <v>5.3147E-2</v>
      </c>
      <c r="F141" s="35">
        <v>5.2351000000000002E-2</v>
      </c>
      <c r="G141" s="35">
        <v>5.1473999999999999E-2</v>
      </c>
      <c r="H141" s="35">
        <v>5.0042000000000003E-2</v>
      </c>
      <c r="I141" s="35">
        <v>4.8825E-2</v>
      </c>
      <c r="J141" s="35">
        <v>4.7812E-2</v>
      </c>
      <c r="K141" s="35">
        <v>4.6928999999999998E-2</v>
      </c>
      <c r="L141" s="35">
        <v>4.5888999999999999E-2</v>
      </c>
      <c r="M141" s="35">
        <v>4.4997000000000002E-2</v>
      </c>
      <c r="N141" s="35">
        <v>4.4125999999999999E-2</v>
      </c>
      <c r="O141" s="35">
        <v>4.3241000000000002E-2</v>
      </c>
      <c r="P141" s="35">
        <v>4.2221000000000002E-2</v>
      </c>
      <c r="Q141" s="35">
        <v>4.1167000000000002E-2</v>
      </c>
      <c r="R141" s="35">
        <v>4.0619000000000002E-2</v>
      </c>
      <c r="S141" s="35">
        <v>4.0078999999999997E-2</v>
      </c>
      <c r="T141" s="35">
        <v>3.9614000000000003E-2</v>
      </c>
      <c r="U141" s="35">
        <v>3.9163000000000003E-2</v>
      </c>
      <c r="V141" s="35">
        <v>3.8696000000000001E-2</v>
      </c>
      <c r="W141" s="35">
        <v>3.8205000000000003E-2</v>
      </c>
      <c r="X141" s="35">
        <v>3.7999999999999999E-2</v>
      </c>
      <c r="Y141" s="35">
        <v>3.8177000000000003E-2</v>
      </c>
      <c r="Z141" s="35">
        <v>3.8381999999999999E-2</v>
      </c>
      <c r="AA141" s="35">
        <v>3.8989999999999997E-2</v>
      </c>
      <c r="AB141" s="35">
        <v>3.8579000000000002E-2</v>
      </c>
      <c r="AC141" s="35">
        <v>3.8143999999999997E-2</v>
      </c>
      <c r="AD141" s="35">
        <v>3.7766000000000001E-2</v>
      </c>
      <c r="AE141" s="35">
        <v>3.7383E-2</v>
      </c>
      <c r="AF141" s="35">
        <v>3.6989000000000001E-2</v>
      </c>
      <c r="AG141" s="35">
        <v>3.6639999999999999E-2</v>
      </c>
      <c r="AH141" s="35">
        <v>-1.5970000000000002E-2</v>
      </c>
      <c r="AI141" s="34">
        <v>-1.5226999999999999E-2</v>
      </c>
    </row>
    <row r="142" spans="1:35" s="37" customFormat="1" ht="15" customHeight="1">
      <c r="A142" s="38" t="s">
        <v>1395</v>
      </c>
      <c r="B142" s="25" t="s">
        <v>1337</v>
      </c>
      <c r="C142" s="35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 t="s">
        <v>72</v>
      </c>
      <c r="AI142" s="34" t="s">
        <v>72</v>
      </c>
    </row>
    <row r="143" spans="1:35" s="37" customFormat="1" ht="15" customHeight="1">
      <c r="A143" s="38" t="s">
        <v>1396</v>
      </c>
      <c r="B143" s="25" t="s">
        <v>1310</v>
      </c>
      <c r="C143" s="35">
        <v>0.11425200000000001</v>
      </c>
      <c r="D143" s="35">
        <v>0.100841</v>
      </c>
      <c r="E143" s="35">
        <v>9.7937999999999997E-2</v>
      </c>
      <c r="F143" s="35">
        <v>0.107126</v>
      </c>
      <c r="G143" s="35">
        <v>0.10560899999999999</v>
      </c>
      <c r="H143" s="35">
        <v>0.10009999999999999</v>
      </c>
      <c r="I143" s="35">
        <v>9.6736000000000003E-2</v>
      </c>
      <c r="J143" s="35">
        <v>9.3799999999999994E-2</v>
      </c>
      <c r="K143" s="35">
        <v>9.0853000000000003E-2</v>
      </c>
      <c r="L143" s="35">
        <v>8.6937E-2</v>
      </c>
      <c r="M143" s="35">
        <v>8.5234000000000004E-2</v>
      </c>
      <c r="N143" s="35">
        <v>8.3798999999999998E-2</v>
      </c>
      <c r="O143" s="35">
        <v>8.2275000000000001E-2</v>
      </c>
      <c r="P143" s="35">
        <v>7.9911999999999997E-2</v>
      </c>
      <c r="Q143" s="35">
        <v>7.8644000000000006E-2</v>
      </c>
      <c r="R143" s="35">
        <v>7.8261999999999998E-2</v>
      </c>
      <c r="S143" s="35">
        <v>7.7317999999999998E-2</v>
      </c>
      <c r="T143" s="35">
        <v>7.6629000000000003E-2</v>
      </c>
      <c r="U143" s="35">
        <v>7.6391000000000001E-2</v>
      </c>
      <c r="V143" s="35">
        <v>7.6019000000000003E-2</v>
      </c>
      <c r="W143" s="35">
        <v>7.4795E-2</v>
      </c>
      <c r="X143" s="35">
        <v>7.4216000000000004E-2</v>
      </c>
      <c r="Y143" s="35">
        <v>7.4499999999999997E-2</v>
      </c>
      <c r="Z143" s="35">
        <v>7.5253E-2</v>
      </c>
      <c r="AA143" s="35">
        <v>7.5414999999999996E-2</v>
      </c>
      <c r="AB143" s="35">
        <v>7.4943999999999997E-2</v>
      </c>
      <c r="AC143" s="35">
        <v>7.4076000000000003E-2</v>
      </c>
      <c r="AD143" s="35">
        <v>7.3112999999999997E-2</v>
      </c>
      <c r="AE143" s="35">
        <v>7.2638999999999995E-2</v>
      </c>
      <c r="AF143" s="35">
        <v>7.2053000000000006E-2</v>
      </c>
      <c r="AG143" s="35">
        <v>7.2050000000000003E-2</v>
      </c>
      <c r="AH143" s="35">
        <v>-1.5251000000000001E-2</v>
      </c>
      <c r="AI143" s="34">
        <v>-1.9011E-2</v>
      </c>
    </row>
    <row r="144" spans="1:35" s="37" customFormat="1" ht="15" customHeight="1">
      <c r="A144" s="38" t="s">
        <v>1397</v>
      </c>
      <c r="B144" s="25" t="s">
        <v>1340</v>
      </c>
      <c r="C144" s="35">
        <v>0.11075</v>
      </c>
      <c r="D144" s="35">
        <v>0.10512000000000001</v>
      </c>
      <c r="E144" s="35">
        <v>0.100567</v>
      </c>
      <c r="F144" s="35">
        <v>9.8930000000000004E-2</v>
      </c>
      <c r="G144" s="35">
        <v>9.7252000000000005E-2</v>
      </c>
      <c r="H144" s="35">
        <v>9.5408000000000007E-2</v>
      </c>
      <c r="I144" s="35">
        <v>9.4256000000000006E-2</v>
      </c>
      <c r="J144" s="35">
        <v>9.3494999999999995E-2</v>
      </c>
      <c r="K144" s="35">
        <v>9.2867000000000005E-2</v>
      </c>
      <c r="L144" s="35">
        <v>9.2262999999999998E-2</v>
      </c>
      <c r="M144" s="35">
        <v>9.2335E-2</v>
      </c>
      <c r="N144" s="35">
        <v>9.1634999999999994E-2</v>
      </c>
      <c r="O144" s="35">
        <v>9.0909000000000004E-2</v>
      </c>
      <c r="P144" s="35">
        <v>9.0345999999999996E-2</v>
      </c>
      <c r="Q144" s="35">
        <v>8.9567999999999995E-2</v>
      </c>
      <c r="R144" s="35">
        <v>8.8563000000000003E-2</v>
      </c>
      <c r="S144" s="35">
        <v>8.7997000000000006E-2</v>
      </c>
      <c r="T144" s="35">
        <v>8.7385000000000004E-2</v>
      </c>
      <c r="U144" s="35">
        <v>8.6777999999999994E-2</v>
      </c>
      <c r="V144" s="35">
        <v>8.6165000000000005E-2</v>
      </c>
      <c r="W144" s="35">
        <v>8.5674E-2</v>
      </c>
      <c r="X144" s="35">
        <v>8.5034999999999999E-2</v>
      </c>
      <c r="Y144" s="35">
        <v>8.4515000000000007E-2</v>
      </c>
      <c r="Z144" s="35">
        <v>8.3921999999999997E-2</v>
      </c>
      <c r="AA144" s="35">
        <v>8.4140999999999994E-2</v>
      </c>
      <c r="AB144" s="35">
        <v>8.3597000000000005E-2</v>
      </c>
      <c r="AC144" s="35">
        <v>8.3167000000000005E-2</v>
      </c>
      <c r="AD144" s="35">
        <v>8.2892999999999994E-2</v>
      </c>
      <c r="AE144" s="35">
        <v>8.2544000000000006E-2</v>
      </c>
      <c r="AF144" s="35">
        <v>8.2128999999999994E-2</v>
      </c>
      <c r="AG144" s="35">
        <v>8.1698999999999994E-2</v>
      </c>
      <c r="AH144" s="35">
        <v>-1.009E-2</v>
      </c>
      <c r="AI144" s="34">
        <v>-1.2506E-2</v>
      </c>
    </row>
    <row r="145" spans="1:35" s="37" customFormat="1" ht="15" customHeight="1">
      <c r="A145" s="38" t="s">
        <v>1398</v>
      </c>
      <c r="B145" s="25" t="s">
        <v>1312</v>
      </c>
      <c r="C145" s="35">
        <v>0.18734600000000001</v>
      </c>
      <c r="D145" s="35">
        <v>0.186332</v>
      </c>
      <c r="E145" s="35">
        <v>0.17994599999999999</v>
      </c>
      <c r="F145" s="35">
        <v>0.17750199999999999</v>
      </c>
      <c r="G145" s="35">
        <v>0.17593700000000001</v>
      </c>
      <c r="H145" s="35">
        <v>0.17344100000000001</v>
      </c>
      <c r="I145" s="35">
        <v>0.17172000000000001</v>
      </c>
      <c r="J145" s="35">
        <v>0.170317</v>
      </c>
      <c r="K145" s="35">
        <v>0.16913400000000001</v>
      </c>
      <c r="L145" s="35">
        <v>0.167741</v>
      </c>
      <c r="M145" s="35">
        <v>0.166604</v>
      </c>
      <c r="N145" s="35">
        <v>0.16555</v>
      </c>
      <c r="O145" s="35">
        <v>0.164523</v>
      </c>
      <c r="P145" s="35">
        <v>0.16270799999999999</v>
      </c>
      <c r="Q145" s="35">
        <v>0.160609</v>
      </c>
      <c r="R145" s="35">
        <v>0.159334</v>
      </c>
      <c r="S145" s="35">
        <v>0.15820300000000001</v>
      </c>
      <c r="T145" s="35">
        <v>0.157384</v>
      </c>
      <c r="U145" s="35">
        <v>0.15685299999999999</v>
      </c>
      <c r="V145" s="35">
        <v>0.156221</v>
      </c>
      <c r="W145" s="35">
        <v>0.155552</v>
      </c>
      <c r="X145" s="35">
        <v>0.155024</v>
      </c>
      <c r="Y145" s="35">
        <v>0.15436</v>
      </c>
      <c r="Z145" s="35">
        <v>0.15382899999999999</v>
      </c>
      <c r="AA145" s="35">
        <v>0.153387</v>
      </c>
      <c r="AB145" s="35">
        <v>0.15340400000000001</v>
      </c>
      <c r="AC145" s="35">
        <v>0.153337</v>
      </c>
      <c r="AD145" s="35">
        <v>0.15349499999999999</v>
      </c>
      <c r="AE145" s="35">
        <v>0.15336</v>
      </c>
      <c r="AF145" s="35">
        <v>0.153114</v>
      </c>
      <c r="AG145" s="35">
        <v>0.152976</v>
      </c>
      <c r="AH145" s="35">
        <v>-6.7330000000000003E-3</v>
      </c>
      <c r="AI145" s="34">
        <v>-3.346E-3</v>
      </c>
    </row>
    <row r="146" spans="1:35" s="37" customFormat="1" ht="15" customHeight="1">
      <c r="A146" s="38" t="s">
        <v>1399</v>
      </c>
      <c r="B146" s="25" t="s">
        <v>1314</v>
      </c>
      <c r="C146" s="35">
        <v>0.375496</v>
      </c>
      <c r="D146" s="35">
        <v>0.36784800000000001</v>
      </c>
      <c r="E146" s="35">
        <v>0.36066799999999999</v>
      </c>
      <c r="F146" s="35">
        <v>0.36230699999999999</v>
      </c>
      <c r="G146" s="35">
        <v>0.36469200000000002</v>
      </c>
      <c r="H146" s="35">
        <v>0.36454199999999998</v>
      </c>
      <c r="I146" s="35">
        <v>0.36406300000000003</v>
      </c>
      <c r="J146" s="35">
        <v>0.36360700000000001</v>
      </c>
      <c r="K146" s="35">
        <v>0.36337799999999998</v>
      </c>
      <c r="L146" s="35">
        <v>0.36210300000000001</v>
      </c>
      <c r="M146" s="35">
        <v>0.361427</v>
      </c>
      <c r="N146" s="35">
        <v>0.35992600000000002</v>
      </c>
      <c r="O146" s="35">
        <v>0.35861300000000002</v>
      </c>
      <c r="P146" s="35">
        <v>0.355881</v>
      </c>
      <c r="Q146" s="35">
        <v>0.353684</v>
      </c>
      <c r="R146" s="35">
        <v>0.351387</v>
      </c>
      <c r="S146" s="35">
        <v>0.34924699999999997</v>
      </c>
      <c r="T146" s="35">
        <v>0.34741899999999998</v>
      </c>
      <c r="U146" s="35">
        <v>0.34548400000000001</v>
      </c>
      <c r="V146" s="35">
        <v>0.34351399999999999</v>
      </c>
      <c r="W146" s="35">
        <v>0.34091399999999999</v>
      </c>
      <c r="X146" s="35">
        <v>0.33850200000000003</v>
      </c>
      <c r="Y146" s="35">
        <v>0.33647899999999997</v>
      </c>
      <c r="Z146" s="35">
        <v>0.33488499999999999</v>
      </c>
      <c r="AA146" s="35">
        <v>0.33274700000000001</v>
      </c>
      <c r="AB146" s="35">
        <v>0.33090599999999998</v>
      </c>
      <c r="AC146" s="35">
        <v>0.32838200000000001</v>
      </c>
      <c r="AD146" s="35">
        <v>0.32582899999999998</v>
      </c>
      <c r="AE146" s="35">
        <v>0.32326500000000002</v>
      </c>
      <c r="AF146" s="35">
        <v>0.32077600000000001</v>
      </c>
      <c r="AG146" s="35">
        <v>0.31843700000000003</v>
      </c>
      <c r="AH146" s="35">
        <v>-5.4790000000000004E-3</v>
      </c>
      <c r="AI146" s="34">
        <v>-6.3530000000000001E-3</v>
      </c>
    </row>
    <row r="147" spans="1:35" s="37" customFormat="1" ht="15" customHeight="1">
      <c r="A147" s="38" t="s">
        <v>1400</v>
      </c>
      <c r="B147" s="24" t="s">
        <v>1316</v>
      </c>
      <c r="C147" s="44">
        <v>3.1178620000000001</v>
      </c>
      <c r="D147" s="44">
        <v>3.0813069999999998</v>
      </c>
      <c r="E147" s="44">
        <v>3.0478930000000002</v>
      </c>
      <c r="F147" s="44">
        <v>3.0649350000000002</v>
      </c>
      <c r="G147" s="44">
        <v>3.072289</v>
      </c>
      <c r="H147" s="44">
        <v>3.0610789999999999</v>
      </c>
      <c r="I147" s="44">
        <v>3.058119</v>
      </c>
      <c r="J147" s="44">
        <v>3.0443280000000001</v>
      </c>
      <c r="K147" s="44">
        <v>3.0385879999999998</v>
      </c>
      <c r="L147" s="44">
        <v>3.0340009999999999</v>
      </c>
      <c r="M147" s="44">
        <v>3.0286270000000002</v>
      </c>
      <c r="N147" s="44">
        <v>3.017922</v>
      </c>
      <c r="O147" s="44">
        <v>3.009055</v>
      </c>
      <c r="P147" s="44">
        <v>2.9951460000000001</v>
      </c>
      <c r="Q147" s="44">
        <v>2.9889070000000002</v>
      </c>
      <c r="R147" s="44">
        <v>2.9777170000000002</v>
      </c>
      <c r="S147" s="44">
        <v>2.969001</v>
      </c>
      <c r="T147" s="44">
        <v>2.9639009999999999</v>
      </c>
      <c r="U147" s="44">
        <v>2.955978</v>
      </c>
      <c r="V147" s="44">
        <v>2.9496280000000001</v>
      </c>
      <c r="W147" s="44">
        <v>2.9323000000000001</v>
      </c>
      <c r="X147" s="44">
        <v>2.9139400000000002</v>
      </c>
      <c r="Y147" s="44">
        <v>2.8975770000000001</v>
      </c>
      <c r="Z147" s="44">
        <v>2.888061</v>
      </c>
      <c r="AA147" s="44">
        <v>2.8785820000000002</v>
      </c>
      <c r="AB147" s="44">
        <v>2.871756</v>
      </c>
      <c r="AC147" s="44">
        <v>2.8551150000000001</v>
      </c>
      <c r="AD147" s="44">
        <v>2.8441420000000002</v>
      </c>
      <c r="AE147" s="44">
        <v>2.8303159999999998</v>
      </c>
      <c r="AF147" s="44">
        <v>2.8188040000000001</v>
      </c>
      <c r="AG147" s="44">
        <v>2.8087719999999998</v>
      </c>
      <c r="AH147" s="44">
        <v>-3.4740000000000001E-3</v>
      </c>
      <c r="AI147" s="41">
        <v>-3.8140000000000001E-3</v>
      </c>
    </row>
    <row r="148" spans="1:35" s="37" customFormat="1" ht="15" customHeight="1">
      <c r="A148" s="38" t="s">
        <v>1401</v>
      </c>
      <c r="B148" s="25" t="s">
        <v>1318</v>
      </c>
      <c r="C148" s="35">
        <v>0.70034099999999999</v>
      </c>
      <c r="D148" s="35">
        <v>0.68546300000000004</v>
      </c>
      <c r="E148" s="35">
        <v>0.67163200000000001</v>
      </c>
      <c r="F148" s="35">
        <v>0.65557100000000001</v>
      </c>
      <c r="G148" s="35">
        <v>0.64144000000000001</v>
      </c>
      <c r="H148" s="35">
        <v>0.61907599999999996</v>
      </c>
      <c r="I148" s="35">
        <v>0.59478900000000001</v>
      </c>
      <c r="J148" s="35">
        <v>0.57715099999999997</v>
      </c>
      <c r="K148" s="35">
        <v>0.56751399999999996</v>
      </c>
      <c r="L148" s="35">
        <v>0.55827199999999999</v>
      </c>
      <c r="M148" s="35">
        <v>0.55514799999999997</v>
      </c>
      <c r="N148" s="35">
        <v>0.54934799999999995</v>
      </c>
      <c r="O148" s="35">
        <v>0.54274299999999998</v>
      </c>
      <c r="P148" s="35">
        <v>0.53559299999999999</v>
      </c>
      <c r="Q148" s="35">
        <v>0.52849199999999996</v>
      </c>
      <c r="R148" s="35">
        <v>0.52233799999999997</v>
      </c>
      <c r="S148" s="35">
        <v>0.51640600000000003</v>
      </c>
      <c r="T148" s="35">
        <v>0.51021099999999997</v>
      </c>
      <c r="U148" s="35">
        <v>0.50427200000000005</v>
      </c>
      <c r="V148" s="35">
        <v>0.49929499999999999</v>
      </c>
      <c r="W148" s="35">
        <v>0.49387599999999998</v>
      </c>
      <c r="X148" s="35">
        <v>0.48873299999999997</v>
      </c>
      <c r="Y148" s="35">
        <v>0.48421500000000001</v>
      </c>
      <c r="Z148" s="35">
        <v>0.47908200000000001</v>
      </c>
      <c r="AA148" s="35">
        <v>0.47136499999999998</v>
      </c>
      <c r="AB148" s="35">
        <v>0.46659800000000001</v>
      </c>
      <c r="AC148" s="35">
        <v>0.46104400000000001</v>
      </c>
      <c r="AD148" s="35">
        <v>0.45537499999999997</v>
      </c>
      <c r="AE148" s="35">
        <v>0.44933499999999998</v>
      </c>
      <c r="AF148" s="35">
        <v>0.44454900000000003</v>
      </c>
      <c r="AG148" s="35">
        <v>0.43992900000000001</v>
      </c>
      <c r="AH148" s="35">
        <v>-1.5379E-2</v>
      </c>
      <c r="AI148" s="34">
        <v>-1.3233E-2</v>
      </c>
    </row>
    <row r="149" spans="1:35" s="37" customFormat="1" ht="15" customHeight="1">
      <c r="A149" s="38" t="s">
        <v>1402</v>
      </c>
      <c r="B149" s="24" t="s">
        <v>1241</v>
      </c>
      <c r="C149" s="44">
        <v>3.818203</v>
      </c>
      <c r="D149" s="44">
        <v>3.7667700000000002</v>
      </c>
      <c r="E149" s="44">
        <v>3.719525</v>
      </c>
      <c r="F149" s="44">
        <v>3.7205059999999999</v>
      </c>
      <c r="G149" s="44">
        <v>3.7137289999999998</v>
      </c>
      <c r="H149" s="44">
        <v>3.6801550000000001</v>
      </c>
      <c r="I149" s="44">
        <v>3.652908</v>
      </c>
      <c r="J149" s="44">
        <v>3.6214789999999999</v>
      </c>
      <c r="K149" s="44">
        <v>3.6061019999999999</v>
      </c>
      <c r="L149" s="44">
        <v>3.592273</v>
      </c>
      <c r="M149" s="44">
        <v>3.5837750000000002</v>
      </c>
      <c r="N149" s="44">
        <v>3.5672700000000002</v>
      </c>
      <c r="O149" s="44">
        <v>3.5517979999999998</v>
      </c>
      <c r="P149" s="44">
        <v>3.5307390000000001</v>
      </c>
      <c r="Q149" s="44">
        <v>3.5173999999999999</v>
      </c>
      <c r="R149" s="44">
        <v>3.5000559999999998</v>
      </c>
      <c r="S149" s="44">
        <v>3.4854069999999999</v>
      </c>
      <c r="T149" s="44">
        <v>3.4741119999999999</v>
      </c>
      <c r="U149" s="44">
        <v>3.460251</v>
      </c>
      <c r="V149" s="44">
        <v>3.4489230000000002</v>
      </c>
      <c r="W149" s="44">
        <v>3.4261759999999999</v>
      </c>
      <c r="X149" s="44">
        <v>3.4026730000000001</v>
      </c>
      <c r="Y149" s="44">
        <v>3.3817919999999999</v>
      </c>
      <c r="Z149" s="44">
        <v>3.367143</v>
      </c>
      <c r="AA149" s="44">
        <v>3.3499460000000001</v>
      </c>
      <c r="AB149" s="44">
        <v>3.3383539999999998</v>
      </c>
      <c r="AC149" s="44">
        <v>3.31616</v>
      </c>
      <c r="AD149" s="44">
        <v>3.2995169999999998</v>
      </c>
      <c r="AE149" s="44">
        <v>3.2796509999999999</v>
      </c>
      <c r="AF149" s="44">
        <v>3.2633529999999999</v>
      </c>
      <c r="AG149" s="44">
        <v>3.2487020000000002</v>
      </c>
      <c r="AH149" s="44">
        <v>-5.3699999999999998E-3</v>
      </c>
      <c r="AI149" s="41">
        <v>-5.4149999999999997E-3</v>
      </c>
    </row>
    <row r="150" spans="1:35" s="37" customFormat="1" ht="15" customHeight="1"/>
    <row r="151" spans="1:35" s="37" customFormat="1" ht="15" customHeight="1">
      <c r="B151" s="24" t="s">
        <v>1403</v>
      </c>
    </row>
    <row r="152" spans="1:35" s="37" customFormat="1" ht="15" customHeight="1">
      <c r="A152" s="38" t="s">
        <v>1404</v>
      </c>
      <c r="B152" s="25" t="s">
        <v>1405</v>
      </c>
      <c r="C152" s="43">
        <v>27.10671</v>
      </c>
      <c r="D152" s="43">
        <v>27.726513000000001</v>
      </c>
      <c r="E152" s="43">
        <v>28.207318999999998</v>
      </c>
      <c r="F152" s="43">
        <v>28.497681</v>
      </c>
      <c r="G152" s="43">
        <v>28.888750000000002</v>
      </c>
      <c r="H152" s="43">
        <v>29.282152</v>
      </c>
      <c r="I152" s="43">
        <v>29.685138999999999</v>
      </c>
      <c r="J152" s="43">
        <v>30.073281999999999</v>
      </c>
      <c r="K152" s="43">
        <v>30.461351000000001</v>
      </c>
      <c r="L152" s="43">
        <v>30.838588999999999</v>
      </c>
      <c r="M152" s="43">
        <v>31.216805000000001</v>
      </c>
      <c r="N152" s="43">
        <v>31.599598</v>
      </c>
      <c r="O152" s="43">
        <v>31.984991000000001</v>
      </c>
      <c r="P152" s="43">
        <v>32.354087999999997</v>
      </c>
      <c r="Q152" s="43">
        <v>32.749186999999999</v>
      </c>
      <c r="R152" s="43">
        <v>33.174484</v>
      </c>
      <c r="S152" s="43">
        <v>33.607444999999998</v>
      </c>
      <c r="T152" s="43">
        <v>34.068966000000003</v>
      </c>
      <c r="U152" s="43">
        <v>34.562007999999999</v>
      </c>
      <c r="V152" s="43">
        <v>35.075164999999998</v>
      </c>
      <c r="W152" s="43">
        <v>35.585911000000003</v>
      </c>
      <c r="X152" s="43">
        <v>36.147263000000002</v>
      </c>
      <c r="Y152" s="43">
        <v>36.776901000000002</v>
      </c>
      <c r="Z152" s="43">
        <v>37.501964999999998</v>
      </c>
      <c r="AA152" s="43">
        <v>38.279919</v>
      </c>
      <c r="AB152" s="43">
        <v>39.159367000000003</v>
      </c>
      <c r="AC152" s="43">
        <v>40.113644000000001</v>
      </c>
      <c r="AD152" s="43">
        <v>41.158169000000001</v>
      </c>
      <c r="AE152" s="43">
        <v>42.283057999999997</v>
      </c>
      <c r="AF152" s="43">
        <v>43.542037999999998</v>
      </c>
      <c r="AG152" s="43">
        <v>44.969436999999999</v>
      </c>
      <c r="AH152" s="43">
        <v>1.7017000000000001E-2</v>
      </c>
      <c r="AI152" s="34">
        <v>1.5987000000000001E-2</v>
      </c>
    </row>
    <row r="153" spans="1:35" s="37" customFormat="1" ht="15" customHeight="1">
      <c r="A153" s="38" t="s">
        <v>1406</v>
      </c>
      <c r="B153" s="25" t="s">
        <v>1407</v>
      </c>
      <c r="C153" s="36">
        <v>154.562363</v>
      </c>
      <c r="D153" s="36">
        <v>158.031509</v>
      </c>
      <c r="E153" s="36">
        <v>160.37197900000001</v>
      </c>
      <c r="F153" s="36">
        <v>162.16851800000001</v>
      </c>
      <c r="G153" s="36">
        <v>164.25791899999999</v>
      </c>
      <c r="H153" s="36">
        <v>166.36450199999999</v>
      </c>
      <c r="I153" s="36">
        <v>168.52801500000001</v>
      </c>
      <c r="J153" s="36">
        <v>170.61256399999999</v>
      </c>
      <c r="K153" s="36">
        <v>172.698486</v>
      </c>
      <c r="L153" s="36">
        <v>174.728195</v>
      </c>
      <c r="M153" s="36">
        <v>175.582458</v>
      </c>
      <c r="N153" s="36">
        <v>177.309021</v>
      </c>
      <c r="O153" s="36">
        <v>179.43362400000001</v>
      </c>
      <c r="P153" s="36">
        <v>181.601471</v>
      </c>
      <c r="Q153" s="36">
        <v>183.88365200000001</v>
      </c>
      <c r="R153" s="36">
        <v>186.158356</v>
      </c>
      <c r="S153" s="36">
        <v>188.76589999999999</v>
      </c>
      <c r="T153" s="36">
        <v>191.52243000000001</v>
      </c>
      <c r="U153" s="36">
        <v>194.27685500000001</v>
      </c>
      <c r="V153" s="36">
        <v>197.584137</v>
      </c>
      <c r="W153" s="36">
        <v>200.35545300000001</v>
      </c>
      <c r="X153" s="36">
        <v>203.56132500000001</v>
      </c>
      <c r="Y153" s="36">
        <v>207.07392899999999</v>
      </c>
      <c r="Z153" s="36">
        <v>210.99864199999999</v>
      </c>
      <c r="AA153" s="36">
        <v>215.43009900000001</v>
      </c>
      <c r="AB153" s="36">
        <v>220.35295099999999</v>
      </c>
      <c r="AC153" s="36">
        <v>225.331604</v>
      </c>
      <c r="AD153" s="36">
        <v>231.19180299999999</v>
      </c>
      <c r="AE153" s="36">
        <v>237.46667500000001</v>
      </c>
      <c r="AF153" s="36">
        <v>244.42889400000001</v>
      </c>
      <c r="AG153" s="36">
        <v>252.36386100000001</v>
      </c>
      <c r="AH153" s="36">
        <v>1.6476999999999999E-2</v>
      </c>
      <c r="AI153" s="34">
        <v>1.5709000000000001E-2</v>
      </c>
    </row>
    <row r="154" spans="1:35" s="37" customFormat="1" ht="15" customHeight="1" thickBot="1"/>
    <row r="155" spans="1:35" s="37" customFormat="1" ht="15" customHeight="1">
      <c r="B155" s="86" t="s">
        <v>1408</v>
      </c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</row>
    <row r="156" spans="1:35" s="37" customFormat="1" ht="15" customHeight="1">
      <c r="B156" s="39" t="s">
        <v>408</v>
      </c>
    </row>
    <row r="157" spans="1:35" s="37" customFormat="1" ht="15" customHeight="1">
      <c r="B157" s="39" t="s">
        <v>407</v>
      </c>
    </row>
    <row r="158" spans="1:35" s="37" customFormat="1" ht="15" customHeight="1">
      <c r="B158" s="39" t="s">
        <v>1409</v>
      </c>
    </row>
    <row r="159" spans="1:35" s="37" customFormat="1" ht="15" customHeight="1">
      <c r="B159" s="39" t="s">
        <v>1410</v>
      </c>
    </row>
    <row r="160" spans="1:35" s="37" customFormat="1" ht="15" customHeight="1">
      <c r="B160" s="39" t="s">
        <v>1411</v>
      </c>
    </row>
    <row r="161" spans="2:2" s="37" customFormat="1" ht="15" customHeight="1">
      <c r="B161" s="39" t="s">
        <v>1412</v>
      </c>
    </row>
    <row r="162" spans="2:2" s="37" customFormat="1" ht="15" customHeight="1">
      <c r="B162" s="39" t="s">
        <v>365</v>
      </c>
    </row>
    <row r="163" spans="2:2" s="37" customFormat="1" ht="15" customHeight="1">
      <c r="B163" s="39" t="s">
        <v>74</v>
      </c>
    </row>
    <row r="164" spans="2:2" s="37" customFormat="1" ht="15" customHeight="1">
      <c r="B164" s="39" t="s">
        <v>366</v>
      </c>
    </row>
    <row r="165" spans="2:2" s="37" customFormat="1" ht="15" customHeight="1">
      <c r="B165" s="39" t="s">
        <v>1413</v>
      </c>
    </row>
    <row r="166" spans="2:2" s="37" customFormat="1" ht="15" customHeight="1">
      <c r="B166" s="39" t="s">
        <v>1414</v>
      </c>
    </row>
  </sheetData>
  <mergeCells count="1">
    <mergeCell ref="B155:AI15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4A0D-4DD1-4D0D-B1A9-9592540CB60F}">
  <dimension ref="B1:BM114"/>
  <sheetViews>
    <sheetView workbookViewId="0">
      <pane xSplit="2" ySplit="5" topLeftCell="C86" activePane="bottomRight" state="frozen"/>
      <selection activeCell="BC40" sqref="BC40"/>
      <selection pane="topRight" activeCell="BC40" sqref="BC40"/>
      <selection pane="bottomLeft" activeCell="BC40" sqref="BC40"/>
      <selection pane="bottomRight" activeCell="C101" sqref="C101"/>
    </sheetView>
  </sheetViews>
  <sheetFormatPr defaultColWidth="8.140625" defaultRowHeight="12.75"/>
  <cols>
    <col min="1" max="1" width="2.140625" style="87" customWidth="1"/>
    <col min="2" max="2" width="25.42578125" style="87" bestFit="1" customWidth="1"/>
    <col min="3" max="3" width="41.42578125" style="87" bestFit="1" customWidth="1"/>
    <col min="4" max="4" width="20.7109375" style="87" bestFit="1" customWidth="1"/>
    <col min="5" max="15" width="10.42578125" style="87" customWidth="1"/>
    <col min="16" max="16" width="17.42578125" style="87" bestFit="1" customWidth="1"/>
    <col min="17" max="42" width="10.42578125" style="87" customWidth="1"/>
    <col min="43" max="43" width="24.42578125" style="87" bestFit="1" customWidth="1"/>
    <col min="44" max="44" width="28.140625" style="87" bestFit="1" customWidth="1"/>
    <col min="45" max="45" width="18.42578125" style="87" bestFit="1" customWidth="1"/>
    <col min="46" max="49" width="10.42578125" style="87" customWidth="1"/>
    <col min="50" max="50" width="18.42578125" style="87" bestFit="1" customWidth="1"/>
    <col min="51" max="58" width="10.42578125" style="87" customWidth="1"/>
    <col min="59" max="59" width="11.5703125" style="87" bestFit="1" customWidth="1"/>
    <col min="60" max="61" width="10.42578125" style="87" customWidth="1"/>
    <col min="62" max="62" width="22" style="87" bestFit="1" customWidth="1"/>
    <col min="63" max="63" width="16.5703125" style="87" bestFit="1" customWidth="1"/>
    <col min="64" max="64" width="1.42578125" style="87" customWidth="1"/>
    <col min="65" max="65" width="9" style="87" bestFit="1" customWidth="1"/>
    <col min="66" max="66" width="14.42578125" style="87" bestFit="1" customWidth="1"/>
    <col min="67" max="16384" width="8.140625" style="87"/>
  </cols>
  <sheetData>
    <row r="1" spans="2:65" ht="18" customHeight="1" thickBot="1">
      <c r="B1" s="87">
        <f>39680000*1000</f>
        <v>39680000000</v>
      </c>
      <c r="D1" s="88" t="s">
        <v>1419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9" t="s">
        <v>1420</v>
      </c>
      <c r="R1" s="89"/>
      <c r="S1" s="90" t="s">
        <v>1421</v>
      </c>
      <c r="T1" s="91" t="s">
        <v>1422</v>
      </c>
      <c r="U1" s="91"/>
      <c r="V1" s="91"/>
      <c r="W1" s="89" t="s">
        <v>1423</v>
      </c>
      <c r="X1" s="89"/>
      <c r="Y1" s="89"/>
      <c r="Z1" s="88" t="s">
        <v>1424</v>
      </c>
      <c r="AA1" s="88"/>
      <c r="AB1" s="88"/>
      <c r="AC1" s="88"/>
      <c r="AD1" s="88"/>
      <c r="AE1" s="88"/>
      <c r="AF1" s="89" t="s">
        <v>1425</v>
      </c>
      <c r="AG1" s="89"/>
      <c r="AH1" s="89"/>
      <c r="AI1" s="88" t="s">
        <v>1426</v>
      </c>
      <c r="AJ1" s="88"/>
      <c r="AK1" s="88"/>
      <c r="AL1" s="88"/>
      <c r="AM1" s="88"/>
      <c r="AN1" s="88"/>
      <c r="AO1" s="88"/>
      <c r="AP1" s="89" t="s">
        <v>1427</v>
      </c>
      <c r="AQ1" s="89"/>
      <c r="AR1" s="89"/>
      <c r="AS1" s="89"/>
      <c r="AT1" s="89"/>
      <c r="AU1" s="89"/>
      <c r="AV1" s="89"/>
      <c r="AW1" s="89"/>
      <c r="AX1" s="89"/>
      <c r="AY1" s="88" t="s">
        <v>1428</v>
      </c>
      <c r="AZ1" s="88"/>
      <c r="BA1" s="88"/>
      <c r="BB1" s="88"/>
      <c r="BC1" s="88"/>
      <c r="BD1" s="88"/>
      <c r="BE1" s="88"/>
      <c r="BF1" s="88"/>
      <c r="BG1" s="88"/>
      <c r="BH1" s="92" t="s">
        <v>1429</v>
      </c>
      <c r="BI1" s="93" t="s">
        <v>1430</v>
      </c>
    </row>
    <row r="2" spans="2:65" ht="9.75" customHeight="1" thickBot="1"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</row>
    <row r="3" spans="2:65">
      <c r="B3" s="95" t="s">
        <v>1431</v>
      </c>
      <c r="D3" s="96" t="s">
        <v>1432</v>
      </c>
      <c r="E3" s="96" t="s">
        <v>1433</v>
      </c>
      <c r="F3" s="96" t="s">
        <v>1434</v>
      </c>
      <c r="G3" s="96" t="s">
        <v>1435</v>
      </c>
      <c r="H3" s="96" t="s">
        <v>1436</v>
      </c>
      <c r="I3" s="96" t="s">
        <v>1437</v>
      </c>
      <c r="J3" s="96" t="s">
        <v>1438</v>
      </c>
      <c r="K3" s="96" t="s">
        <v>1439</v>
      </c>
      <c r="L3" s="96" t="s">
        <v>1440</v>
      </c>
      <c r="M3" s="96" t="s">
        <v>1441</v>
      </c>
      <c r="N3" s="96" t="s">
        <v>1442</v>
      </c>
      <c r="O3" s="96" t="s">
        <v>1443</v>
      </c>
      <c r="P3" s="96" t="s">
        <v>1444</v>
      </c>
      <c r="Q3" s="96" t="s">
        <v>1445</v>
      </c>
      <c r="R3" s="96" t="s">
        <v>1446</v>
      </c>
      <c r="S3" s="96" t="s">
        <v>1447</v>
      </c>
      <c r="T3" s="96" t="s">
        <v>1448</v>
      </c>
      <c r="U3" s="96" t="s">
        <v>1449</v>
      </c>
      <c r="V3" s="96" t="s">
        <v>1450</v>
      </c>
      <c r="W3" s="96" t="s">
        <v>1451</v>
      </c>
      <c r="X3" s="96" t="s">
        <v>1452</v>
      </c>
      <c r="Y3" s="96" t="s">
        <v>1453</v>
      </c>
      <c r="Z3" s="96" t="s">
        <v>1454</v>
      </c>
      <c r="AA3" s="96" t="s">
        <v>1455</v>
      </c>
      <c r="AB3" s="96" t="s">
        <v>1456</v>
      </c>
      <c r="AC3" s="96" t="s">
        <v>1457</v>
      </c>
      <c r="AD3" s="96" t="s">
        <v>1458</v>
      </c>
      <c r="AE3" s="96" t="s">
        <v>1459</v>
      </c>
      <c r="AF3" s="96" t="s">
        <v>1460</v>
      </c>
      <c r="AG3" s="96" t="s">
        <v>1461</v>
      </c>
      <c r="AH3" s="96" t="s">
        <v>1462</v>
      </c>
      <c r="AI3" s="96" t="s">
        <v>1463</v>
      </c>
      <c r="AJ3" s="96" t="s">
        <v>1464</v>
      </c>
      <c r="AK3" s="96" t="s">
        <v>1465</v>
      </c>
      <c r="AL3" s="96" t="s">
        <v>1466</v>
      </c>
      <c r="AM3" s="96" t="s">
        <v>1467</v>
      </c>
      <c r="AN3" s="96" t="s">
        <v>1468</v>
      </c>
      <c r="AO3" s="96" t="s">
        <v>1469</v>
      </c>
      <c r="AP3" s="96" t="s">
        <v>1470</v>
      </c>
      <c r="AQ3" s="96" t="s">
        <v>1471</v>
      </c>
      <c r="AR3" s="96" t="s">
        <v>1472</v>
      </c>
      <c r="AS3" s="96" t="s">
        <v>1473</v>
      </c>
      <c r="AT3" s="96" t="s">
        <v>1474</v>
      </c>
      <c r="AU3" s="96" t="s">
        <v>1475</v>
      </c>
      <c r="AV3" s="96" t="s">
        <v>1476</v>
      </c>
      <c r="AW3" s="96" t="s">
        <v>1477</v>
      </c>
      <c r="AX3" s="96" t="s">
        <v>1478</v>
      </c>
      <c r="AY3" s="96" t="s">
        <v>1479</v>
      </c>
      <c r="AZ3" s="96" t="s">
        <v>1480</v>
      </c>
      <c r="BA3" s="96" t="s">
        <v>1481</v>
      </c>
      <c r="BB3" s="96" t="s">
        <v>1482</v>
      </c>
      <c r="BC3" s="96" t="s">
        <v>1483</v>
      </c>
      <c r="BD3" s="96" t="s">
        <v>1484</v>
      </c>
      <c r="BE3" s="96" t="s">
        <v>1485</v>
      </c>
      <c r="BF3" s="96" t="s">
        <v>1486</v>
      </c>
      <c r="BG3" s="96" t="s">
        <v>1487</v>
      </c>
      <c r="BH3" s="96" t="s">
        <v>1488</v>
      </c>
      <c r="BI3" s="96" t="s">
        <v>1489</v>
      </c>
      <c r="BJ3" s="96" t="s">
        <v>1490</v>
      </c>
      <c r="BK3" s="96" t="s">
        <v>1491</v>
      </c>
      <c r="BL3" s="97"/>
      <c r="BM3" s="97"/>
    </row>
    <row r="4" spans="2:65" s="102" customFormat="1" ht="51">
      <c r="B4" s="98">
        <v>2019</v>
      </c>
      <c r="C4" s="99">
        <f>SUM(F27:F28,G28)*-1+SUM(E61)</f>
        <v>950747600640000.13</v>
      </c>
      <c r="D4" s="100" t="s">
        <v>1492</v>
      </c>
      <c r="E4" s="100" t="s">
        <v>1493</v>
      </c>
      <c r="F4" s="100" t="s">
        <v>1494</v>
      </c>
      <c r="G4" s="100" t="s">
        <v>1495</v>
      </c>
      <c r="H4" s="100" t="s">
        <v>1496</v>
      </c>
      <c r="I4" s="100" t="s">
        <v>1497</v>
      </c>
      <c r="J4" s="100" t="s">
        <v>1498</v>
      </c>
      <c r="K4" s="100" t="s">
        <v>1499</v>
      </c>
      <c r="L4" s="100" t="s">
        <v>1500</v>
      </c>
      <c r="M4" s="100" t="s">
        <v>1501</v>
      </c>
      <c r="N4" s="100" t="s">
        <v>1502</v>
      </c>
      <c r="O4" s="100" t="s">
        <v>1503</v>
      </c>
      <c r="P4" s="100" t="s">
        <v>1504</v>
      </c>
      <c r="Q4" s="100" t="s">
        <v>1505</v>
      </c>
      <c r="R4" s="100" t="s">
        <v>1506</v>
      </c>
      <c r="S4" s="100" t="s">
        <v>1507</v>
      </c>
      <c r="T4" s="100" t="s">
        <v>1508</v>
      </c>
      <c r="U4" s="100" t="s">
        <v>1509</v>
      </c>
      <c r="V4" s="100" t="s">
        <v>1510</v>
      </c>
      <c r="W4" s="100" t="s">
        <v>1511</v>
      </c>
      <c r="X4" s="100" t="s">
        <v>1512</v>
      </c>
      <c r="Y4" s="100" t="s">
        <v>1513</v>
      </c>
      <c r="Z4" s="100" t="s">
        <v>1514</v>
      </c>
      <c r="AA4" s="100" t="s">
        <v>1515</v>
      </c>
      <c r="AB4" s="100" t="s">
        <v>1516</v>
      </c>
      <c r="AC4" s="100" t="s">
        <v>1517</v>
      </c>
      <c r="AD4" s="100" t="s">
        <v>1518</v>
      </c>
      <c r="AE4" s="100" t="s">
        <v>1519</v>
      </c>
      <c r="AF4" s="100" t="s">
        <v>1460</v>
      </c>
      <c r="AG4" s="100" t="s">
        <v>1461</v>
      </c>
      <c r="AH4" s="100" t="s">
        <v>1462</v>
      </c>
      <c r="AI4" s="100" t="s">
        <v>1520</v>
      </c>
      <c r="AJ4" s="100" t="s">
        <v>1521</v>
      </c>
      <c r="AK4" s="100" t="s">
        <v>355</v>
      </c>
      <c r="AL4" s="100" t="s">
        <v>1522</v>
      </c>
      <c r="AM4" s="100" t="s">
        <v>1523</v>
      </c>
      <c r="AN4" s="100" t="s">
        <v>1524</v>
      </c>
      <c r="AO4" s="100" t="s">
        <v>1525</v>
      </c>
      <c r="AP4" s="100" t="s">
        <v>1526</v>
      </c>
      <c r="AQ4" s="100" t="s">
        <v>1527</v>
      </c>
      <c r="AR4" s="100" t="s">
        <v>1528</v>
      </c>
      <c r="AS4" s="100" t="s">
        <v>1529</v>
      </c>
      <c r="AT4" s="100" t="s">
        <v>1530</v>
      </c>
      <c r="AU4" s="100" t="s">
        <v>1531</v>
      </c>
      <c r="AV4" s="100" t="s">
        <v>1532</v>
      </c>
      <c r="AW4" s="100" t="s">
        <v>1533</v>
      </c>
      <c r="AX4" s="100" t="s">
        <v>1534</v>
      </c>
      <c r="AY4" s="100" t="s">
        <v>1535</v>
      </c>
      <c r="AZ4" s="100" t="s">
        <v>1536</v>
      </c>
      <c r="BA4" s="100" t="s">
        <v>1537</v>
      </c>
      <c r="BB4" s="100" t="s">
        <v>1538</v>
      </c>
      <c r="BC4" s="100" t="s">
        <v>1539</v>
      </c>
      <c r="BD4" s="100" t="s">
        <v>1540</v>
      </c>
      <c r="BE4" s="100" t="s">
        <v>1541</v>
      </c>
      <c r="BF4" s="100" t="s">
        <v>1542</v>
      </c>
      <c r="BG4" s="100" t="s">
        <v>1543</v>
      </c>
      <c r="BH4" s="100" t="s">
        <v>1544</v>
      </c>
      <c r="BI4" s="100" t="s">
        <v>1545</v>
      </c>
      <c r="BJ4" s="100" t="s">
        <v>1546</v>
      </c>
      <c r="BK4" s="100" t="s">
        <v>1547</v>
      </c>
      <c r="BL4" s="101"/>
      <c r="BM4" s="101"/>
    </row>
    <row r="5" spans="2:65" ht="13.5" thickBot="1">
      <c r="B5" s="103" t="s">
        <v>1548</v>
      </c>
      <c r="C5" s="104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97"/>
      <c r="BM5" s="97"/>
    </row>
    <row r="6" spans="2:65">
      <c r="B6" s="106" t="s">
        <v>1549</v>
      </c>
      <c r="C6" s="107" t="s">
        <v>1550</v>
      </c>
      <c r="D6" s="108">
        <f>'[2]2019 KESIS Energy Balance'!D6*'2019 KESIS Energy Balance'!$B$1</f>
        <v>20345205760000</v>
      </c>
      <c r="E6" s="108">
        <f>'[2]2019 KESIS Energy Balance'!E6*'2019 KESIS Energy Balance'!$B$1</f>
        <v>0</v>
      </c>
      <c r="F6" s="108">
        <f>'[2]2019 KESIS Energy Balance'!F6*'2019 KESIS Energy Balance'!$B$1</f>
        <v>0</v>
      </c>
      <c r="G6" s="108">
        <f>'[2]2019 KESIS Energy Balance'!G6*'2019 KESIS Energy Balance'!$B$1</f>
        <v>0</v>
      </c>
      <c r="H6" s="108">
        <f>'[2]2019 KESIS Energy Balance'!H6*'2019 KESIS Energy Balance'!$B$1</f>
        <v>0</v>
      </c>
      <c r="I6" s="108">
        <f>'[2]2019 KESIS Energy Balance'!I6*'2019 KESIS Energy Balance'!$B$1</f>
        <v>0</v>
      </c>
      <c r="J6" s="108">
        <f>'[2]2019 KESIS Energy Balance'!J6*'2019 KESIS Energy Balance'!$B$1</f>
        <v>0</v>
      </c>
      <c r="K6" s="108">
        <f>'[2]2019 KESIS Energy Balance'!K6*'2019 KESIS Energy Balance'!$B$1</f>
        <v>0</v>
      </c>
      <c r="L6" s="108">
        <f>'[2]2019 KESIS Energy Balance'!L6*'2019 KESIS Energy Balance'!$B$1</f>
        <v>0</v>
      </c>
      <c r="M6" s="108">
        <f>'[2]2019 KESIS Energy Balance'!M6*'2019 KESIS Energy Balance'!$B$1</f>
        <v>0</v>
      </c>
      <c r="N6" s="108">
        <f>'[2]2019 KESIS Energy Balance'!N6*'2019 KESIS Energy Balance'!$B$1</f>
        <v>0</v>
      </c>
      <c r="O6" s="108">
        <f>'[2]2019 KESIS Energy Balance'!O6*'2019 KESIS Energy Balance'!$B$1</f>
        <v>0</v>
      </c>
      <c r="P6" s="108">
        <f>'[2]2019 KESIS Energy Balance'!P6*'2019 KESIS Energy Balance'!$B$1</f>
        <v>0</v>
      </c>
      <c r="Q6" s="108">
        <f>'[2]2019 KESIS Energy Balance'!Q6*'2019 KESIS Energy Balance'!$B$1</f>
        <v>10278270720000</v>
      </c>
      <c r="R6" s="108">
        <f>'[2]2019 KESIS Energy Balance'!R6*'2019 KESIS Energy Balance'!$B$1</f>
        <v>0</v>
      </c>
      <c r="S6" s="108">
        <f>'[2]2019 KESIS Energy Balance'!S6*'2019 KESIS Energy Balance'!$B$1</f>
        <v>901767680000</v>
      </c>
      <c r="T6" s="108">
        <f>'[2]2019 KESIS Energy Balance'!T6*'2019 KESIS Energy Balance'!$B$1</f>
        <v>0</v>
      </c>
      <c r="U6" s="108">
        <f>'[2]2019 KESIS Energy Balance'!U6*'2019 KESIS Energy Balance'!$B$1</f>
        <v>0</v>
      </c>
      <c r="V6" s="108">
        <f>'[2]2019 KESIS Energy Balance'!V6*'2019 KESIS Energy Balance'!$B$1</f>
        <v>0</v>
      </c>
      <c r="W6" s="108">
        <f>'[2]2019 KESIS Energy Balance'!W6*'2019 KESIS Energy Balance'!$B$1</f>
        <v>0</v>
      </c>
      <c r="X6" s="108">
        <f>'[2]2019 KESIS Energy Balance'!X6*'2019 KESIS Energy Balance'!$B$1</f>
        <v>0</v>
      </c>
      <c r="Y6" s="108">
        <f>'[2]2019 KESIS Energy Balance'!Y6*'2019 KESIS Energy Balance'!$B$1</f>
        <v>0</v>
      </c>
      <c r="Z6" s="108">
        <f>'[2]2019 KESIS Energy Balance'!Z6*'2019 KESIS Energy Balance'!$B$1</f>
        <v>0</v>
      </c>
      <c r="AA6" s="108">
        <f>'[2]2019 KESIS Energy Balance'!AA6*'2019 KESIS Energy Balance'!$B$1</f>
        <v>0</v>
      </c>
      <c r="AB6" s="108">
        <f>'[2]2019 KESIS Energy Balance'!AB6*'2019 KESIS Energy Balance'!$B$1</f>
        <v>0</v>
      </c>
      <c r="AC6" s="108">
        <f>'[2]2019 KESIS Energy Balance'!AC6*'2019 KESIS Energy Balance'!$B$1</f>
        <v>0</v>
      </c>
      <c r="AD6" s="108">
        <f>'[2]2019 KESIS Energy Balance'!AD6*'2019 KESIS Energy Balance'!$B$1</f>
        <v>0</v>
      </c>
      <c r="AE6" s="108">
        <f>'[2]2019 KESIS Energy Balance'!AE6*'2019 KESIS Energy Balance'!$B$1</f>
        <v>0</v>
      </c>
      <c r="AF6" s="108">
        <f>'[2]2019 KESIS Energy Balance'!AF6*'2019 KESIS Energy Balance'!$B$1</f>
        <v>0</v>
      </c>
      <c r="AG6" s="108">
        <f>'[2]2019 KESIS Energy Balance'!AG6*'2019 KESIS Energy Balance'!$B$1</f>
        <v>0</v>
      </c>
      <c r="AH6" s="108">
        <f>'[2]2019 KESIS Energy Balance'!AH6*'2019 KESIS Energy Balance'!$B$1</f>
        <v>0</v>
      </c>
      <c r="AI6" s="108">
        <f>'[2]2019 KESIS Energy Balance'!AI6*'2019 KESIS Energy Balance'!$B$1</f>
        <v>0</v>
      </c>
      <c r="AJ6" s="108">
        <f>'[2]2019 KESIS Energy Balance'!AJ6*'2019 KESIS Energy Balance'!$B$1</f>
        <v>0</v>
      </c>
      <c r="AK6" s="108">
        <f>'[2]2019 KESIS Energy Balance'!AK6*'2019 KESIS Energy Balance'!$B$1</f>
        <v>0</v>
      </c>
      <c r="AL6" s="108">
        <f>'[2]2019 KESIS Energy Balance'!AL6*'2019 KESIS Energy Balance'!$B$1</f>
        <v>0</v>
      </c>
      <c r="AM6" s="108">
        <f>'[2]2019 KESIS Energy Balance'!AM6*'2019 KESIS Energy Balance'!$B$1</f>
        <v>0</v>
      </c>
      <c r="AN6" s="108">
        <f>'[2]2019 KESIS Energy Balance'!AN6*'2019 KESIS Energy Balance'!$B$1</f>
        <v>0</v>
      </c>
      <c r="AO6" s="108">
        <f>'[2]2019 KESIS Energy Balance'!AO6*'2019 KESIS Energy Balance'!$B$1</f>
        <v>0</v>
      </c>
      <c r="AP6" s="108">
        <f>'[2]2019 KESIS Energy Balance'!AP6*'2019 KESIS Energy Balance'!$B$1</f>
        <v>71697871360000</v>
      </c>
      <c r="AQ6" s="108">
        <f>'[2]2019 KESIS Energy Balance'!AQ6*'2019 KESIS Energy Balance'!$B$1</f>
        <v>38651375360000</v>
      </c>
      <c r="AR6" s="108">
        <f>'[2]2019 KESIS Energy Balance'!AR6*'2019 KESIS Energy Balance'!$B$1</f>
        <v>26582981120000</v>
      </c>
      <c r="AS6" s="108">
        <f>'[2]2019 KESIS Energy Balance'!AS6*'2019 KESIS Energy Balance'!$B$1</f>
        <v>111279861759999.98</v>
      </c>
      <c r="AT6" s="108">
        <f>'[2]2019 KESIS Energy Balance'!AT6*'2019 KESIS Energy Balance'!$B$1</f>
        <v>3820430080000</v>
      </c>
      <c r="AU6" s="108">
        <f>'[2]2019 KESIS Energy Balance'!AU6*'2019 KESIS Energy Balance'!$B$1</f>
        <v>2996554240000</v>
      </c>
      <c r="AV6" s="108">
        <f>'[2]2019 KESIS Energy Balance'!AV6*'2019 KESIS Energy Balance'!$B$1</f>
        <v>0</v>
      </c>
      <c r="AW6" s="108">
        <f>'[2]2019 KESIS Energy Balance'!AW6*'2019 KESIS Energy Balance'!$B$1</f>
        <v>27292776960000</v>
      </c>
      <c r="AX6" s="108">
        <f>'[2]2019 KESIS Energy Balance'!AX6*'2019 KESIS Energy Balance'!$B$1</f>
        <v>19398639360000</v>
      </c>
      <c r="AY6" s="108">
        <f>'[2]2019 KESIS Energy Balance'!AY6*'2019 KESIS Energy Balance'!$B$1</f>
        <v>0</v>
      </c>
      <c r="AZ6" s="108">
        <f>'[2]2019 KESIS Energy Balance'!AZ6*'2019 KESIS Energy Balance'!$B$1</f>
        <v>1233205196800000</v>
      </c>
      <c r="BA6" s="108">
        <f>'[2]2019 KESIS Energy Balance'!BA6*'2019 KESIS Energy Balance'!$B$1</f>
        <v>23589720320000</v>
      </c>
      <c r="BB6" s="108">
        <f>'[2]2019 KESIS Energy Balance'!BB6*'2019 KESIS Energy Balance'!$B$1</f>
        <v>8916968960000</v>
      </c>
      <c r="BC6" s="108">
        <f>'[2]2019 KESIS Energy Balance'!BC6*'2019 KESIS Energy Balance'!$B$1</f>
        <v>109840271360000</v>
      </c>
      <c r="BD6" s="108">
        <f>'[2]2019 KESIS Energy Balance'!BD6*'2019 KESIS Energy Balance'!$B$1</f>
        <v>1067868160000</v>
      </c>
      <c r="BE6" s="108">
        <f>'[2]2019 KESIS Energy Balance'!BE6*'2019 KESIS Energy Balance'!$B$1</f>
        <v>4008870400000</v>
      </c>
      <c r="BF6" s="108">
        <f>'[2]2019 KESIS Energy Balance'!BF6*'2019 KESIS Energy Balance'!$B$1</f>
        <v>22643828479999.996</v>
      </c>
      <c r="BG6" s="108">
        <f>'[2]2019 KESIS Energy Balance'!BG6*'2019 KESIS Energy Balance'!$B$1</f>
        <v>0</v>
      </c>
      <c r="BH6" s="108">
        <f>'[2]2019 KESIS Energy Balance'!BH6*'2019 KESIS Energy Balance'!$B$1</f>
        <v>0</v>
      </c>
      <c r="BI6" s="108">
        <f>'[2]2019 KESIS Energy Balance'!BI6*'2019 KESIS Energy Balance'!$B$1</f>
        <v>2630982400000.0005</v>
      </c>
      <c r="BJ6" s="108">
        <f>'[2]2019 KESIS Energy Balance'!BJ6*'2019 KESIS Energy Balance'!$B$1</f>
        <v>1739149441280000</v>
      </c>
      <c r="BK6" s="108">
        <f>'[2]2019 KESIS Energy Balance'!BK6*'2019 KESIS Energy Balance'!$B$1</f>
        <v>471788057600000</v>
      </c>
      <c r="BL6" s="109"/>
      <c r="BM6" s="109"/>
    </row>
    <row r="7" spans="2:65">
      <c r="B7" s="106" t="s">
        <v>1551</v>
      </c>
      <c r="C7" s="107" t="s">
        <v>1552</v>
      </c>
      <c r="D7" s="108">
        <f>'[2]2019 KESIS Energy Balance'!D7*'2019 KESIS Energy Balance'!$B$1</f>
        <v>0</v>
      </c>
      <c r="E7" s="108">
        <f>'[2]2019 KESIS Energy Balance'!E7*'2019 KESIS Energy Balance'!$B$1</f>
        <v>137702456320000</v>
      </c>
      <c r="F7" s="108">
        <f>'[2]2019 KESIS Energy Balance'!F7*'2019 KESIS Energy Balance'!$B$1</f>
        <v>625664637440000</v>
      </c>
      <c r="G7" s="108">
        <f>'[2]2019 KESIS Energy Balance'!G7*'2019 KESIS Energy Balance'!$B$1</f>
        <v>2585015976960000</v>
      </c>
      <c r="H7" s="108">
        <f>'[2]2019 KESIS Energy Balance'!H7*'2019 KESIS Energy Balance'!$B$1</f>
        <v>37918684160000</v>
      </c>
      <c r="I7" s="108">
        <f>'[2]2019 KESIS Energy Balance'!I7*'2019 KESIS Energy Balance'!$B$1</f>
        <v>1269760000</v>
      </c>
      <c r="J7" s="108">
        <f>'[2]2019 KESIS Energy Balance'!J7*'2019 KESIS Energy Balance'!$B$1</f>
        <v>611349760000</v>
      </c>
      <c r="K7" s="108">
        <f>'[2]2019 KESIS Energy Balance'!K7*'2019 KESIS Energy Balance'!$B$1</f>
        <v>139633920000</v>
      </c>
      <c r="L7" s="108">
        <f>'[2]2019 KESIS Energy Balance'!L7*'2019 KESIS Energy Balance'!$B$1</f>
        <v>8463505920000</v>
      </c>
      <c r="M7" s="108">
        <f>'[2]2019 KESIS Energy Balance'!M7*'2019 KESIS Energy Balance'!$B$1</f>
        <v>0</v>
      </c>
      <c r="N7" s="108">
        <f>'[2]2019 KESIS Energy Balance'!N7*'2019 KESIS Energy Balance'!$B$1</f>
        <v>0</v>
      </c>
      <c r="O7" s="108">
        <f>'[2]2019 KESIS Energy Balance'!O7*'2019 KESIS Energy Balance'!$B$1</f>
        <v>0</v>
      </c>
      <c r="P7" s="108">
        <f>'[2]2019 KESIS Energy Balance'!P7*'2019 KESIS Energy Balance'!$B$1</f>
        <v>0</v>
      </c>
      <c r="Q7" s="108">
        <f>'[2]2019 KESIS Energy Balance'!Q7*'2019 KESIS Energy Balance'!$B$1</f>
        <v>2111662146560000</v>
      </c>
      <c r="R7" s="108">
        <f>'[2]2019 KESIS Energy Balance'!R7*'2019 KESIS Energy Balance'!$B$1</f>
        <v>0</v>
      </c>
      <c r="S7" s="108">
        <f>'[2]2019 KESIS Energy Balance'!S7*'2019 KESIS Energy Balance'!$B$1</f>
        <v>6237920469760000</v>
      </c>
      <c r="T7" s="108">
        <f>'[2]2019 KESIS Energy Balance'!T7*'2019 KESIS Energy Balance'!$B$1</f>
        <v>27278769920000.004</v>
      </c>
      <c r="U7" s="108">
        <f>'[2]2019 KESIS Energy Balance'!U7*'2019 KESIS Energy Balance'!$B$1</f>
        <v>0</v>
      </c>
      <c r="V7" s="108">
        <f>'[2]2019 KESIS Energy Balance'!V7*'2019 KESIS Energy Balance'!$B$1</f>
        <v>2468929280000</v>
      </c>
      <c r="W7" s="108">
        <f>'[2]2019 KESIS Energy Balance'!W7*'2019 KESIS Energy Balance'!$B$1</f>
        <v>0</v>
      </c>
      <c r="X7" s="108">
        <f>'[2]2019 KESIS Energy Balance'!X7*'2019 KESIS Energy Balance'!$B$1</f>
        <v>287883320320000</v>
      </c>
      <c r="Y7" s="108">
        <f>'[2]2019 KESIS Energy Balance'!Y7*'2019 KESIS Energy Balance'!$B$1</f>
        <v>84029105920000</v>
      </c>
      <c r="Z7" s="108">
        <f>'[2]2019 KESIS Energy Balance'!Z7*'2019 KESIS Energy Balance'!$B$1</f>
        <v>642022400000</v>
      </c>
      <c r="AA7" s="108">
        <f>'[2]2019 KESIS Energy Balance'!AA7*'2019 KESIS Energy Balance'!$B$1</f>
        <v>18252800000</v>
      </c>
      <c r="AB7" s="108">
        <f>'[2]2019 KESIS Energy Balance'!AB7*'2019 KESIS Energy Balance'!$B$1</f>
        <v>0</v>
      </c>
      <c r="AC7" s="108">
        <f>'[2]2019 KESIS Energy Balance'!AC7*'2019 KESIS Energy Balance'!$B$1</f>
        <v>0</v>
      </c>
      <c r="AD7" s="108">
        <f>'[2]2019 KESIS Energy Balance'!AD7*'2019 KESIS Energy Balance'!$B$1</f>
        <v>195384320000</v>
      </c>
      <c r="AE7" s="108">
        <f>'[2]2019 KESIS Energy Balance'!AE7*'2019 KESIS Energy Balance'!$B$1</f>
        <v>783997440000</v>
      </c>
      <c r="AF7" s="108">
        <f>'[2]2019 KESIS Energy Balance'!AF7*'2019 KESIS Energy Balance'!$B$1</f>
        <v>0</v>
      </c>
      <c r="AG7" s="108">
        <f>'[2]2019 KESIS Energy Balance'!AG7*'2019 KESIS Energy Balance'!$B$1</f>
        <v>0</v>
      </c>
      <c r="AH7" s="108">
        <f>'[2]2019 KESIS Energy Balance'!AH7*'2019 KESIS Energy Balance'!$B$1</f>
        <v>198460750080000</v>
      </c>
      <c r="AI7" s="108">
        <f>'[2]2019 KESIS Energy Balance'!AI7*'2019 KESIS Energy Balance'!$B$1</f>
        <v>1099679338240000</v>
      </c>
      <c r="AJ7" s="108">
        <f>'[2]2019 KESIS Energy Balance'!AJ7*'2019 KESIS Energy Balance'!$B$1</f>
        <v>15118080000</v>
      </c>
      <c r="AK7" s="108">
        <f>'[2]2019 KESIS Energy Balance'!AK7*'2019 KESIS Energy Balance'!$B$1</f>
        <v>208280320000</v>
      </c>
      <c r="AL7" s="108">
        <f>'[2]2019 KESIS Energy Balance'!AL7*'2019 KESIS Energy Balance'!$B$1</f>
        <v>0</v>
      </c>
      <c r="AM7" s="108">
        <f>'[2]2019 KESIS Energy Balance'!AM7*'2019 KESIS Energy Balance'!$B$1</f>
        <v>0</v>
      </c>
      <c r="AN7" s="108">
        <f>'[2]2019 KESIS Energy Balance'!AN7*'2019 KESIS Energy Balance'!$B$1</f>
        <v>0</v>
      </c>
      <c r="AO7" s="108">
        <f>'[2]2019 KESIS Energy Balance'!AO7*'2019 KESIS Energy Balance'!$B$1</f>
        <v>246412800000</v>
      </c>
      <c r="AP7" s="108">
        <f>'[2]2019 KESIS Energy Balance'!AP7*'2019 KESIS Energy Balance'!$B$1</f>
        <v>0</v>
      </c>
      <c r="AQ7" s="108">
        <f>'[2]2019 KESIS Energy Balance'!AQ7*'2019 KESIS Energy Balance'!$B$1</f>
        <v>0</v>
      </c>
      <c r="AR7" s="108">
        <f>'[2]2019 KESIS Energy Balance'!AR7*'2019 KESIS Energy Balance'!$B$1</f>
        <v>0</v>
      </c>
      <c r="AS7" s="108">
        <f>'[2]2019 KESIS Energy Balance'!AS7*'2019 KESIS Energy Balance'!$B$1</f>
        <v>0</v>
      </c>
      <c r="AT7" s="108">
        <f>'[2]2019 KESIS Energy Balance'!AT7*'2019 KESIS Energy Balance'!$B$1</f>
        <v>0</v>
      </c>
      <c r="AU7" s="108">
        <f>'[2]2019 KESIS Energy Balance'!AU7*'2019 KESIS Energy Balance'!$B$1</f>
        <v>0</v>
      </c>
      <c r="AV7" s="108">
        <f>'[2]2019 KESIS Energy Balance'!AV7*'2019 KESIS Energy Balance'!$B$1</f>
        <v>0</v>
      </c>
      <c r="AW7" s="108">
        <f>'[2]2019 KESIS Energy Balance'!AW7*'2019 KESIS Energy Balance'!$B$1</f>
        <v>0</v>
      </c>
      <c r="AX7" s="108">
        <f>'[2]2019 KESIS Energy Balance'!AX7*'2019 KESIS Energy Balance'!$B$1</f>
        <v>0</v>
      </c>
      <c r="AY7" s="108">
        <f>'[2]2019 KESIS Energy Balance'!AY7*'2019 KESIS Energy Balance'!$B$1</f>
        <v>0</v>
      </c>
      <c r="AZ7" s="108">
        <f>'[2]2019 KESIS Energy Balance'!AZ7*'2019 KESIS Energy Balance'!$B$1</f>
        <v>0</v>
      </c>
      <c r="BA7" s="108">
        <f>'[2]2019 KESIS Energy Balance'!BA7*'2019 KESIS Energy Balance'!$B$1</f>
        <v>0</v>
      </c>
      <c r="BB7" s="108">
        <f>'[2]2019 KESIS Energy Balance'!BB7*'2019 KESIS Energy Balance'!$B$1</f>
        <v>0</v>
      </c>
      <c r="BC7" s="108">
        <f>'[2]2019 KESIS Energy Balance'!BC7*'2019 KESIS Energy Balance'!$B$1</f>
        <v>0</v>
      </c>
      <c r="BD7" s="108">
        <f>'[2]2019 KESIS Energy Balance'!BD7*'2019 KESIS Energy Balance'!$B$1</f>
        <v>0</v>
      </c>
      <c r="BE7" s="108">
        <f>'[2]2019 KESIS Energy Balance'!BE7*'2019 KESIS Energy Balance'!$B$1</f>
        <v>0</v>
      </c>
      <c r="BF7" s="108">
        <f>'[2]2019 KESIS Energy Balance'!BF7*'2019 KESIS Energy Balance'!$B$1</f>
        <v>0</v>
      </c>
      <c r="BG7" s="108">
        <f>'[2]2019 KESIS Energy Balance'!BG7*'2019 KESIS Energy Balance'!$B$1</f>
        <v>0</v>
      </c>
      <c r="BH7" s="108">
        <f>'[2]2019 KESIS Energy Balance'!BH7*'2019 KESIS Energy Balance'!$B$1</f>
        <v>0</v>
      </c>
      <c r="BI7" s="108">
        <f>'[2]2019 KESIS Energy Balance'!BI7*'2019 KESIS Energy Balance'!$B$1</f>
        <v>0</v>
      </c>
      <c r="BJ7" s="108">
        <f>'[2]2019 KESIS Energy Balance'!BJ7*'2019 KESIS Energy Balance'!$B$1</f>
        <v>1.3447009812480002E+16</v>
      </c>
      <c r="BK7" s="108">
        <f>'[2]2019 KESIS Energy Balance'!BK7*'2019 KESIS Energy Balance'!$B$1</f>
        <v>0</v>
      </c>
      <c r="BL7" s="109"/>
      <c r="BM7" s="109"/>
    </row>
    <row r="8" spans="2:65">
      <c r="B8" s="106" t="s">
        <v>1553</v>
      </c>
      <c r="C8" s="110" t="s">
        <v>1554</v>
      </c>
      <c r="D8" s="108">
        <f>'[2]2019 KESIS Energy Balance'!D8*'2019 KESIS Energy Balance'!$B$1</f>
        <v>0</v>
      </c>
      <c r="E8" s="108">
        <f>'[2]2019 KESIS Energy Balance'!E8*'2019 KESIS Energy Balance'!$B$1</f>
        <v>-8253440000</v>
      </c>
      <c r="F8" s="108">
        <f>'[2]2019 KESIS Energy Balance'!F8*'2019 KESIS Energy Balance'!$B$1</f>
        <v>0</v>
      </c>
      <c r="G8" s="108">
        <f>'[2]2019 KESIS Energy Balance'!G8*'2019 KESIS Energy Balance'!$B$1</f>
        <v>0</v>
      </c>
      <c r="H8" s="108">
        <f>'[2]2019 KESIS Energy Balance'!H8*'2019 KESIS Energy Balance'!$B$1</f>
        <v>-357120000</v>
      </c>
      <c r="I8" s="108">
        <f>'[2]2019 KESIS Energy Balance'!I8*'2019 KESIS Energy Balance'!$B$1</f>
        <v>0</v>
      </c>
      <c r="J8" s="108">
        <f>'[2]2019 KESIS Energy Balance'!J8*'2019 KESIS Energy Balance'!$B$1</f>
        <v>-317440000</v>
      </c>
      <c r="K8" s="108">
        <f>'[2]2019 KESIS Energy Balance'!K8*'2019 KESIS Energy Balance'!$B$1</f>
        <v>0</v>
      </c>
      <c r="L8" s="108">
        <f>'[2]2019 KESIS Energy Balance'!L8*'2019 KESIS Energy Balance'!$B$1</f>
        <v>-462668800000</v>
      </c>
      <c r="M8" s="108">
        <f>'[2]2019 KESIS Energy Balance'!M8*'2019 KESIS Energy Balance'!$B$1</f>
        <v>0</v>
      </c>
      <c r="N8" s="108">
        <f>'[2]2019 KESIS Energy Balance'!N8*'2019 KESIS Energy Balance'!$B$1</f>
        <v>0</v>
      </c>
      <c r="O8" s="108">
        <f>'[2]2019 KESIS Energy Balance'!O8*'2019 KESIS Energy Balance'!$B$1</f>
        <v>0</v>
      </c>
      <c r="P8" s="108">
        <f>'[2]2019 KESIS Energy Balance'!P8*'2019 KESIS Energy Balance'!$B$1</f>
        <v>0</v>
      </c>
      <c r="Q8" s="108">
        <f>'[2]2019 KESIS Energy Balance'!Q8*'2019 KESIS Energy Balance'!$B$1</f>
        <v>0</v>
      </c>
      <c r="R8" s="108">
        <f>'[2]2019 KESIS Energy Balance'!R8*'2019 KESIS Energy Balance'!$B$1</f>
        <v>0</v>
      </c>
      <c r="S8" s="108">
        <f>'[2]2019 KESIS Energy Balance'!S8*'2019 KESIS Energy Balance'!$B$1</f>
        <v>0</v>
      </c>
      <c r="T8" s="108">
        <f>'[2]2019 KESIS Energy Balance'!T8*'2019 KESIS Energy Balance'!$B$1</f>
        <v>-2562018559999.9995</v>
      </c>
      <c r="U8" s="108">
        <f>'[2]2019 KESIS Energy Balance'!U8*'2019 KESIS Energy Balance'!$B$1</f>
        <v>0</v>
      </c>
      <c r="V8" s="108">
        <f>'[2]2019 KESIS Energy Balance'!V8*'2019 KESIS Energy Balance'!$B$1</f>
        <v>-2917472000000</v>
      </c>
      <c r="W8" s="108">
        <f>'[2]2019 KESIS Energy Balance'!W8*'2019 KESIS Energy Balance'!$B$1</f>
        <v>0</v>
      </c>
      <c r="X8" s="108">
        <f>'[2]2019 KESIS Energy Balance'!X8*'2019 KESIS Energy Balance'!$B$1</f>
        <v>-19782106880000</v>
      </c>
      <c r="Y8" s="108">
        <f>'[2]2019 KESIS Energy Balance'!Y8*'2019 KESIS Energy Balance'!$B$1</f>
        <v>-2936161280000</v>
      </c>
      <c r="Z8" s="108">
        <f>'[2]2019 KESIS Energy Balance'!Z8*'2019 KESIS Energy Balance'!$B$1</f>
        <v>-432949233920000</v>
      </c>
      <c r="AA8" s="108">
        <f>'[2]2019 KESIS Energy Balance'!AA8*'2019 KESIS Energy Balance'!$B$1</f>
        <v>-1035370240000</v>
      </c>
      <c r="AB8" s="108">
        <f>'[2]2019 KESIS Energy Balance'!AB8*'2019 KESIS Energy Balance'!$B$1</f>
        <v>0</v>
      </c>
      <c r="AC8" s="108">
        <f>'[2]2019 KESIS Energy Balance'!AC8*'2019 KESIS Energy Balance'!$B$1</f>
        <v>-630770104320000</v>
      </c>
      <c r="AD8" s="108">
        <f>'[2]2019 KESIS Energy Balance'!AD8*'2019 KESIS Energy Balance'!$B$1</f>
        <v>-23079435520000</v>
      </c>
      <c r="AE8" s="108">
        <f>'[2]2019 KESIS Energy Balance'!AE8*'2019 KESIS Energy Balance'!$B$1</f>
        <v>-1112169332480000</v>
      </c>
      <c r="AF8" s="108">
        <f>'[2]2019 KESIS Energy Balance'!AF8*'2019 KESIS Energy Balance'!$B$1</f>
        <v>-1319439360000</v>
      </c>
      <c r="AG8" s="108">
        <f>'[2]2019 KESIS Energy Balance'!AG8*'2019 KESIS Energy Balance'!$B$1</f>
        <v>0</v>
      </c>
      <c r="AH8" s="108">
        <f>'[2]2019 KESIS Energy Balance'!AH8*'2019 KESIS Energy Balance'!$B$1</f>
        <v>-108392546560000</v>
      </c>
      <c r="AI8" s="108">
        <f>'[2]2019 KESIS Energy Balance'!AI8*'2019 KESIS Energy Balance'!$B$1</f>
        <v>-230465527040000</v>
      </c>
      <c r="AJ8" s="108">
        <f>'[2]2019 KESIS Energy Balance'!AJ8*'2019 KESIS Energy Balance'!$B$1</f>
        <v>-6224482560000</v>
      </c>
      <c r="AK8" s="108">
        <f>'[2]2019 KESIS Energy Balance'!AK8*'2019 KESIS Energy Balance'!$B$1</f>
        <v>-95882355200000</v>
      </c>
      <c r="AL8" s="108">
        <f>'[2]2019 KESIS Energy Balance'!AL8*'2019 KESIS Energy Balance'!$B$1</f>
        <v>-131921913600000</v>
      </c>
      <c r="AM8" s="108">
        <f>'[2]2019 KESIS Energy Balance'!AM8*'2019 KESIS Energy Balance'!$B$1</f>
        <v>0</v>
      </c>
      <c r="AN8" s="108">
        <f>'[2]2019 KESIS Energy Balance'!AN8*'2019 KESIS Energy Balance'!$B$1</f>
        <v>0</v>
      </c>
      <c r="AO8" s="108">
        <f>'[2]2019 KESIS Energy Balance'!AO8*'2019 KESIS Energy Balance'!$B$1</f>
        <v>-74933815040000</v>
      </c>
      <c r="AP8" s="108">
        <f>'[2]2019 KESIS Energy Balance'!AP8*'2019 KESIS Energy Balance'!$B$1</f>
        <v>0</v>
      </c>
      <c r="AQ8" s="108">
        <f>'[2]2019 KESIS Energy Balance'!AQ8*'2019 KESIS Energy Balance'!$B$1</f>
        <v>0</v>
      </c>
      <c r="AR8" s="108">
        <f>'[2]2019 KESIS Energy Balance'!AR8*'2019 KESIS Energy Balance'!$B$1</f>
        <v>0</v>
      </c>
      <c r="AS8" s="108">
        <f>'[2]2019 KESIS Energy Balance'!AS8*'2019 KESIS Energy Balance'!$B$1</f>
        <v>0</v>
      </c>
      <c r="AT8" s="108">
        <f>'[2]2019 KESIS Energy Balance'!AT8*'2019 KESIS Energy Balance'!$B$1</f>
        <v>0</v>
      </c>
      <c r="AU8" s="108">
        <f>'[2]2019 KESIS Energy Balance'!AU8*'2019 KESIS Energy Balance'!$B$1</f>
        <v>0</v>
      </c>
      <c r="AV8" s="108">
        <f>'[2]2019 KESIS Energy Balance'!AV8*'2019 KESIS Energy Balance'!$B$1</f>
        <v>0</v>
      </c>
      <c r="AW8" s="108">
        <f>'[2]2019 KESIS Energy Balance'!AW8*'2019 KESIS Energy Balance'!$B$1</f>
        <v>0</v>
      </c>
      <c r="AX8" s="108">
        <f>'[2]2019 KESIS Energy Balance'!AX8*'2019 KESIS Energy Balance'!$B$1</f>
        <v>0</v>
      </c>
      <c r="AY8" s="108">
        <f>'[2]2019 KESIS Energy Balance'!AY8*'2019 KESIS Energy Balance'!$B$1</f>
        <v>0</v>
      </c>
      <c r="AZ8" s="108">
        <f>'[2]2019 KESIS Energy Balance'!AZ8*'2019 KESIS Energy Balance'!$B$1</f>
        <v>0</v>
      </c>
      <c r="BA8" s="108">
        <f>'[2]2019 KESIS Energy Balance'!BA8*'2019 KESIS Energy Balance'!$B$1</f>
        <v>0</v>
      </c>
      <c r="BB8" s="108">
        <f>'[2]2019 KESIS Energy Balance'!BB8*'2019 KESIS Energy Balance'!$B$1</f>
        <v>0</v>
      </c>
      <c r="BC8" s="108">
        <f>'[2]2019 KESIS Energy Balance'!BC8*'2019 KESIS Energy Balance'!$B$1</f>
        <v>0</v>
      </c>
      <c r="BD8" s="108">
        <f>'[2]2019 KESIS Energy Balance'!BD8*'2019 KESIS Energy Balance'!$B$1</f>
        <v>0</v>
      </c>
      <c r="BE8" s="108">
        <f>'[2]2019 KESIS Energy Balance'!BE8*'2019 KESIS Energy Balance'!$B$1</f>
        <v>0</v>
      </c>
      <c r="BF8" s="108">
        <f>'[2]2019 KESIS Energy Balance'!BF8*'2019 KESIS Energy Balance'!$B$1</f>
        <v>0</v>
      </c>
      <c r="BG8" s="108">
        <f>'[2]2019 KESIS Energy Balance'!BG8*'2019 KESIS Energy Balance'!$B$1</f>
        <v>0</v>
      </c>
      <c r="BH8" s="108">
        <f>'[2]2019 KESIS Energy Balance'!BH8*'2019 KESIS Energy Balance'!$B$1</f>
        <v>0</v>
      </c>
      <c r="BI8" s="108">
        <f>'[2]2019 KESIS Energy Balance'!BI8*'2019 KESIS Energy Balance'!$B$1</f>
        <v>0</v>
      </c>
      <c r="BJ8" s="108">
        <f>'[2]2019 KESIS Energy Balance'!BJ8*'2019 KESIS Energy Balance'!$B$1</f>
        <v>-2877812911360000</v>
      </c>
      <c r="BK8" s="108">
        <f>'[2]2019 KESIS Energy Balance'!BK8*'2019 KESIS Energy Balance'!$B$1</f>
        <v>0</v>
      </c>
      <c r="BL8" s="109"/>
      <c r="BM8" s="109"/>
    </row>
    <row r="9" spans="2:65">
      <c r="B9" s="106" t="s">
        <v>1555</v>
      </c>
      <c r="C9" s="111" t="s">
        <v>1556</v>
      </c>
      <c r="D9" s="108">
        <f>'[2]2019 KESIS Energy Balance'!D9*'2019 KESIS Energy Balance'!$B$1</f>
        <v>0</v>
      </c>
      <c r="E9" s="108">
        <f>'[2]2019 KESIS Energy Balance'!E9*'2019 KESIS Energy Balance'!$B$1</f>
        <v>0</v>
      </c>
      <c r="F9" s="108">
        <f>'[2]2019 KESIS Energy Balance'!F9*'2019 KESIS Energy Balance'!$B$1</f>
        <v>0</v>
      </c>
      <c r="G9" s="108">
        <f>'[2]2019 KESIS Energy Balance'!G9*'2019 KESIS Energy Balance'!$B$1</f>
        <v>0</v>
      </c>
      <c r="H9" s="108">
        <f>'[2]2019 KESIS Energy Balance'!H9*'2019 KESIS Energy Balance'!$B$1</f>
        <v>0</v>
      </c>
      <c r="I9" s="108">
        <f>'[2]2019 KESIS Energy Balance'!I9*'2019 KESIS Energy Balance'!$B$1</f>
        <v>0</v>
      </c>
      <c r="J9" s="108">
        <f>'[2]2019 KESIS Energy Balance'!J9*'2019 KESIS Energy Balance'!$B$1</f>
        <v>0</v>
      </c>
      <c r="K9" s="108">
        <f>'[2]2019 KESIS Energy Balance'!K9*'2019 KESIS Energy Balance'!$B$1</f>
        <v>0</v>
      </c>
      <c r="L9" s="108">
        <f>'[2]2019 KESIS Energy Balance'!L9*'2019 KESIS Energy Balance'!$B$1</f>
        <v>0</v>
      </c>
      <c r="M9" s="108">
        <f>'[2]2019 KESIS Energy Balance'!M9*'2019 KESIS Energy Balance'!$B$1</f>
        <v>0</v>
      </c>
      <c r="N9" s="108">
        <f>'[2]2019 KESIS Energy Balance'!N9*'2019 KESIS Energy Balance'!$B$1</f>
        <v>0</v>
      </c>
      <c r="O9" s="108">
        <f>'[2]2019 KESIS Energy Balance'!O9*'2019 KESIS Energy Balance'!$B$1</f>
        <v>0</v>
      </c>
      <c r="P9" s="108">
        <f>'[2]2019 KESIS Energy Balance'!P9*'2019 KESIS Energy Balance'!$B$1</f>
        <v>0</v>
      </c>
      <c r="Q9" s="108">
        <f>'[2]2019 KESIS Energy Balance'!Q9*'2019 KESIS Energy Balance'!$B$1</f>
        <v>0</v>
      </c>
      <c r="R9" s="108">
        <f>'[2]2019 KESIS Energy Balance'!R9*'2019 KESIS Energy Balance'!$B$1</f>
        <v>0</v>
      </c>
      <c r="S9" s="108">
        <f>'[2]2019 KESIS Energy Balance'!S9*'2019 KESIS Energy Balance'!$B$1</f>
        <v>0</v>
      </c>
      <c r="T9" s="108">
        <f>'[2]2019 KESIS Energy Balance'!T9*'2019 KESIS Energy Balance'!$B$1</f>
        <v>0</v>
      </c>
      <c r="U9" s="108">
        <f>'[2]2019 KESIS Energy Balance'!U9*'2019 KESIS Energy Balance'!$B$1</f>
        <v>0</v>
      </c>
      <c r="V9" s="108">
        <f>'[2]2019 KESIS Energy Balance'!V9*'2019 KESIS Energy Balance'!$B$1</f>
        <v>0</v>
      </c>
      <c r="W9" s="108">
        <f>'[2]2019 KESIS Energy Balance'!W9*'2019 KESIS Energy Balance'!$B$1</f>
        <v>0</v>
      </c>
      <c r="X9" s="108">
        <f>'[2]2019 KESIS Energy Balance'!X9*'2019 KESIS Energy Balance'!$B$1</f>
        <v>-396800000</v>
      </c>
      <c r="Y9" s="108">
        <f>'[2]2019 KESIS Energy Balance'!Y9*'2019 KESIS Energy Balance'!$B$1</f>
        <v>0</v>
      </c>
      <c r="Z9" s="108">
        <f>'[2]2019 KESIS Energy Balance'!Z9*'2019 KESIS Energy Balance'!$B$1</f>
        <v>-158720000</v>
      </c>
      <c r="AA9" s="108">
        <f>'[2]2019 KESIS Energy Balance'!AA9*'2019 KESIS Energy Balance'!$B$1</f>
        <v>0</v>
      </c>
      <c r="AB9" s="108">
        <f>'[2]2019 KESIS Energy Balance'!AB9*'2019 KESIS Energy Balance'!$B$1</f>
        <v>0</v>
      </c>
      <c r="AC9" s="108">
        <f>'[2]2019 KESIS Energy Balance'!AC9*'2019 KESIS Energy Balance'!$B$1</f>
        <v>0</v>
      </c>
      <c r="AD9" s="108">
        <f>'[2]2019 KESIS Energy Balance'!AD9*'2019 KESIS Energy Balance'!$B$1</f>
        <v>-4007680000.0000005</v>
      </c>
      <c r="AE9" s="108">
        <f>'[2]2019 KESIS Energy Balance'!AE9*'2019 KESIS Energy Balance'!$B$1</f>
        <v>-51099150080000</v>
      </c>
      <c r="AF9" s="108">
        <f>'[2]2019 KESIS Energy Balance'!AF9*'2019 KESIS Energy Balance'!$B$1</f>
        <v>-2052289279999.9998</v>
      </c>
      <c r="AG9" s="108">
        <f>'[2]2019 KESIS Energy Balance'!AG9*'2019 KESIS Energy Balance'!$B$1</f>
        <v>-111183360000</v>
      </c>
      <c r="AH9" s="108">
        <f>'[2]2019 KESIS Energy Balance'!AH9*'2019 KESIS Energy Balance'!$B$1</f>
        <v>-280837025280000</v>
      </c>
      <c r="AI9" s="108">
        <f>'[2]2019 KESIS Energy Balance'!AI9*'2019 KESIS Energy Balance'!$B$1</f>
        <v>0</v>
      </c>
      <c r="AJ9" s="108">
        <f>'[2]2019 KESIS Energy Balance'!AJ9*'2019 KESIS Energy Balance'!$B$1</f>
        <v>-119040000</v>
      </c>
      <c r="AK9" s="108">
        <f>'[2]2019 KESIS Energy Balance'!AK9*'2019 KESIS Energy Balance'!$B$1</f>
        <v>0</v>
      </c>
      <c r="AL9" s="108">
        <f>'[2]2019 KESIS Energy Balance'!AL9*'2019 KESIS Energy Balance'!$B$1</f>
        <v>0</v>
      </c>
      <c r="AM9" s="108">
        <f>'[2]2019 KESIS Energy Balance'!AM9*'2019 KESIS Energy Balance'!$B$1</f>
        <v>0</v>
      </c>
      <c r="AN9" s="108">
        <f>'[2]2019 KESIS Energy Balance'!AN9*'2019 KESIS Energy Balance'!$B$1</f>
        <v>0</v>
      </c>
      <c r="AO9" s="108">
        <f>'[2]2019 KESIS Energy Balance'!AO9*'2019 KESIS Energy Balance'!$B$1</f>
        <v>0</v>
      </c>
      <c r="AP9" s="108">
        <f>'[2]2019 KESIS Energy Balance'!AP9*'2019 KESIS Energy Balance'!$B$1</f>
        <v>0</v>
      </c>
      <c r="AQ9" s="108">
        <f>'[2]2019 KESIS Energy Balance'!AQ9*'2019 KESIS Energy Balance'!$B$1</f>
        <v>0</v>
      </c>
      <c r="AR9" s="108">
        <f>'[2]2019 KESIS Energy Balance'!AR9*'2019 KESIS Energy Balance'!$B$1</f>
        <v>0</v>
      </c>
      <c r="AS9" s="108">
        <f>'[2]2019 KESIS Energy Balance'!AS9*'2019 KESIS Energy Balance'!$B$1</f>
        <v>0</v>
      </c>
      <c r="AT9" s="108">
        <f>'[2]2019 KESIS Energy Balance'!AT9*'2019 KESIS Energy Balance'!$B$1</f>
        <v>0</v>
      </c>
      <c r="AU9" s="108">
        <f>'[2]2019 KESIS Energy Balance'!AU9*'2019 KESIS Energy Balance'!$B$1</f>
        <v>0</v>
      </c>
      <c r="AV9" s="108">
        <f>'[2]2019 KESIS Energy Balance'!AV9*'2019 KESIS Energy Balance'!$B$1</f>
        <v>0</v>
      </c>
      <c r="AW9" s="108">
        <f>'[2]2019 KESIS Energy Balance'!AW9*'2019 KESIS Energy Balance'!$B$1</f>
        <v>0</v>
      </c>
      <c r="AX9" s="108">
        <f>'[2]2019 KESIS Energy Balance'!AX9*'2019 KESIS Energy Balance'!$B$1</f>
        <v>0</v>
      </c>
      <c r="AY9" s="108">
        <f>'[2]2019 KESIS Energy Balance'!AY9*'2019 KESIS Energy Balance'!$B$1</f>
        <v>0</v>
      </c>
      <c r="AZ9" s="108">
        <f>'[2]2019 KESIS Energy Balance'!AZ9*'2019 KESIS Energy Balance'!$B$1</f>
        <v>0</v>
      </c>
      <c r="BA9" s="108">
        <f>'[2]2019 KESIS Energy Balance'!BA9*'2019 KESIS Energy Balance'!$B$1</f>
        <v>0</v>
      </c>
      <c r="BB9" s="108">
        <f>'[2]2019 KESIS Energy Balance'!BB9*'2019 KESIS Energy Balance'!$B$1</f>
        <v>0</v>
      </c>
      <c r="BC9" s="108">
        <f>'[2]2019 KESIS Energy Balance'!BC9*'2019 KESIS Energy Balance'!$B$1</f>
        <v>0</v>
      </c>
      <c r="BD9" s="108">
        <f>'[2]2019 KESIS Energy Balance'!BD9*'2019 KESIS Energy Balance'!$B$1</f>
        <v>0</v>
      </c>
      <c r="BE9" s="108">
        <f>'[2]2019 KESIS Energy Balance'!BE9*'2019 KESIS Energy Balance'!$B$1</f>
        <v>0</v>
      </c>
      <c r="BF9" s="108">
        <f>'[2]2019 KESIS Energy Balance'!BF9*'2019 KESIS Energy Balance'!$B$1</f>
        <v>0</v>
      </c>
      <c r="BG9" s="108">
        <f>'[2]2019 KESIS Energy Balance'!BG9*'2019 KESIS Energy Balance'!$B$1</f>
        <v>0</v>
      </c>
      <c r="BH9" s="108">
        <f>'[2]2019 KESIS Energy Balance'!BH9*'2019 KESIS Energy Balance'!$B$1</f>
        <v>0</v>
      </c>
      <c r="BI9" s="108">
        <f>'[2]2019 KESIS Energy Balance'!BI9*'2019 KESIS Energy Balance'!$B$1</f>
        <v>0</v>
      </c>
      <c r="BJ9" s="108">
        <f>'[2]2019 KESIS Energy Balance'!BJ9*'2019 KESIS Energy Balance'!$B$1</f>
        <v>-334104330240000</v>
      </c>
      <c r="BK9" s="108">
        <f>'[2]2019 KESIS Energy Balance'!BK9*'2019 KESIS Energy Balance'!$B$1</f>
        <v>0</v>
      </c>
      <c r="BL9" s="109"/>
      <c r="BM9" s="109"/>
    </row>
    <row r="10" spans="2:65">
      <c r="B10" s="106" t="s">
        <v>1557</v>
      </c>
      <c r="C10" s="111" t="s">
        <v>1558</v>
      </c>
      <c r="D10" s="108">
        <f>'[2]2019 KESIS Energy Balance'!D10*'2019 KESIS Energy Balance'!$B$1</f>
        <v>0</v>
      </c>
      <c r="E10" s="108">
        <f>'[2]2019 KESIS Energy Balance'!E10*'2019 KESIS Energy Balance'!$B$1</f>
        <v>0</v>
      </c>
      <c r="F10" s="108">
        <f>'[2]2019 KESIS Energy Balance'!F10*'2019 KESIS Energy Balance'!$B$1</f>
        <v>0</v>
      </c>
      <c r="G10" s="108">
        <f>'[2]2019 KESIS Energy Balance'!G10*'2019 KESIS Energy Balance'!$B$1</f>
        <v>0</v>
      </c>
      <c r="H10" s="108">
        <f>'[2]2019 KESIS Energy Balance'!H10*'2019 KESIS Energy Balance'!$B$1</f>
        <v>0</v>
      </c>
      <c r="I10" s="108">
        <f>'[2]2019 KESIS Energy Balance'!I10*'2019 KESIS Energy Balance'!$B$1</f>
        <v>0</v>
      </c>
      <c r="J10" s="108">
        <f>'[2]2019 KESIS Energy Balance'!J10*'2019 KESIS Energy Balance'!$B$1</f>
        <v>0</v>
      </c>
      <c r="K10" s="108">
        <f>'[2]2019 KESIS Energy Balance'!K10*'2019 KESIS Energy Balance'!$B$1</f>
        <v>0</v>
      </c>
      <c r="L10" s="108">
        <f>'[2]2019 KESIS Energy Balance'!L10*'2019 KESIS Energy Balance'!$B$1</f>
        <v>0</v>
      </c>
      <c r="M10" s="108">
        <f>'[2]2019 KESIS Energy Balance'!M10*'2019 KESIS Energy Balance'!$B$1</f>
        <v>0</v>
      </c>
      <c r="N10" s="108">
        <f>'[2]2019 KESIS Energy Balance'!N10*'2019 KESIS Energy Balance'!$B$1</f>
        <v>0</v>
      </c>
      <c r="O10" s="108">
        <f>'[2]2019 KESIS Energy Balance'!O10*'2019 KESIS Energy Balance'!$B$1</f>
        <v>0</v>
      </c>
      <c r="P10" s="108">
        <f>'[2]2019 KESIS Energy Balance'!P10*'2019 KESIS Energy Balance'!$B$1</f>
        <v>0</v>
      </c>
      <c r="Q10" s="108">
        <f>'[2]2019 KESIS Energy Balance'!Q10*'2019 KESIS Energy Balance'!$B$1</f>
        <v>0</v>
      </c>
      <c r="R10" s="108">
        <f>'[2]2019 KESIS Energy Balance'!R10*'2019 KESIS Energy Balance'!$B$1</f>
        <v>0</v>
      </c>
      <c r="S10" s="108">
        <f>'[2]2019 KESIS Energy Balance'!S10*'2019 KESIS Energy Balance'!$B$1</f>
        <v>0</v>
      </c>
      <c r="T10" s="108">
        <f>'[2]2019 KESIS Energy Balance'!T10*'2019 KESIS Energy Balance'!$B$1</f>
        <v>0</v>
      </c>
      <c r="U10" s="108">
        <f>'[2]2019 KESIS Energy Balance'!U10*'2019 KESIS Energy Balance'!$B$1</f>
        <v>0</v>
      </c>
      <c r="V10" s="108">
        <f>'[2]2019 KESIS Energy Balance'!V10*'2019 KESIS Energy Balance'!$B$1</f>
        <v>0</v>
      </c>
      <c r="W10" s="108">
        <f>'[2]2019 KESIS Energy Balance'!W10*'2019 KESIS Energy Balance'!$B$1</f>
        <v>0</v>
      </c>
      <c r="X10" s="108">
        <f>'[2]2019 KESIS Energy Balance'!X10*'2019 KESIS Energy Balance'!$B$1</f>
        <v>0</v>
      </c>
      <c r="Y10" s="108">
        <f>'[2]2019 KESIS Energy Balance'!Y10*'2019 KESIS Energy Balance'!$B$1</f>
        <v>0</v>
      </c>
      <c r="Z10" s="108">
        <f>'[2]2019 KESIS Energy Balance'!Z10*'2019 KESIS Energy Balance'!$B$1</f>
        <v>0</v>
      </c>
      <c r="AA10" s="108">
        <f>'[2]2019 KESIS Energy Balance'!AA10*'2019 KESIS Energy Balance'!$B$1</f>
        <v>-20514560000</v>
      </c>
      <c r="AB10" s="108">
        <f>'[2]2019 KESIS Energy Balance'!AB10*'2019 KESIS Energy Balance'!$B$1</f>
        <v>0</v>
      </c>
      <c r="AC10" s="108">
        <f>'[2]2019 KESIS Energy Balance'!AC10*'2019 KESIS Energy Balance'!$B$1</f>
        <v>-170693995520000</v>
      </c>
      <c r="AD10" s="108">
        <f>'[2]2019 KESIS Energy Balance'!AD10*'2019 KESIS Energy Balance'!$B$1</f>
        <v>0</v>
      </c>
      <c r="AE10" s="108">
        <f>'[2]2019 KESIS Energy Balance'!AE10*'2019 KESIS Energy Balance'!$B$1</f>
        <v>0</v>
      </c>
      <c r="AF10" s="108">
        <f>'[2]2019 KESIS Energy Balance'!AF10*'2019 KESIS Energy Balance'!$B$1</f>
        <v>0</v>
      </c>
      <c r="AG10" s="108">
        <f>'[2]2019 KESIS Energy Balance'!AG10*'2019 KESIS Energy Balance'!$B$1</f>
        <v>0</v>
      </c>
      <c r="AH10" s="108">
        <f>'[2]2019 KESIS Energy Balance'!AH10*'2019 KESIS Energy Balance'!$B$1</f>
        <v>0</v>
      </c>
      <c r="AI10" s="108">
        <f>'[2]2019 KESIS Energy Balance'!AI10*'2019 KESIS Energy Balance'!$B$1</f>
        <v>0</v>
      </c>
      <c r="AJ10" s="108">
        <f>'[2]2019 KESIS Energy Balance'!AJ10*'2019 KESIS Energy Balance'!$B$1</f>
        <v>0</v>
      </c>
      <c r="AK10" s="108">
        <f>'[2]2019 KESIS Energy Balance'!AK10*'2019 KESIS Energy Balance'!$B$1</f>
        <v>0</v>
      </c>
      <c r="AL10" s="108">
        <f>'[2]2019 KESIS Energy Balance'!AL10*'2019 KESIS Energy Balance'!$B$1</f>
        <v>0</v>
      </c>
      <c r="AM10" s="108">
        <f>'[2]2019 KESIS Energy Balance'!AM10*'2019 KESIS Energy Balance'!$B$1</f>
        <v>0</v>
      </c>
      <c r="AN10" s="108">
        <f>'[2]2019 KESIS Energy Balance'!AN10*'2019 KESIS Energy Balance'!$B$1</f>
        <v>0</v>
      </c>
      <c r="AO10" s="108">
        <f>'[2]2019 KESIS Energy Balance'!AO10*'2019 KESIS Energy Balance'!$B$1</f>
        <v>0</v>
      </c>
      <c r="AP10" s="108">
        <f>'[2]2019 KESIS Energy Balance'!AP10*'2019 KESIS Energy Balance'!$B$1</f>
        <v>0</v>
      </c>
      <c r="AQ10" s="108">
        <f>'[2]2019 KESIS Energy Balance'!AQ10*'2019 KESIS Energy Balance'!$B$1</f>
        <v>0</v>
      </c>
      <c r="AR10" s="108">
        <f>'[2]2019 KESIS Energy Balance'!AR10*'2019 KESIS Energy Balance'!$B$1</f>
        <v>0</v>
      </c>
      <c r="AS10" s="108">
        <f>'[2]2019 KESIS Energy Balance'!AS10*'2019 KESIS Energy Balance'!$B$1</f>
        <v>0</v>
      </c>
      <c r="AT10" s="108">
        <f>'[2]2019 KESIS Energy Balance'!AT10*'2019 KESIS Energy Balance'!$B$1</f>
        <v>0</v>
      </c>
      <c r="AU10" s="108">
        <f>'[2]2019 KESIS Energy Balance'!AU10*'2019 KESIS Energy Balance'!$B$1</f>
        <v>0</v>
      </c>
      <c r="AV10" s="108">
        <f>'[2]2019 KESIS Energy Balance'!AV10*'2019 KESIS Energy Balance'!$B$1</f>
        <v>0</v>
      </c>
      <c r="AW10" s="108">
        <f>'[2]2019 KESIS Energy Balance'!AW10*'2019 KESIS Energy Balance'!$B$1</f>
        <v>0</v>
      </c>
      <c r="AX10" s="108">
        <f>'[2]2019 KESIS Energy Balance'!AX10*'2019 KESIS Energy Balance'!$B$1</f>
        <v>0</v>
      </c>
      <c r="AY10" s="108">
        <f>'[2]2019 KESIS Energy Balance'!AY10*'2019 KESIS Energy Balance'!$B$1</f>
        <v>0</v>
      </c>
      <c r="AZ10" s="108">
        <f>'[2]2019 KESIS Energy Balance'!AZ10*'2019 KESIS Energy Balance'!$B$1</f>
        <v>0</v>
      </c>
      <c r="BA10" s="108">
        <f>'[2]2019 KESIS Energy Balance'!BA10*'2019 KESIS Energy Balance'!$B$1</f>
        <v>0</v>
      </c>
      <c r="BB10" s="108">
        <f>'[2]2019 KESIS Energy Balance'!BB10*'2019 KESIS Energy Balance'!$B$1</f>
        <v>0</v>
      </c>
      <c r="BC10" s="108">
        <f>'[2]2019 KESIS Energy Balance'!BC10*'2019 KESIS Energy Balance'!$B$1</f>
        <v>0</v>
      </c>
      <c r="BD10" s="108">
        <f>'[2]2019 KESIS Energy Balance'!BD10*'2019 KESIS Energy Balance'!$B$1</f>
        <v>0</v>
      </c>
      <c r="BE10" s="108">
        <f>'[2]2019 KESIS Energy Balance'!BE10*'2019 KESIS Energy Balance'!$B$1</f>
        <v>0</v>
      </c>
      <c r="BF10" s="108">
        <f>'[2]2019 KESIS Energy Balance'!BF10*'2019 KESIS Energy Balance'!$B$1</f>
        <v>0</v>
      </c>
      <c r="BG10" s="108">
        <f>'[2]2019 KESIS Energy Balance'!BG10*'2019 KESIS Energy Balance'!$B$1</f>
        <v>0</v>
      </c>
      <c r="BH10" s="108">
        <f>'[2]2019 KESIS Energy Balance'!BH10*'2019 KESIS Energy Balance'!$B$1</f>
        <v>0</v>
      </c>
      <c r="BI10" s="108">
        <f>'[2]2019 KESIS Energy Balance'!BI10*'2019 KESIS Energy Balance'!$B$1</f>
        <v>0</v>
      </c>
      <c r="BJ10" s="108">
        <f>'[2]2019 KESIS Energy Balance'!BJ10*'2019 KESIS Energy Balance'!$B$1</f>
        <v>-170714510080000</v>
      </c>
      <c r="BK10" s="108">
        <f>'[2]2019 KESIS Energy Balance'!BK10*'2019 KESIS Energy Balance'!$B$1</f>
        <v>0</v>
      </c>
      <c r="BL10" s="109"/>
      <c r="BM10" s="109"/>
    </row>
    <row r="11" spans="2:65" collapsed="1">
      <c r="B11" s="106" t="s">
        <v>1559</v>
      </c>
      <c r="C11" s="107" t="s">
        <v>1560</v>
      </c>
      <c r="D11" s="108">
        <f>'[2]2019 KESIS Energy Balance'!D11*'2019 KESIS Energy Balance'!$B$1</f>
        <v>-2214699520000</v>
      </c>
      <c r="E11" s="108">
        <f>'[2]2019 KESIS Energy Balance'!E11*'2019 KESIS Energy Balance'!$B$1</f>
        <v>1144450560000</v>
      </c>
      <c r="F11" s="108">
        <f>'[2]2019 KESIS Energy Balance'!F11*'2019 KESIS Energy Balance'!$B$1</f>
        <v>-59641738240000</v>
      </c>
      <c r="G11" s="108">
        <f>'[2]2019 KESIS Energy Balance'!G11*'2019 KESIS Energy Balance'!$B$1</f>
        <v>13778880000000</v>
      </c>
      <c r="H11" s="108">
        <f>'[2]2019 KESIS Energy Balance'!H11*'2019 KESIS Energy Balance'!$B$1</f>
        <v>0</v>
      </c>
      <c r="I11" s="108">
        <f>'[2]2019 KESIS Energy Balance'!I11*'2019 KESIS Energy Balance'!$B$1</f>
        <v>0</v>
      </c>
      <c r="J11" s="108">
        <f>'[2]2019 KESIS Energy Balance'!J11*'2019 KESIS Energy Balance'!$B$1</f>
        <v>0</v>
      </c>
      <c r="K11" s="108">
        <f>'[2]2019 KESIS Energy Balance'!K11*'2019 KESIS Energy Balance'!$B$1</f>
        <v>0</v>
      </c>
      <c r="L11" s="108">
        <f>'[2]2019 KESIS Energy Balance'!L11*'2019 KESIS Energy Balance'!$B$1</f>
        <v>0</v>
      </c>
      <c r="M11" s="108">
        <f>'[2]2019 KESIS Energy Balance'!M11*'2019 KESIS Energy Balance'!$B$1</f>
        <v>0</v>
      </c>
      <c r="N11" s="108">
        <f>'[2]2019 KESIS Energy Balance'!N11*'2019 KESIS Energy Balance'!$B$1</f>
        <v>0</v>
      </c>
      <c r="O11" s="108">
        <f>'[2]2019 KESIS Energy Balance'!O11*'2019 KESIS Energy Balance'!$B$1</f>
        <v>0</v>
      </c>
      <c r="P11" s="108">
        <f>'[2]2019 KESIS Energy Balance'!P11*'2019 KESIS Energy Balance'!$B$1</f>
        <v>0</v>
      </c>
      <c r="Q11" s="108">
        <f>'[2]2019 KESIS Energy Balance'!Q11*'2019 KESIS Energy Balance'!$B$1</f>
        <v>43064307200000</v>
      </c>
      <c r="R11" s="108">
        <f>'[2]2019 KESIS Energy Balance'!R11*'2019 KESIS Energy Balance'!$B$1</f>
        <v>0</v>
      </c>
      <c r="S11" s="108">
        <f>'[2]2019 KESIS Energy Balance'!S11*'2019 KESIS Energy Balance'!$B$1</f>
        <v>37892812800000</v>
      </c>
      <c r="T11" s="108">
        <f>'[2]2019 KESIS Energy Balance'!T11*'2019 KESIS Energy Balance'!$B$1</f>
        <v>-5570754560000</v>
      </c>
      <c r="U11" s="108">
        <f>'[2]2019 KESIS Energy Balance'!U11*'2019 KESIS Energy Balance'!$B$1</f>
        <v>-4840960000</v>
      </c>
      <c r="V11" s="108">
        <f>'[2]2019 KESIS Energy Balance'!V11*'2019 KESIS Energy Balance'!$B$1</f>
        <v>10872320000</v>
      </c>
      <c r="W11" s="108">
        <f>'[2]2019 KESIS Energy Balance'!W11*'2019 KESIS Energy Balance'!$B$1</f>
        <v>0</v>
      </c>
      <c r="X11" s="108">
        <f>'[2]2019 KESIS Energy Balance'!X11*'2019 KESIS Energy Balance'!$B$1</f>
        <v>2256680960000</v>
      </c>
      <c r="Y11" s="108">
        <f>'[2]2019 KESIS Energy Balance'!Y11*'2019 KESIS Energy Balance'!$B$1</f>
        <v>2245094400000</v>
      </c>
      <c r="Z11" s="108">
        <f>'[2]2019 KESIS Energy Balance'!Z11*'2019 KESIS Energy Balance'!$B$1</f>
        <v>5146535680000</v>
      </c>
      <c r="AA11" s="108">
        <f>'[2]2019 KESIS Energy Balance'!AA11*'2019 KESIS Energy Balance'!$B$1</f>
        <v>98247680000</v>
      </c>
      <c r="AB11" s="108">
        <f>'[2]2019 KESIS Energy Balance'!AB11*'2019 KESIS Energy Balance'!$B$1</f>
        <v>0</v>
      </c>
      <c r="AC11" s="108">
        <f>'[2]2019 KESIS Energy Balance'!AC11*'2019 KESIS Energy Balance'!$B$1</f>
        <v>495325440000</v>
      </c>
      <c r="AD11" s="108">
        <f>'[2]2019 KESIS Energy Balance'!AD11*'2019 KESIS Energy Balance'!$B$1</f>
        <v>-1298051840000</v>
      </c>
      <c r="AE11" s="108">
        <f>'[2]2019 KESIS Energy Balance'!AE11*'2019 KESIS Energy Balance'!$B$1</f>
        <v>3849436160000</v>
      </c>
      <c r="AF11" s="108">
        <f>'[2]2019 KESIS Energy Balance'!AF11*'2019 KESIS Energy Balance'!$B$1</f>
        <v>864428800000</v>
      </c>
      <c r="AG11" s="108">
        <f>'[2]2019 KESIS Energy Balance'!AG11*'2019 KESIS Energy Balance'!$B$1</f>
        <v>-25911040000</v>
      </c>
      <c r="AH11" s="108">
        <f>'[2]2019 KESIS Energy Balance'!AH11*'2019 KESIS Energy Balance'!$B$1</f>
        <v>11867613440000.002</v>
      </c>
      <c r="AI11" s="108">
        <f>'[2]2019 KESIS Energy Balance'!AI11*'2019 KESIS Energy Balance'!$B$1</f>
        <v>17027441920000.002</v>
      </c>
      <c r="AJ11" s="108">
        <f>'[2]2019 KESIS Energy Balance'!AJ11*'2019 KESIS Energy Balance'!$B$1</f>
        <v>35592960000</v>
      </c>
      <c r="AK11" s="108">
        <f>'[2]2019 KESIS Energy Balance'!AK11*'2019 KESIS Energy Balance'!$B$1</f>
        <v>-830423040000</v>
      </c>
      <c r="AL11" s="108">
        <f>'[2]2019 KESIS Energy Balance'!AL11*'2019 KESIS Energy Balance'!$B$1</f>
        <v>787330560000</v>
      </c>
      <c r="AM11" s="108">
        <f>'[2]2019 KESIS Energy Balance'!AM11*'2019 KESIS Energy Balance'!$B$1</f>
        <v>22657280000</v>
      </c>
      <c r="AN11" s="108">
        <f>'[2]2019 KESIS Energy Balance'!AN11*'2019 KESIS Energy Balance'!$B$1</f>
        <v>-124238079999.99998</v>
      </c>
      <c r="AO11" s="108">
        <f>'[2]2019 KESIS Energy Balance'!AO11*'2019 KESIS Energy Balance'!$B$1</f>
        <v>-985016320000.00012</v>
      </c>
      <c r="AP11" s="108">
        <f>'[2]2019 KESIS Energy Balance'!AP11*'2019 KESIS Energy Balance'!$B$1</f>
        <v>0</v>
      </c>
      <c r="AQ11" s="108">
        <f>'[2]2019 KESIS Energy Balance'!AQ11*'2019 KESIS Energy Balance'!$B$1</f>
        <v>0</v>
      </c>
      <c r="AR11" s="108">
        <f>'[2]2019 KESIS Energy Balance'!AR11*'2019 KESIS Energy Balance'!$B$1</f>
        <v>0</v>
      </c>
      <c r="AS11" s="108">
        <f>'[2]2019 KESIS Energy Balance'!AS11*'2019 KESIS Energy Balance'!$B$1</f>
        <v>0</v>
      </c>
      <c r="AT11" s="108">
        <f>'[2]2019 KESIS Energy Balance'!AT11*'2019 KESIS Energy Balance'!$B$1</f>
        <v>0</v>
      </c>
      <c r="AU11" s="108">
        <f>'[2]2019 KESIS Energy Balance'!AU11*'2019 KESIS Energy Balance'!$B$1</f>
        <v>0</v>
      </c>
      <c r="AV11" s="108">
        <f>'[2]2019 KESIS Energy Balance'!AV11*'2019 KESIS Energy Balance'!$B$1</f>
        <v>0</v>
      </c>
      <c r="AW11" s="108">
        <f>'[2]2019 KESIS Energy Balance'!AW11*'2019 KESIS Energy Balance'!$B$1</f>
        <v>-98922240000</v>
      </c>
      <c r="AX11" s="108">
        <f>'[2]2019 KESIS Energy Balance'!AX11*'2019 KESIS Energy Balance'!$B$1</f>
        <v>0</v>
      </c>
      <c r="AY11" s="108">
        <f>'[2]2019 KESIS Energy Balance'!AY11*'2019 KESIS Energy Balance'!$B$1</f>
        <v>0</v>
      </c>
      <c r="AZ11" s="108">
        <f>'[2]2019 KESIS Energy Balance'!AZ11*'2019 KESIS Energy Balance'!$B$1</f>
        <v>0</v>
      </c>
      <c r="BA11" s="108">
        <f>'[2]2019 KESIS Energy Balance'!BA11*'2019 KESIS Energy Balance'!$B$1</f>
        <v>0</v>
      </c>
      <c r="BB11" s="108">
        <f>'[2]2019 KESIS Energy Balance'!BB11*'2019 KESIS Energy Balance'!$B$1</f>
        <v>0</v>
      </c>
      <c r="BC11" s="108">
        <f>'[2]2019 KESIS Energy Balance'!BC11*'2019 KESIS Energy Balance'!$B$1</f>
        <v>0</v>
      </c>
      <c r="BD11" s="108">
        <f>'[2]2019 KESIS Energy Balance'!BD11*'2019 KESIS Energy Balance'!$B$1</f>
        <v>0</v>
      </c>
      <c r="BE11" s="108">
        <f>'[2]2019 KESIS Energy Balance'!BE11*'2019 KESIS Energy Balance'!$B$1</f>
        <v>0</v>
      </c>
      <c r="BF11" s="108">
        <f>'[2]2019 KESIS Energy Balance'!BF11*'2019 KESIS Energy Balance'!$B$1</f>
        <v>0</v>
      </c>
      <c r="BG11" s="108">
        <f>'[2]2019 KESIS Energy Balance'!BG11*'2019 KESIS Energy Balance'!$B$1</f>
        <v>0</v>
      </c>
      <c r="BH11" s="108">
        <f>'[2]2019 KESIS Energy Balance'!BH11*'2019 KESIS Energy Balance'!$B$1</f>
        <v>0</v>
      </c>
      <c r="BI11" s="108">
        <f>'[2]2019 KESIS Energy Balance'!BI11*'2019 KESIS Energy Balance'!$B$1</f>
        <v>0</v>
      </c>
      <c r="BJ11" s="108">
        <f>'[2]2019 KESIS Energy Balance'!BJ11*'2019 KESIS Energy Balance'!$B$1</f>
        <v>69793112319999.992</v>
      </c>
      <c r="BK11" s="108">
        <f>'[2]2019 KESIS Energy Balance'!BK11*'2019 KESIS Energy Balance'!$B$1</f>
        <v>-98922240000</v>
      </c>
      <c r="BL11" s="109"/>
      <c r="BM11" s="109"/>
    </row>
    <row r="12" spans="2:65">
      <c r="B12" s="112" t="s">
        <v>1561</v>
      </c>
      <c r="C12" s="113" t="s">
        <v>1562</v>
      </c>
      <c r="D12" s="108">
        <f>'[2]2019 KESIS Energy Balance'!D12*'2019 KESIS Energy Balance'!$B$1</f>
        <v>18130506240000</v>
      </c>
      <c r="E12" s="108">
        <f>'[2]2019 KESIS Energy Balance'!E12*'2019 KESIS Energy Balance'!$B$1</f>
        <v>138838653440000</v>
      </c>
      <c r="F12" s="108">
        <f>'[2]2019 KESIS Energy Balance'!F12*'2019 KESIS Energy Balance'!$B$1</f>
        <v>566022938880000</v>
      </c>
      <c r="G12" s="108">
        <f>'[2]2019 KESIS Energy Balance'!G12*'2019 KESIS Energy Balance'!$B$1</f>
        <v>2598794856960000</v>
      </c>
      <c r="H12" s="108">
        <f>'[2]2019 KESIS Energy Balance'!H12*'2019 KESIS Energy Balance'!$B$1</f>
        <v>37918366720000</v>
      </c>
      <c r="I12" s="108">
        <f>'[2]2019 KESIS Energy Balance'!I12*'2019 KESIS Energy Balance'!$B$1</f>
        <v>1230080000</v>
      </c>
      <c r="J12" s="108">
        <f>'[2]2019 KESIS Energy Balance'!J12*'2019 KESIS Energy Balance'!$B$1</f>
        <v>611032320000</v>
      </c>
      <c r="K12" s="108">
        <f>'[2]2019 KESIS Energy Balance'!K12*'2019 KESIS Energy Balance'!$B$1</f>
        <v>139633920000</v>
      </c>
      <c r="L12" s="108">
        <f>'[2]2019 KESIS Energy Balance'!L12*'2019 KESIS Energy Balance'!$B$1</f>
        <v>8000837119999.999</v>
      </c>
      <c r="M12" s="108">
        <f>'[2]2019 KESIS Energy Balance'!M12*'2019 KESIS Energy Balance'!$B$1</f>
        <v>0</v>
      </c>
      <c r="N12" s="108">
        <f>'[2]2019 KESIS Energy Balance'!N12*'2019 KESIS Energy Balance'!$B$1</f>
        <v>0</v>
      </c>
      <c r="O12" s="108">
        <f>'[2]2019 KESIS Energy Balance'!O12*'2019 KESIS Energy Balance'!$B$1</f>
        <v>0</v>
      </c>
      <c r="P12" s="108">
        <f>'[2]2019 KESIS Energy Balance'!P12*'2019 KESIS Energy Balance'!$B$1</f>
        <v>0</v>
      </c>
      <c r="Q12" s="108">
        <f>'[2]2019 KESIS Energy Balance'!Q12*'2019 KESIS Energy Balance'!$B$1</f>
        <v>2165004764160000</v>
      </c>
      <c r="R12" s="108">
        <f>'[2]2019 KESIS Energy Balance'!R12*'2019 KESIS Energy Balance'!$B$1</f>
        <v>0</v>
      </c>
      <c r="S12" s="108">
        <f>'[2]2019 KESIS Energy Balance'!S12*'2019 KESIS Energy Balance'!$B$1</f>
        <v>6276715050240000</v>
      </c>
      <c r="T12" s="108">
        <f>'[2]2019 KESIS Energy Balance'!T12*'2019 KESIS Energy Balance'!$B$1</f>
        <v>19145996800000</v>
      </c>
      <c r="U12" s="108">
        <f>'[2]2019 KESIS Energy Balance'!U12*'2019 KESIS Energy Balance'!$B$1</f>
        <v>-4840960000</v>
      </c>
      <c r="V12" s="108">
        <f>'[2]2019 KESIS Energy Balance'!V12*'2019 KESIS Energy Balance'!$B$1</f>
        <v>-437670400000</v>
      </c>
      <c r="W12" s="108">
        <f>'[2]2019 KESIS Energy Balance'!W12*'2019 KESIS Energy Balance'!$B$1</f>
        <v>0</v>
      </c>
      <c r="X12" s="108">
        <f>'[2]2019 KESIS Energy Balance'!X12*'2019 KESIS Energy Balance'!$B$1</f>
        <v>270357457920000.03</v>
      </c>
      <c r="Y12" s="108">
        <f>'[2]2019 KESIS Energy Balance'!Y12*'2019 KESIS Energy Balance'!$B$1</f>
        <v>83338039040000</v>
      </c>
      <c r="Z12" s="108">
        <f>'[2]2019 KESIS Energy Balance'!Z12*'2019 KESIS Energy Balance'!$B$1</f>
        <v>-427160834560000</v>
      </c>
      <c r="AA12" s="108">
        <f>'[2]2019 KESIS Energy Balance'!AA12*'2019 KESIS Energy Balance'!$B$1</f>
        <v>-939384320000</v>
      </c>
      <c r="AB12" s="108">
        <f>'[2]2019 KESIS Energy Balance'!AB12*'2019 KESIS Energy Balance'!$B$1</f>
        <v>0</v>
      </c>
      <c r="AC12" s="108">
        <f>'[2]2019 KESIS Energy Balance'!AC12*'2019 KESIS Energy Balance'!$B$1</f>
        <v>-800968814079999.88</v>
      </c>
      <c r="AD12" s="108">
        <f>'[2]2019 KESIS Energy Balance'!AD12*'2019 KESIS Energy Balance'!$B$1</f>
        <v>-24186110720000</v>
      </c>
      <c r="AE12" s="108">
        <f>'[2]2019 KESIS Energy Balance'!AE12*'2019 KESIS Energy Balance'!$B$1</f>
        <v>-1158635048960000</v>
      </c>
      <c r="AF12" s="108">
        <f>'[2]2019 KESIS Energy Balance'!AF12*'2019 KESIS Energy Balance'!$B$1</f>
        <v>-2507339520000</v>
      </c>
      <c r="AG12" s="108">
        <f>'[2]2019 KESIS Energy Balance'!AG12*'2019 KESIS Energy Balance'!$B$1</f>
        <v>-137134080000</v>
      </c>
      <c r="AH12" s="108">
        <f>'[2]2019 KESIS Energy Balance'!AH12*'2019 KESIS Energy Balance'!$B$1</f>
        <v>-178901208320000</v>
      </c>
      <c r="AI12" s="108">
        <f>'[2]2019 KESIS Energy Balance'!AI12*'2019 KESIS Energy Balance'!$B$1</f>
        <v>886241253120000</v>
      </c>
      <c r="AJ12" s="108">
        <f>'[2]2019 KESIS Energy Balance'!AJ12*'2019 KESIS Energy Balance'!$B$1</f>
        <v>-6173890560000.001</v>
      </c>
      <c r="AK12" s="108">
        <f>'[2]2019 KESIS Energy Balance'!AK12*'2019 KESIS Energy Balance'!$B$1</f>
        <v>-96504537600000</v>
      </c>
      <c r="AL12" s="108">
        <f>'[2]2019 KESIS Energy Balance'!AL12*'2019 KESIS Energy Balance'!$B$1</f>
        <v>-131134583040000</v>
      </c>
      <c r="AM12" s="108">
        <f>'[2]2019 KESIS Energy Balance'!AM12*'2019 KESIS Energy Balance'!$B$1</f>
        <v>22657280000</v>
      </c>
      <c r="AN12" s="108">
        <f>'[2]2019 KESIS Energy Balance'!AN12*'2019 KESIS Energy Balance'!$B$1</f>
        <v>-124238079999.99998</v>
      </c>
      <c r="AO12" s="108">
        <f>'[2]2019 KESIS Energy Balance'!AO12*'2019 KESIS Energy Balance'!$B$1</f>
        <v>-75672418560000</v>
      </c>
      <c r="AP12" s="108">
        <f>'[2]2019 KESIS Energy Balance'!AP12*'2019 KESIS Energy Balance'!$B$1</f>
        <v>71697871360000</v>
      </c>
      <c r="AQ12" s="108">
        <f>'[2]2019 KESIS Energy Balance'!AQ12*'2019 KESIS Energy Balance'!$B$1</f>
        <v>38651375360000</v>
      </c>
      <c r="AR12" s="108">
        <f>'[2]2019 KESIS Energy Balance'!AR12*'2019 KESIS Energy Balance'!$B$1</f>
        <v>26582981120000</v>
      </c>
      <c r="AS12" s="108">
        <f>'[2]2019 KESIS Energy Balance'!AS12*'2019 KESIS Energy Balance'!$B$1</f>
        <v>111279861759999.98</v>
      </c>
      <c r="AT12" s="108">
        <f>'[2]2019 KESIS Energy Balance'!AT12*'2019 KESIS Energy Balance'!$B$1</f>
        <v>3820430080000</v>
      </c>
      <c r="AU12" s="108">
        <f>'[2]2019 KESIS Energy Balance'!AU12*'2019 KESIS Energy Balance'!$B$1</f>
        <v>2996554240000</v>
      </c>
      <c r="AV12" s="108">
        <f>'[2]2019 KESIS Energy Balance'!AV12*'2019 KESIS Energy Balance'!$B$1</f>
        <v>0</v>
      </c>
      <c r="AW12" s="108">
        <f>'[2]2019 KESIS Energy Balance'!AW12*'2019 KESIS Energy Balance'!$B$1</f>
        <v>27193854720000</v>
      </c>
      <c r="AX12" s="108">
        <f>'[2]2019 KESIS Energy Balance'!AX12*'2019 KESIS Energy Balance'!$B$1</f>
        <v>19398639360000</v>
      </c>
      <c r="AY12" s="108">
        <f>'[2]2019 KESIS Energy Balance'!AY12*'2019 KESIS Energy Balance'!$B$1</f>
        <v>0</v>
      </c>
      <c r="AZ12" s="108">
        <f>'[2]2019 KESIS Energy Balance'!AZ12*'2019 KESIS Energy Balance'!$B$1</f>
        <v>1233205196800000</v>
      </c>
      <c r="BA12" s="108">
        <f>'[2]2019 KESIS Energy Balance'!BA12*'2019 KESIS Energy Balance'!$B$1</f>
        <v>23589720320000</v>
      </c>
      <c r="BB12" s="108">
        <f>'[2]2019 KESIS Energy Balance'!BB12*'2019 KESIS Energy Balance'!$B$1</f>
        <v>8916968960000</v>
      </c>
      <c r="BC12" s="108">
        <f>'[2]2019 KESIS Energy Balance'!BC12*'2019 KESIS Energy Balance'!$B$1</f>
        <v>109840271360000</v>
      </c>
      <c r="BD12" s="108">
        <f>'[2]2019 KESIS Energy Balance'!BD12*'2019 KESIS Energy Balance'!$B$1</f>
        <v>1067868160000</v>
      </c>
      <c r="BE12" s="108">
        <f>'[2]2019 KESIS Energy Balance'!BE12*'2019 KESIS Energy Balance'!$B$1</f>
        <v>4008870400000</v>
      </c>
      <c r="BF12" s="108">
        <f>'[2]2019 KESIS Energy Balance'!BF12*'2019 KESIS Energy Balance'!$B$1</f>
        <v>22643828479999.996</v>
      </c>
      <c r="BG12" s="108">
        <f>'[2]2019 KESIS Energy Balance'!BG12*'2019 KESIS Energy Balance'!$B$1</f>
        <v>0</v>
      </c>
      <c r="BH12" s="108">
        <f>'[2]2019 KESIS Energy Balance'!BH12*'2019 KESIS Energy Balance'!$B$1</f>
        <v>0</v>
      </c>
      <c r="BI12" s="108">
        <f>'[2]2019 KESIS Energy Balance'!BI12*'2019 KESIS Energy Balance'!$B$1</f>
        <v>2630982400000.0005</v>
      </c>
      <c r="BJ12" s="108">
        <f>'[2]2019 KESIS Energy Balance'!BJ12*'2019 KESIS Energy Balance'!$B$1</f>
        <v>1.1873320495360004E+16</v>
      </c>
      <c r="BK12" s="108">
        <f>'[2]2019 KESIS Energy Balance'!BK12*'2019 KESIS Energy Balance'!$B$1</f>
        <v>471689135360000</v>
      </c>
      <c r="BL12" s="109"/>
      <c r="BM12" s="109"/>
    </row>
    <row r="13" spans="2:65">
      <c r="B13" s="106" t="s">
        <v>1563</v>
      </c>
      <c r="C13" s="114" t="s">
        <v>1564</v>
      </c>
      <c r="D13" s="108">
        <f>'[2]2019 KESIS Energy Balance'!D13*'2019 KESIS Energy Balance'!$B$1</f>
        <v>0</v>
      </c>
      <c r="E13" s="108">
        <f>'[2]2019 KESIS Energy Balance'!E13*'2019 KESIS Energy Balance'!$B$1</f>
        <v>0</v>
      </c>
      <c r="F13" s="108">
        <f>'[2]2019 KESIS Energy Balance'!F13*'2019 KESIS Energy Balance'!$B$1</f>
        <v>0</v>
      </c>
      <c r="G13" s="108">
        <f>'[2]2019 KESIS Energy Balance'!G13*'2019 KESIS Energy Balance'!$B$1</f>
        <v>0</v>
      </c>
      <c r="H13" s="108">
        <f>'[2]2019 KESIS Energy Balance'!H13*'2019 KESIS Energy Balance'!$B$1</f>
        <v>0</v>
      </c>
      <c r="I13" s="108">
        <f>'[2]2019 KESIS Energy Balance'!I13*'2019 KESIS Energy Balance'!$B$1</f>
        <v>0</v>
      </c>
      <c r="J13" s="108">
        <f>'[2]2019 KESIS Energy Balance'!J13*'2019 KESIS Energy Balance'!$B$1</f>
        <v>0</v>
      </c>
      <c r="K13" s="108">
        <f>'[2]2019 KESIS Energy Balance'!K13*'2019 KESIS Energy Balance'!$B$1</f>
        <v>0</v>
      </c>
      <c r="L13" s="108">
        <f>'[2]2019 KESIS Energy Balance'!L13*'2019 KESIS Energy Balance'!$B$1</f>
        <v>0</v>
      </c>
      <c r="M13" s="108">
        <f>'[2]2019 KESIS Energy Balance'!M13*'2019 KESIS Energy Balance'!$B$1</f>
        <v>0</v>
      </c>
      <c r="N13" s="108">
        <f>'[2]2019 KESIS Energy Balance'!N13*'2019 KESIS Energy Balance'!$B$1</f>
        <v>0</v>
      </c>
      <c r="O13" s="108">
        <f>'[2]2019 KESIS Energy Balance'!O13*'2019 KESIS Energy Balance'!$B$1</f>
        <v>0</v>
      </c>
      <c r="P13" s="108">
        <f>'[2]2019 KESIS Energy Balance'!P13*'2019 KESIS Energy Balance'!$B$1</f>
        <v>0</v>
      </c>
      <c r="Q13" s="108">
        <f>'[2]2019 KESIS Energy Balance'!Q13*'2019 KESIS Energy Balance'!$B$1</f>
        <v>0</v>
      </c>
      <c r="R13" s="108">
        <f>'[2]2019 KESIS Energy Balance'!R13*'2019 KESIS Energy Balance'!$B$1</f>
        <v>0</v>
      </c>
      <c r="S13" s="108">
        <f>'[2]2019 KESIS Energy Balance'!S13*'2019 KESIS Energy Balance'!$B$1</f>
        <v>0</v>
      </c>
      <c r="T13" s="108">
        <f>'[2]2019 KESIS Energy Balance'!T13*'2019 KESIS Energy Balance'!$B$1</f>
        <v>682610833920000</v>
      </c>
      <c r="U13" s="108">
        <f>'[2]2019 KESIS Energy Balance'!U13*'2019 KESIS Energy Balance'!$B$1</f>
        <v>-158720000</v>
      </c>
      <c r="V13" s="108">
        <f>'[2]2019 KESIS Energy Balance'!V13*'2019 KESIS Energy Balance'!$B$1</f>
        <v>0</v>
      </c>
      <c r="W13" s="108">
        <f>'[2]2019 KESIS Energy Balance'!W13*'2019 KESIS Energy Balance'!$B$1</f>
        <v>119040000</v>
      </c>
      <c r="X13" s="108">
        <f>'[2]2019 KESIS Energy Balance'!X13*'2019 KESIS Energy Balance'!$B$1</f>
        <v>-22270479360000</v>
      </c>
      <c r="Y13" s="108">
        <f>'[2]2019 KESIS Energy Balance'!Y13*'2019 KESIS Energy Balance'!$B$1</f>
        <v>6877774080000</v>
      </c>
      <c r="Z13" s="108">
        <f>'[2]2019 KESIS Energy Balance'!Z13*'2019 KESIS Energy Balance'!$B$1</f>
        <v>-3061113600000</v>
      </c>
      <c r="AA13" s="108">
        <f>'[2]2019 KESIS Energy Balance'!AA13*'2019 KESIS Energy Balance'!$B$1</f>
        <v>506118400000.00006</v>
      </c>
      <c r="AB13" s="108">
        <f>'[2]2019 KESIS Energy Balance'!AB13*'2019 KESIS Energy Balance'!$B$1</f>
        <v>0</v>
      </c>
      <c r="AC13" s="108">
        <f>'[2]2019 KESIS Energy Balance'!AC13*'2019 KESIS Energy Balance'!$B$1</f>
        <v>-9564705280000</v>
      </c>
      <c r="AD13" s="108">
        <f>'[2]2019 KESIS Energy Balance'!AD13*'2019 KESIS Energy Balance'!$B$1</f>
        <v>4705968640000</v>
      </c>
      <c r="AE13" s="108">
        <f>'[2]2019 KESIS Energy Balance'!AE13*'2019 KESIS Energy Balance'!$B$1</f>
        <v>3798407680000</v>
      </c>
      <c r="AF13" s="108">
        <f>'[2]2019 KESIS Energy Balance'!AF13*'2019 KESIS Energy Balance'!$B$1</f>
        <v>-1584144640000</v>
      </c>
      <c r="AG13" s="108">
        <f>'[2]2019 KESIS Energy Balance'!AG13*'2019 KESIS Energy Balance'!$B$1</f>
        <v>1852302080000</v>
      </c>
      <c r="AH13" s="108">
        <f>'[2]2019 KESIS Energy Balance'!AH13*'2019 KESIS Energy Balance'!$B$1</f>
        <v>-98392750080000</v>
      </c>
      <c r="AI13" s="108">
        <f>'[2]2019 KESIS Energy Balance'!AI13*'2019 KESIS Energy Balance'!$B$1</f>
        <v>-345976387840000</v>
      </c>
      <c r="AJ13" s="108">
        <f>'[2]2019 KESIS Energy Balance'!AJ13*'2019 KESIS Energy Balance'!$B$1</f>
        <v>-6899717119999.999</v>
      </c>
      <c r="AK13" s="108">
        <f>'[2]2019 KESIS Energy Balance'!AK13*'2019 KESIS Energy Balance'!$B$1</f>
        <v>-540878080000</v>
      </c>
      <c r="AL13" s="108">
        <f>'[2]2019 KESIS Energy Balance'!AL13*'2019 KESIS Energy Balance'!$B$1</f>
        <v>0</v>
      </c>
      <c r="AM13" s="108">
        <f>'[2]2019 KESIS Energy Balance'!AM13*'2019 KESIS Energy Balance'!$B$1</f>
        <v>0</v>
      </c>
      <c r="AN13" s="108">
        <f>'[2]2019 KESIS Energy Balance'!AN13*'2019 KESIS Energy Balance'!$B$1</f>
        <v>0</v>
      </c>
      <c r="AO13" s="108">
        <f>'[2]2019 KESIS Energy Balance'!AO13*'2019 KESIS Energy Balance'!$B$1</f>
        <v>4444160000</v>
      </c>
      <c r="AP13" s="108">
        <f>'[2]2019 KESIS Energy Balance'!AP13*'2019 KESIS Energy Balance'!$B$1</f>
        <v>0</v>
      </c>
      <c r="AQ13" s="108">
        <f>'[2]2019 KESIS Energy Balance'!AQ13*'2019 KESIS Energy Balance'!$B$1</f>
        <v>0</v>
      </c>
      <c r="AR13" s="108">
        <f>'[2]2019 KESIS Energy Balance'!AR13*'2019 KESIS Energy Balance'!$B$1</f>
        <v>0</v>
      </c>
      <c r="AS13" s="108">
        <f>'[2]2019 KESIS Energy Balance'!AS13*'2019 KESIS Energy Balance'!$B$1</f>
        <v>0</v>
      </c>
      <c r="AT13" s="108">
        <f>'[2]2019 KESIS Energy Balance'!AT13*'2019 KESIS Energy Balance'!$B$1</f>
        <v>0</v>
      </c>
      <c r="AU13" s="108">
        <f>'[2]2019 KESIS Energy Balance'!AU13*'2019 KESIS Energy Balance'!$B$1</f>
        <v>0</v>
      </c>
      <c r="AV13" s="108">
        <f>'[2]2019 KESIS Energy Balance'!AV13*'2019 KESIS Energy Balance'!$B$1</f>
        <v>0</v>
      </c>
      <c r="AW13" s="108">
        <f>'[2]2019 KESIS Energy Balance'!AW13*'2019 KESIS Energy Balance'!$B$1</f>
        <v>0</v>
      </c>
      <c r="AX13" s="108">
        <f>'[2]2019 KESIS Energy Balance'!AX13*'2019 KESIS Energy Balance'!$B$1</f>
        <v>0</v>
      </c>
      <c r="AY13" s="108">
        <f>'[2]2019 KESIS Energy Balance'!AY13*'2019 KESIS Energy Balance'!$B$1</f>
        <v>0</v>
      </c>
      <c r="AZ13" s="108">
        <f>'[2]2019 KESIS Energy Balance'!AZ13*'2019 KESIS Energy Balance'!$B$1</f>
        <v>0</v>
      </c>
      <c r="BA13" s="108">
        <f>'[2]2019 KESIS Energy Balance'!BA13*'2019 KESIS Energy Balance'!$B$1</f>
        <v>0</v>
      </c>
      <c r="BB13" s="108">
        <f>'[2]2019 KESIS Energy Balance'!BB13*'2019 KESIS Energy Balance'!$B$1</f>
        <v>0</v>
      </c>
      <c r="BC13" s="108">
        <f>'[2]2019 KESIS Energy Balance'!BC13*'2019 KESIS Energy Balance'!$B$1</f>
        <v>0</v>
      </c>
      <c r="BD13" s="108">
        <f>'[2]2019 KESIS Energy Balance'!BD13*'2019 KESIS Energy Balance'!$B$1</f>
        <v>0</v>
      </c>
      <c r="BE13" s="108">
        <f>'[2]2019 KESIS Energy Balance'!BE13*'2019 KESIS Energy Balance'!$B$1</f>
        <v>0</v>
      </c>
      <c r="BF13" s="108">
        <f>'[2]2019 KESIS Energy Balance'!BF13*'2019 KESIS Energy Balance'!$B$1</f>
        <v>0</v>
      </c>
      <c r="BG13" s="108">
        <f>'[2]2019 KESIS Energy Balance'!BG13*'2019 KESIS Energy Balance'!$B$1</f>
        <v>0</v>
      </c>
      <c r="BH13" s="108">
        <f>'[2]2019 KESIS Energy Balance'!BH13*'2019 KESIS Energy Balance'!$B$1</f>
        <v>0</v>
      </c>
      <c r="BI13" s="108">
        <f>'[2]2019 KESIS Energy Balance'!BI13*'2019 KESIS Energy Balance'!$B$1</f>
        <v>0</v>
      </c>
      <c r="BJ13" s="108">
        <f>'[2]2019 KESIS Energy Balance'!BJ13*'2019 KESIS Energy Balance'!$B$1</f>
        <v>212065633280000.09</v>
      </c>
      <c r="BK13" s="108">
        <f>'[2]2019 KESIS Energy Balance'!BK13*'2019 KESIS Energy Balance'!$B$1</f>
        <v>119040000</v>
      </c>
      <c r="BL13" s="109"/>
      <c r="BM13" s="109"/>
    </row>
    <row r="14" spans="2:65">
      <c r="B14" s="115" t="s">
        <v>1565</v>
      </c>
      <c r="C14" s="116" t="s">
        <v>1566</v>
      </c>
      <c r="D14" s="108">
        <f>'[2]2019 KESIS Energy Balance'!D14*'2019 KESIS Energy Balance'!$B$1</f>
        <v>784989440000</v>
      </c>
      <c r="E14" s="108">
        <f>'[2]2019 KESIS Energy Balance'!E14*'2019 KESIS Energy Balance'!$B$1</f>
        <v>-413386240000</v>
      </c>
      <c r="F14" s="108">
        <f>'[2]2019 KESIS Energy Balance'!F14*'2019 KESIS Energy Balance'!$B$1</f>
        <v>156982492160000</v>
      </c>
      <c r="G14" s="108">
        <f>'[2]2019 KESIS Energy Balance'!G14*'2019 KESIS Energy Balance'!$B$1</f>
        <v>-239819095040000.03</v>
      </c>
      <c r="H14" s="108">
        <f>'[2]2019 KESIS Energy Balance'!H14*'2019 KESIS Energy Balance'!$B$1</f>
        <v>0</v>
      </c>
      <c r="I14" s="108">
        <f>'[2]2019 KESIS Energy Balance'!I14*'2019 KESIS Energy Balance'!$B$1</f>
        <v>0</v>
      </c>
      <c r="J14" s="108">
        <f>'[2]2019 KESIS Energy Balance'!J14*'2019 KESIS Energy Balance'!$B$1</f>
        <v>0</v>
      </c>
      <c r="K14" s="108">
        <f>'[2]2019 KESIS Energy Balance'!K14*'2019 KESIS Energy Balance'!$B$1</f>
        <v>0</v>
      </c>
      <c r="L14" s="108">
        <f>'[2]2019 KESIS Energy Balance'!L14*'2019 KESIS Energy Balance'!$B$1</f>
        <v>-1483000320000</v>
      </c>
      <c r="M14" s="108">
        <f>'[2]2019 KESIS Energy Balance'!M14*'2019 KESIS Energy Balance'!$B$1</f>
        <v>0</v>
      </c>
      <c r="N14" s="108">
        <f>'[2]2019 KESIS Energy Balance'!N14*'2019 KESIS Energy Balance'!$B$1</f>
        <v>11904000000</v>
      </c>
      <c r="O14" s="108">
        <f>'[2]2019 KESIS Energy Balance'!O14*'2019 KESIS Energy Balance'!$B$1</f>
        <v>-79360000</v>
      </c>
      <c r="P14" s="108">
        <f>'[2]2019 KESIS Energy Balance'!P14*'2019 KESIS Energy Balance'!$B$1</f>
        <v>0</v>
      </c>
      <c r="Q14" s="108">
        <f>'[2]2019 KESIS Energy Balance'!Q14*'2019 KESIS Energy Balance'!$B$1</f>
        <v>-16815947520000</v>
      </c>
      <c r="R14" s="108">
        <f>'[2]2019 KESIS Energy Balance'!R14*'2019 KESIS Energy Balance'!$B$1</f>
        <v>19462682880000</v>
      </c>
      <c r="S14" s="108">
        <f>'[2]2019 KESIS Energy Balance'!S14*'2019 KESIS Energy Balance'!$B$1</f>
        <v>-83638615040000</v>
      </c>
      <c r="T14" s="108">
        <f>'[2]2019 KESIS Energy Balance'!T14*'2019 KESIS Energy Balance'!$B$1</f>
        <v>-955970560000</v>
      </c>
      <c r="U14" s="108">
        <f>'[2]2019 KESIS Energy Balance'!U14*'2019 KESIS Energy Balance'!$B$1</f>
        <v>5912320000</v>
      </c>
      <c r="V14" s="108">
        <f>'[2]2019 KESIS Energy Balance'!V14*'2019 KESIS Energy Balance'!$B$1</f>
        <v>9959680000</v>
      </c>
      <c r="W14" s="108">
        <f>'[2]2019 KESIS Energy Balance'!W14*'2019 KESIS Energy Balance'!$B$1</f>
        <v>-2185018880000</v>
      </c>
      <c r="X14" s="108">
        <f>'[2]2019 KESIS Energy Balance'!X14*'2019 KESIS Energy Balance'!$B$1</f>
        <v>539767040000</v>
      </c>
      <c r="Y14" s="108">
        <f>'[2]2019 KESIS Energy Balance'!Y14*'2019 KESIS Energy Balance'!$B$1</f>
        <v>2584477440000</v>
      </c>
      <c r="Z14" s="108">
        <f>'[2]2019 KESIS Energy Balance'!Z14*'2019 KESIS Energy Balance'!$B$1</f>
        <v>-605834240000</v>
      </c>
      <c r="AA14" s="108">
        <f>'[2]2019 KESIS Energy Balance'!AA14*'2019 KESIS Energy Balance'!$B$1</f>
        <v>0</v>
      </c>
      <c r="AB14" s="108">
        <f>'[2]2019 KESIS Energy Balance'!AB14*'2019 KESIS Energy Balance'!$B$1</f>
        <v>0</v>
      </c>
      <c r="AC14" s="108">
        <f>'[2]2019 KESIS Energy Balance'!AC14*'2019 KESIS Energy Balance'!$B$1</f>
        <v>-4873457920000</v>
      </c>
      <c r="AD14" s="108">
        <f>'[2]2019 KESIS Energy Balance'!AD14*'2019 KESIS Energy Balance'!$B$1</f>
        <v>31863040000</v>
      </c>
      <c r="AE14" s="108">
        <f>'[2]2019 KESIS Energy Balance'!AE14*'2019 KESIS Energy Balance'!$B$1</f>
        <v>238516480000</v>
      </c>
      <c r="AF14" s="108">
        <f>'[2]2019 KESIS Energy Balance'!AF14*'2019 KESIS Energy Balance'!$B$1</f>
        <v>-90708480000</v>
      </c>
      <c r="AG14" s="108">
        <f>'[2]2019 KESIS Energy Balance'!AG14*'2019 KESIS Energy Balance'!$B$1</f>
        <v>833280000</v>
      </c>
      <c r="AH14" s="108">
        <f>'[2]2019 KESIS Energy Balance'!AH14*'2019 KESIS Energy Balance'!$B$1</f>
        <v>149593600000</v>
      </c>
      <c r="AI14" s="108">
        <f>'[2]2019 KESIS Energy Balance'!AI14*'2019 KESIS Energy Balance'!$B$1</f>
        <v>1103500800000</v>
      </c>
      <c r="AJ14" s="108">
        <f>'[2]2019 KESIS Energy Balance'!AJ14*'2019 KESIS Energy Balance'!$B$1</f>
        <v>-130507520000</v>
      </c>
      <c r="AK14" s="108">
        <f>'[2]2019 KESIS Energy Balance'!AK14*'2019 KESIS Energy Balance'!$B$1</f>
        <v>5018289920000</v>
      </c>
      <c r="AL14" s="108">
        <f>'[2]2019 KESIS Energy Balance'!AL14*'2019 KESIS Energy Balance'!$B$1</f>
        <v>36029440000</v>
      </c>
      <c r="AM14" s="108">
        <f>'[2]2019 KESIS Energy Balance'!AM14*'2019 KESIS Energy Balance'!$B$1</f>
        <v>-37457920000</v>
      </c>
      <c r="AN14" s="108">
        <f>'[2]2019 KESIS Energy Balance'!AN14*'2019 KESIS Energy Balance'!$B$1</f>
        <v>7775573760000</v>
      </c>
      <c r="AO14" s="108">
        <f>'[2]2019 KESIS Energy Balance'!AO14*'2019 KESIS Energy Balance'!$B$1</f>
        <v>-3765195520000</v>
      </c>
      <c r="AP14" s="108">
        <f>'[2]2019 KESIS Energy Balance'!AP14*'2019 KESIS Energy Balance'!$B$1</f>
        <v>0</v>
      </c>
      <c r="AQ14" s="108">
        <f>'[2]2019 KESIS Energy Balance'!AQ14*'2019 KESIS Energy Balance'!$B$1</f>
        <v>0</v>
      </c>
      <c r="AR14" s="108">
        <f>'[2]2019 KESIS Energy Balance'!AR14*'2019 KESIS Energy Balance'!$B$1</f>
        <v>0</v>
      </c>
      <c r="AS14" s="108">
        <f>'[2]2019 KESIS Energy Balance'!AS14*'2019 KESIS Energy Balance'!$B$1</f>
        <v>0</v>
      </c>
      <c r="AT14" s="108">
        <f>'[2]2019 KESIS Energy Balance'!AT14*'2019 KESIS Energy Balance'!$B$1</f>
        <v>0</v>
      </c>
      <c r="AU14" s="108">
        <f>'[2]2019 KESIS Energy Balance'!AU14*'2019 KESIS Energy Balance'!$B$1</f>
        <v>0</v>
      </c>
      <c r="AV14" s="108">
        <f>'[2]2019 KESIS Energy Balance'!AV14*'2019 KESIS Energy Balance'!$B$1</f>
        <v>0</v>
      </c>
      <c r="AW14" s="108">
        <f>'[2]2019 KESIS Energy Balance'!AW14*'2019 KESIS Energy Balance'!$B$1</f>
        <v>3769600000</v>
      </c>
      <c r="AX14" s="108">
        <f>'[2]2019 KESIS Energy Balance'!AX14*'2019 KESIS Energy Balance'!$B$1</f>
        <v>0</v>
      </c>
      <c r="AY14" s="108">
        <f>'[2]2019 KESIS Energy Balance'!AY14*'2019 KESIS Energy Balance'!$B$1</f>
        <v>0</v>
      </c>
      <c r="AZ14" s="108">
        <f>'[2]2019 KESIS Energy Balance'!AZ14*'2019 KESIS Energy Balance'!$B$1</f>
        <v>0</v>
      </c>
      <c r="BA14" s="108">
        <f>'[2]2019 KESIS Energy Balance'!BA14*'2019 KESIS Energy Balance'!$B$1</f>
        <v>0</v>
      </c>
      <c r="BB14" s="108">
        <f>'[2]2019 KESIS Energy Balance'!BB14*'2019 KESIS Energy Balance'!$B$1</f>
        <v>0</v>
      </c>
      <c r="BC14" s="108">
        <f>'[2]2019 KESIS Energy Balance'!BC14*'2019 KESIS Energy Balance'!$B$1</f>
        <v>0</v>
      </c>
      <c r="BD14" s="108">
        <f>'[2]2019 KESIS Energy Balance'!BD14*'2019 KESIS Energy Balance'!$B$1</f>
        <v>0</v>
      </c>
      <c r="BE14" s="108">
        <f>'[2]2019 KESIS Energy Balance'!BE14*'2019 KESIS Energy Balance'!$B$1</f>
        <v>0</v>
      </c>
      <c r="BF14" s="108">
        <f>'[2]2019 KESIS Energy Balance'!BF14*'2019 KESIS Energy Balance'!$B$1</f>
        <v>0</v>
      </c>
      <c r="BG14" s="108">
        <f>'[2]2019 KESIS Energy Balance'!BG14*'2019 KESIS Energy Balance'!$B$1</f>
        <v>0</v>
      </c>
      <c r="BH14" s="108">
        <f>'[2]2019 KESIS Energy Balance'!BH14*'2019 KESIS Energy Balance'!$B$1</f>
        <v>0</v>
      </c>
      <c r="BI14" s="108">
        <f>'[2]2019 KESIS Energy Balance'!BI14*'2019 KESIS Energy Balance'!$B$1</f>
        <v>0</v>
      </c>
      <c r="BJ14" s="108">
        <f>'[2]2019 KESIS Energy Balance'!BJ14*'2019 KESIS Energy Balance'!$B$1</f>
        <v>-160074119679999.94</v>
      </c>
      <c r="BK14" s="108">
        <f>'[2]2019 KESIS Energy Balance'!BK14*'2019 KESIS Energy Balance'!$B$1</f>
        <v>17150132480000</v>
      </c>
      <c r="BL14" s="109"/>
      <c r="BM14" s="109"/>
    </row>
    <row r="15" spans="2:65">
      <c r="B15" s="112" t="s">
        <v>1567</v>
      </c>
      <c r="C15" s="113" t="s">
        <v>1568</v>
      </c>
      <c r="D15" s="108">
        <f>'[2]2019 KESIS Energy Balance'!D15*'2019 KESIS Energy Balance'!$B$1</f>
        <v>18915495680000</v>
      </c>
      <c r="E15" s="108">
        <f>'[2]2019 KESIS Energy Balance'!E15*'2019 KESIS Energy Balance'!$B$1</f>
        <v>138425267200000</v>
      </c>
      <c r="F15" s="108">
        <f>'[2]2019 KESIS Energy Balance'!F15*'2019 KESIS Energy Balance'!$B$1</f>
        <v>723005391359999.88</v>
      </c>
      <c r="G15" s="108">
        <f>'[2]2019 KESIS Energy Balance'!G15*'2019 KESIS Energy Balance'!$B$1</f>
        <v>2358975722240000</v>
      </c>
      <c r="H15" s="108">
        <f>'[2]2019 KESIS Energy Balance'!H15*'2019 KESIS Energy Balance'!$B$1</f>
        <v>37918366720000</v>
      </c>
      <c r="I15" s="108">
        <f>'[2]2019 KESIS Energy Balance'!I15*'2019 KESIS Energy Balance'!$B$1</f>
        <v>1230080000</v>
      </c>
      <c r="J15" s="108">
        <f>'[2]2019 KESIS Energy Balance'!J15*'2019 KESIS Energy Balance'!$B$1</f>
        <v>611032320000</v>
      </c>
      <c r="K15" s="108">
        <f>'[2]2019 KESIS Energy Balance'!K15*'2019 KESIS Energy Balance'!$B$1</f>
        <v>139633920000</v>
      </c>
      <c r="L15" s="108">
        <f>'[2]2019 KESIS Energy Balance'!L15*'2019 KESIS Energy Balance'!$B$1</f>
        <v>6517836800000</v>
      </c>
      <c r="M15" s="108">
        <f>'[2]2019 KESIS Energy Balance'!M15*'2019 KESIS Energy Balance'!$B$1</f>
        <v>0</v>
      </c>
      <c r="N15" s="108">
        <f>'[2]2019 KESIS Energy Balance'!N15*'2019 KESIS Energy Balance'!$B$1</f>
        <v>11904000000</v>
      </c>
      <c r="O15" s="108">
        <f>'[2]2019 KESIS Energy Balance'!O15*'2019 KESIS Energy Balance'!$B$1</f>
        <v>-79360000</v>
      </c>
      <c r="P15" s="108">
        <f>'[2]2019 KESIS Energy Balance'!P15*'2019 KESIS Energy Balance'!$B$1</f>
        <v>0</v>
      </c>
      <c r="Q15" s="108">
        <f>'[2]2019 KESIS Energy Balance'!Q15*'2019 KESIS Energy Balance'!$B$1</f>
        <v>2148188816639999.8</v>
      </c>
      <c r="R15" s="108">
        <f>'[2]2019 KESIS Energy Balance'!R15*'2019 KESIS Energy Balance'!$B$1</f>
        <v>19462682880000</v>
      </c>
      <c r="S15" s="108">
        <f>'[2]2019 KESIS Energy Balance'!S15*'2019 KESIS Energy Balance'!$B$1</f>
        <v>6193076435200001</v>
      </c>
      <c r="T15" s="108">
        <f>'[2]2019 KESIS Energy Balance'!T15*'2019 KESIS Energy Balance'!$B$1</f>
        <v>700800860160000.13</v>
      </c>
      <c r="U15" s="108">
        <f>'[2]2019 KESIS Energy Balance'!U15*'2019 KESIS Energy Balance'!$B$1</f>
        <v>872960000</v>
      </c>
      <c r="V15" s="108">
        <f>'[2]2019 KESIS Energy Balance'!V15*'2019 KESIS Energy Balance'!$B$1</f>
        <v>-427710720000</v>
      </c>
      <c r="W15" s="108">
        <f>'[2]2019 KESIS Energy Balance'!W15*'2019 KESIS Energy Balance'!$B$1</f>
        <v>-2184939520000</v>
      </c>
      <c r="X15" s="108">
        <f>'[2]2019 KESIS Energy Balance'!X15*'2019 KESIS Energy Balance'!$B$1</f>
        <v>248626745600000</v>
      </c>
      <c r="Y15" s="108">
        <f>'[2]2019 KESIS Energy Balance'!Y15*'2019 KESIS Energy Balance'!$B$1</f>
        <v>92800290560000</v>
      </c>
      <c r="Z15" s="108">
        <f>'[2]2019 KESIS Energy Balance'!Z15*'2019 KESIS Energy Balance'!$B$1</f>
        <v>-430827782400000</v>
      </c>
      <c r="AA15" s="108">
        <f>'[2]2019 KESIS Energy Balance'!AA15*'2019 KESIS Energy Balance'!$B$1</f>
        <v>-433305600000</v>
      </c>
      <c r="AB15" s="108">
        <f>'[2]2019 KESIS Energy Balance'!AB15*'2019 KESIS Energy Balance'!$B$1</f>
        <v>0</v>
      </c>
      <c r="AC15" s="108">
        <f>'[2]2019 KESIS Energy Balance'!AC15*'2019 KESIS Energy Balance'!$B$1</f>
        <v>-815406977280000</v>
      </c>
      <c r="AD15" s="108">
        <f>'[2]2019 KESIS Energy Balance'!AD15*'2019 KESIS Energy Balance'!$B$1</f>
        <v>-19448279040000</v>
      </c>
      <c r="AE15" s="108">
        <f>'[2]2019 KESIS Energy Balance'!AE15*'2019 KESIS Energy Balance'!$B$1</f>
        <v>-1154598085120000</v>
      </c>
      <c r="AF15" s="108">
        <f>'[2]2019 KESIS Energy Balance'!AF15*'2019 KESIS Energy Balance'!$B$1</f>
        <v>-4182192640000</v>
      </c>
      <c r="AG15" s="108">
        <f>'[2]2019 KESIS Energy Balance'!AG15*'2019 KESIS Energy Balance'!$B$1</f>
        <v>1716001280000</v>
      </c>
      <c r="AH15" s="108">
        <f>'[2]2019 KESIS Energy Balance'!AH15*'2019 KESIS Energy Balance'!$B$1</f>
        <v>-277144364800000</v>
      </c>
      <c r="AI15" s="108">
        <f>'[2]2019 KESIS Energy Balance'!AI15*'2019 KESIS Energy Balance'!$B$1</f>
        <v>541368366080000</v>
      </c>
      <c r="AJ15" s="108">
        <f>'[2]2019 KESIS Energy Balance'!AJ15*'2019 KESIS Energy Balance'!$B$1</f>
        <v>-13204115200000</v>
      </c>
      <c r="AK15" s="108">
        <f>'[2]2019 KESIS Energy Balance'!AK15*'2019 KESIS Energy Balance'!$B$1</f>
        <v>-92027086080000.016</v>
      </c>
      <c r="AL15" s="108">
        <f>'[2]2019 KESIS Energy Balance'!AL15*'2019 KESIS Energy Balance'!$B$1</f>
        <v>-131098553600000</v>
      </c>
      <c r="AM15" s="108">
        <f>'[2]2019 KESIS Energy Balance'!AM15*'2019 KESIS Energy Balance'!$B$1</f>
        <v>-14800640000</v>
      </c>
      <c r="AN15" s="108">
        <f>'[2]2019 KESIS Energy Balance'!AN15*'2019 KESIS Energy Balance'!$B$1</f>
        <v>7651335680000</v>
      </c>
      <c r="AO15" s="108">
        <f>'[2]2019 KESIS Energy Balance'!AO15*'2019 KESIS Energy Balance'!$B$1</f>
        <v>-79433169920000</v>
      </c>
      <c r="AP15" s="108">
        <f>'[2]2019 KESIS Energy Balance'!AP15*'2019 KESIS Energy Balance'!$B$1</f>
        <v>71697871360000</v>
      </c>
      <c r="AQ15" s="108">
        <f>'[2]2019 KESIS Energy Balance'!AQ15*'2019 KESIS Energy Balance'!$B$1</f>
        <v>38651375360000</v>
      </c>
      <c r="AR15" s="108">
        <f>'[2]2019 KESIS Energy Balance'!AR15*'2019 KESIS Energy Balance'!$B$1</f>
        <v>26582981120000</v>
      </c>
      <c r="AS15" s="108">
        <f>'[2]2019 KESIS Energy Balance'!AS15*'2019 KESIS Energy Balance'!$B$1</f>
        <v>111279861759999.98</v>
      </c>
      <c r="AT15" s="108">
        <f>'[2]2019 KESIS Energy Balance'!AT15*'2019 KESIS Energy Balance'!$B$1</f>
        <v>3820430080000</v>
      </c>
      <c r="AU15" s="108">
        <f>'[2]2019 KESIS Energy Balance'!AU15*'2019 KESIS Energy Balance'!$B$1</f>
        <v>2996554240000</v>
      </c>
      <c r="AV15" s="108">
        <f>'[2]2019 KESIS Energy Balance'!AV15*'2019 KESIS Energy Balance'!$B$1</f>
        <v>0</v>
      </c>
      <c r="AW15" s="108">
        <f>'[2]2019 KESIS Energy Balance'!AW15*'2019 KESIS Energy Balance'!$B$1</f>
        <v>27197624320000</v>
      </c>
      <c r="AX15" s="108">
        <f>'[2]2019 KESIS Energy Balance'!AX15*'2019 KESIS Energy Balance'!$B$1</f>
        <v>19398639360000</v>
      </c>
      <c r="AY15" s="108">
        <f>'[2]2019 KESIS Energy Balance'!AY15*'2019 KESIS Energy Balance'!$B$1</f>
        <v>0</v>
      </c>
      <c r="AZ15" s="108">
        <f>'[2]2019 KESIS Energy Balance'!AZ15*'2019 KESIS Energy Balance'!$B$1</f>
        <v>1233205196800000</v>
      </c>
      <c r="BA15" s="108">
        <f>'[2]2019 KESIS Energy Balance'!BA15*'2019 KESIS Energy Balance'!$B$1</f>
        <v>23589720320000</v>
      </c>
      <c r="BB15" s="108">
        <f>'[2]2019 KESIS Energy Balance'!BB15*'2019 KESIS Energy Balance'!$B$1</f>
        <v>8916968960000</v>
      </c>
      <c r="BC15" s="108">
        <f>'[2]2019 KESIS Energy Balance'!BC15*'2019 KESIS Energy Balance'!$B$1</f>
        <v>109840271360000</v>
      </c>
      <c r="BD15" s="108">
        <f>'[2]2019 KESIS Energy Balance'!BD15*'2019 KESIS Energy Balance'!$B$1</f>
        <v>1067868160000</v>
      </c>
      <c r="BE15" s="108">
        <f>'[2]2019 KESIS Energy Balance'!BE15*'2019 KESIS Energy Balance'!$B$1</f>
        <v>4008870400000</v>
      </c>
      <c r="BF15" s="108">
        <f>'[2]2019 KESIS Energy Balance'!BF15*'2019 KESIS Energy Balance'!$B$1</f>
        <v>22643828479999.996</v>
      </c>
      <c r="BG15" s="108">
        <f>'[2]2019 KESIS Energy Balance'!BG15*'2019 KESIS Energy Balance'!$B$1</f>
        <v>0</v>
      </c>
      <c r="BH15" s="108">
        <f>'[2]2019 KESIS Energy Balance'!BH15*'2019 KESIS Energy Balance'!$B$1</f>
        <v>0</v>
      </c>
      <c r="BI15" s="108">
        <f>'[2]2019 KESIS Energy Balance'!BI15*'2019 KESIS Energy Balance'!$B$1</f>
        <v>2630982400000.0005</v>
      </c>
      <c r="BJ15" s="108">
        <f>'[2]2019 KESIS Energy Balance'!BJ15*'2019 KESIS Energy Balance'!$B$1</f>
        <v>1.1925311889920002E+16</v>
      </c>
      <c r="BK15" s="108">
        <f>'[2]2019 KESIS Energy Balance'!BK15*'2019 KESIS Energy Balance'!$B$1</f>
        <v>488839347200000.06</v>
      </c>
      <c r="BL15" s="109"/>
      <c r="BM15" s="109"/>
    </row>
    <row r="16" spans="2:65">
      <c r="B16" s="112" t="s">
        <v>1569</v>
      </c>
      <c r="C16" s="113" t="s">
        <v>1570</v>
      </c>
      <c r="D16" s="108">
        <f>'[2]2019 KESIS Energy Balance'!D16*'2019 KESIS Energy Balance'!$B$1</f>
        <v>-18915495680000</v>
      </c>
      <c r="E16" s="108">
        <f>'[2]2019 KESIS Energy Balance'!E16*'2019 KESIS Energy Balance'!$B$1</f>
        <v>-16075240960000</v>
      </c>
      <c r="F16" s="108">
        <f>'[2]2019 KESIS Energy Balance'!F16*'2019 KESIS Energy Balance'!$B$1</f>
        <v>-723005391359999.88</v>
      </c>
      <c r="G16" s="108">
        <f>'[2]2019 KESIS Energy Balance'!G16*'2019 KESIS Energy Balance'!$B$1</f>
        <v>-2213014667520000</v>
      </c>
      <c r="H16" s="108">
        <f>'[2]2019 KESIS Energy Balance'!H16*'2019 KESIS Energy Balance'!$B$1</f>
        <v>-37918366720000</v>
      </c>
      <c r="I16" s="108">
        <f>'[2]2019 KESIS Energy Balance'!I16*'2019 KESIS Energy Balance'!$B$1</f>
        <v>0</v>
      </c>
      <c r="J16" s="108">
        <f>'[2]2019 KESIS Energy Balance'!J16*'2019 KESIS Energy Balance'!$B$1</f>
        <v>0</v>
      </c>
      <c r="K16" s="108">
        <f>'[2]2019 KESIS Energy Balance'!K16*'2019 KESIS Energy Balance'!$B$1</f>
        <v>18622935040000</v>
      </c>
      <c r="L16" s="108">
        <f>'[2]2019 KESIS Energy Balance'!L16*'2019 KESIS Energy Balance'!$B$1</f>
        <v>22048231680000</v>
      </c>
      <c r="M16" s="108">
        <f>'[2]2019 KESIS Energy Balance'!M16*'2019 KESIS Energy Balance'!$B$1</f>
        <v>22250202880000</v>
      </c>
      <c r="N16" s="108">
        <f>'[2]2019 KESIS Energy Balance'!N16*'2019 KESIS Energy Balance'!$B$1</f>
        <v>111053725440000</v>
      </c>
      <c r="O16" s="108">
        <f>'[2]2019 KESIS Energy Balance'!O16*'2019 KESIS Energy Balance'!$B$1</f>
        <v>92235723520000</v>
      </c>
      <c r="P16" s="108">
        <f>'[2]2019 KESIS Energy Balance'!P16*'2019 KESIS Energy Balance'!$B$1</f>
        <v>14034141440000</v>
      </c>
      <c r="Q16" s="108">
        <f>'[2]2019 KESIS Energy Balance'!Q16*'2019 KESIS Energy Balance'!$B$1</f>
        <v>-2045522451199999.8</v>
      </c>
      <c r="R16" s="108">
        <f>'[2]2019 KESIS Energy Balance'!R16*'2019 KESIS Energy Balance'!$B$1</f>
        <v>924464282880000.13</v>
      </c>
      <c r="S16" s="108">
        <f>'[2]2019 KESIS Energy Balance'!S16*'2019 KESIS Energy Balance'!$B$1</f>
        <v>-6193076435200001</v>
      </c>
      <c r="T16" s="108">
        <f>'[2]2019 KESIS Energy Balance'!T16*'2019 KESIS Energy Balance'!$B$1</f>
        <v>-700800860160000.13</v>
      </c>
      <c r="U16" s="108">
        <f>'[2]2019 KESIS Energy Balance'!U16*'2019 KESIS Energy Balance'!$B$1</f>
        <v>-872960000</v>
      </c>
      <c r="V16" s="108">
        <f>'[2]2019 KESIS Energy Balance'!V16*'2019 KESIS Energy Balance'!$B$1</f>
        <v>427710720000</v>
      </c>
      <c r="W16" s="108">
        <f>'[2]2019 KESIS Energy Balance'!W16*'2019 KESIS Energy Balance'!$B$1</f>
        <v>322139183360000</v>
      </c>
      <c r="X16" s="108">
        <f>'[2]2019 KESIS Energy Balance'!X16*'2019 KESIS Energy Balance'!$B$1</f>
        <v>18878791680000</v>
      </c>
      <c r="Y16" s="108">
        <f>'[2]2019 KESIS Energy Balance'!Y16*'2019 KESIS Energy Balance'!$B$1</f>
        <v>95743038720000</v>
      </c>
      <c r="Z16" s="108">
        <f>'[2]2019 KESIS Energy Balance'!Z16*'2019 KESIS Energy Balance'!$B$1</f>
        <v>838973167360000</v>
      </c>
      <c r="AA16" s="108">
        <f>'[2]2019 KESIS Energy Balance'!AA16*'2019 KESIS Energy Balance'!$B$1</f>
        <v>557384960000</v>
      </c>
      <c r="AB16" s="108">
        <f>'[2]2019 KESIS Energy Balance'!AB16*'2019 KESIS Energy Balance'!$B$1</f>
        <v>0</v>
      </c>
      <c r="AC16" s="108">
        <f>'[2]2019 KESIS Energy Balance'!AC16*'2019 KESIS Energy Balance'!$B$1</f>
        <v>938847886080000</v>
      </c>
      <c r="AD16" s="108">
        <f>'[2]2019 KESIS Energy Balance'!AD16*'2019 KESIS Energy Balance'!$B$1</f>
        <v>112000926720000</v>
      </c>
      <c r="AE16" s="108">
        <f>'[2]2019 KESIS Energy Balance'!AE16*'2019 KESIS Energy Balance'!$B$1</f>
        <v>2088207774720000</v>
      </c>
      <c r="AF16" s="108">
        <f>'[2]2019 KESIS Energy Balance'!AF16*'2019 KESIS Energy Balance'!$B$1</f>
        <v>11672149760000</v>
      </c>
      <c r="AG16" s="108">
        <f>'[2]2019 KESIS Energy Balance'!AG16*'2019 KESIS Energy Balance'!$B$1</f>
        <v>801734399999.99988</v>
      </c>
      <c r="AH16" s="108">
        <f>'[2]2019 KESIS Energy Balance'!AH16*'2019 KESIS Energy Balance'!$B$1</f>
        <v>325645506560000</v>
      </c>
      <c r="AI16" s="108">
        <f>'[2]2019 KESIS Energy Balance'!AI16*'2019 KESIS Energy Balance'!$B$1</f>
        <v>1196790940160000</v>
      </c>
      <c r="AJ16" s="108">
        <f>'[2]2019 KESIS Energy Balance'!AJ16*'2019 KESIS Energy Balance'!$B$1</f>
        <v>21605204480000</v>
      </c>
      <c r="AK16" s="108">
        <f>'[2]2019 KESIS Energy Balance'!AK16*'2019 KESIS Energy Balance'!$B$1</f>
        <v>125761395200000</v>
      </c>
      <c r="AL16" s="108">
        <f>'[2]2019 KESIS Energy Balance'!AL16*'2019 KESIS Energy Balance'!$B$1</f>
        <v>197923403519999.97</v>
      </c>
      <c r="AM16" s="108">
        <f>'[2]2019 KESIS Energy Balance'!AM16*'2019 KESIS Energy Balance'!$B$1</f>
        <v>794472960000</v>
      </c>
      <c r="AN16" s="108">
        <f>'[2]2019 KESIS Energy Balance'!AN16*'2019 KESIS Energy Balance'!$B$1</f>
        <v>23955093760000</v>
      </c>
      <c r="AO16" s="108">
        <f>'[2]2019 KESIS Energy Balance'!AO16*'2019 KESIS Energy Balance'!$B$1</f>
        <v>123256079360000</v>
      </c>
      <c r="AP16" s="108">
        <f>'[2]2019 KESIS Energy Balance'!AP16*'2019 KESIS Energy Balance'!$B$1</f>
        <v>-9327220480000</v>
      </c>
      <c r="AQ16" s="108">
        <f>'[2]2019 KESIS Energy Balance'!AQ16*'2019 KESIS Energy Balance'!$B$1</f>
        <v>-5404971520000</v>
      </c>
      <c r="AR16" s="108">
        <f>'[2]2019 KESIS Energy Balance'!AR16*'2019 KESIS Energy Balance'!$B$1</f>
        <v>-9622479360000</v>
      </c>
      <c r="AS16" s="108">
        <f>'[2]2019 KESIS Energy Balance'!AS16*'2019 KESIS Energy Balance'!$B$1</f>
        <v>-78715001600000</v>
      </c>
      <c r="AT16" s="108">
        <f>'[2]2019 KESIS Energy Balance'!AT16*'2019 KESIS Energy Balance'!$B$1</f>
        <v>-1725048319999.9998</v>
      </c>
      <c r="AU16" s="108">
        <f>'[2]2019 KESIS Energy Balance'!AU16*'2019 KESIS Energy Balance'!$B$1</f>
        <v>-2730777599999.9995</v>
      </c>
      <c r="AV16" s="108">
        <f>'[2]2019 KESIS Energy Balance'!AV16*'2019 KESIS Energy Balance'!$B$1</f>
        <v>0</v>
      </c>
      <c r="AW16" s="108">
        <f>'[2]2019 KESIS Energy Balance'!AW16*'2019 KESIS Energy Balance'!$B$1</f>
        <v>0</v>
      </c>
      <c r="AX16" s="108">
        <f>'[2]2019 KESIS Energy Balance'!AX16*'2019 KESIS Energy Balance'!$B$1</f>
        <v>-19398639360000</v>
      </c>
      <c r="AY16" s="108">
        <f>'[2]2019 KESIS Energy Balance'!AY16*'2019 KESIS Energy Balance'!$B$1</f>
        <v>0</v>
      </c>
      <c r="AZ16" s="108">
        <f>'[2]2019 KESIS Energy Balance'!AZ16*'2019 KESIS Energy Balance'!$B$1</f>
        <v>-1233205196800000</v>
      </c>
      <c r="BA16" s="108">
        <f>'[2]2019 KESIS Energy Balance'!BA16*'2019 KESIS Energy Balance'!$B$1</f>
        <v>-23589720320000</v>
      </c>
      <c r="BB16" s="108">
        <f>'[2]2019 KESIS Energy Balance'!BB16*'2019 KESIS Energy Balance'!$B$1</f>
        <v>0</v>
      </c>
      <c r="BC16" s="108">
        <f>'[2]2019 KESIS Energy Balance'!BC16*'2019 KESIS Energy Balance'!$B$1</f>
        <v>-109840271360000</v>
      </c>
      <c r="BD16" s="108">
        <f>'[2]2019 KESIS Energy Balance'!BD16*'2019 KESIS Energy Balance'!$B$1</f>
        <v>0</v>
      </c>
      <c r="BE16" s="108">
        <f>'[2]2019 KESIS Energy Balance'!BE16*'2019 KESIS Energy Balance'!$B$1</f>
        <v>-4008870400000</v>
      </c>
      <c r="BF16" s="108">
        <f>'[2]2019 KESIS Energy Balance'!BF16*'2019 KESIS Energy Balance'!$B$1</f>
        <v>-22643828479999.996</v>
      </c>
      <c r="BG16" s="108">
        <f>'[2]2019 KESIS Energy Balance'!BG16*'2019 KESIS Energy Balance'!$B$1</f>
        <v>0</v>
      </c>
      <c r="BH16" s="108">
        <f>'[2]2019 KESIS Energy Balance'!BH16*'2019 KESIS Energy Balance'!$B$1</f>
        <v>2023133447680000</v>
      </c>
      <c r="BI16" s="108">
        <f>'[2]2019 KESIS Energy Balance'!BI16*'2019 KESIS Energy Balance'!$B$1</f>
        <v>255030661120000</v>
      </c>
      <c r="BJ16" s="108">
        <f>'[2]2019 KESIS Energy Balance'!BJ16*'2019 KESIS Energy Balance'!$B$1</f>
        <v>-3541686611200002.5</v>
      </c>
      <c r="BK16" s="108">
        <f>'[2]2019 KESIS Energy Balance'!BK16*'2019 KESIS Energy Balance'!$B$1</f>
        <v>122070798080000</v>
      </c>
      <c r="BL16" s="109"/>
      <c r="BM16" s="109"/>
    </row>
    <row r="17" spans="2:65">
      <c r="B17" s="117" t="s">
        <v>1571</v>
      </c>
      <c r="C17" s="118" t="s">
        <v>1572</v>
      </c>
      <c r="D17" s="108">
        <f>'[2]2019 KESIS Energy Balance'!D17*'2019 KESIS Energy Balance'!$B$1</f>
        <v>-7511304960000</v>
      </c>
      <c r="E17" s="108">
        <f>'[2]2019 KESIS Energy Balance'!E17*'2019 KESIS Energy Balance'!$B$1</f>
        <v>-15352430080000</v>
      </c>
      <c r="F17" s="108">
        <f>'[2]2019 KESIS Energy Balance'!F17*'2019 KESIS Energy Balance'!$B$1</f>
        <v>0</v>
      </c>
      <c r="G17" s="108">
        <f>'[2]2019 KESIS Energy Balance'!G17*'2019 KESIS Energy Balance'!$B$1</f>
        <v>-1913336308480000</v>
      </c>
      <c r="H17" s="108">
        <f>'[2]2019 KESIS Energy Balance'!H17*'2019 KESIS Energy Balance'!$B$1</f>
        <v>-37918366720000</v>
      </c>
      <c r="I17" s="108">
        <f>'[2]2019 KESIS Energy Balance'!I17*'2019 KESIS Energy Balance'!$B$1</f>
        <v>0</v>
      </c>
      <c r="J17" s="108">
        <f>'[2]2019 KESIS Energy Balance'!J17*'2019 KESIS Energy Balance'!$B$1</f>
        <v>0</v>
      </c>
      <c r="K17" s="108">
        <f>'[2]2019 KESIS Energy Balance'!K17*'2019 KESIS Energy Balance'!$B$1</f>
        <v>0</v>
      </c>
      <c r="L17" s="108">
        <f>'[2]2019 KESIS Energy Balance'!L17*'2019 KESIS Energy Balance'!$B$1</f>
        <v>0</v>
      </c>
      <c r="M17" s="108">
        <f>'[2]2019 KESIS Energy Balance'!M17*'2019 KESIS Energy Balance'!$B$1</f>
        <v>0</v>
      </c>
      <c r="N17" s="108">
        <f>'[2]2019 KESIS Energy Balance'!N17*'2019 KESIS Energy Balance'!$B$1</f>
        <v>-32167822080000</v>
      </c>
      <c r="O17" s="108">
        <f>'[2]2019 KESIS Energy Balance'!O17*'2019 KESIS Energy Balance'!$B$1</f>
        <v>-123550108160000</v>
      </c>
      <c r="P17" s="108">
        <f>'[2]2019 KESIS Energy Balance'!P17*'2019 KESIS Energy Balance'!$B$1</f>
        <v>-31222168320000</v>
      </c>
      <c r="Q17" s="108">
        <f>'[2]2019 KESIS Energy Balance'!Q17*'2019 KESIS Energy Balance'!$B$1</f>
        <v>-815946069760000</v>
      </c>
      <c r="R17" s="108">
        <f>'[2]2019 KESIS Energy Balance'!R17*'2019 KESIS Energy Balance'!$B$1</f>
        <v>-308670720000</v>
      </c>
      <c r="S17" s="108">
        <f>'[2]2019 KESIS Energy Balance'!S17*'2019 KESIS Energy Balance'!$B$1</f>
        <v>0</v>
      </c>
      <c r="T17" s="108">
        <f>'[2]2019 KESIS Energy Balance'!T17*'2019 KESIS Energy Balance'!$B$1</f>
        <v>0</v>
      </c>
      <c r="U17" s="108">
        <f>'[2]2019 KESIS Energy Balance'!U17*'2019 KESIS Energy Balance'!$B$1</f>
        <v>0</v>
      </c>
      <c r="V17" s="108">
        <f>'[2]2019 KESIS Energy Balance'!V17*'2019 KESIS Energy Balance'!$B$1</f>
        <v>0</v>
      </c>
      <c r="W17" s="108">
        <f>'[2]2019 KESIS Energy Balance'!W17*'2019 KESIS Energy Balance'!$B$1</f>
        <v>0</v>
      </c>
      <c r="X17" s="108">
        <f>'[2]2019 KESIS Energy Balance'!X17*'2019 KESIS Energy Balance'!$B$1</f>
        <v>-202248960000.00003</v>
      </c>
      <c r="Y17" s="108">
        <f>'[2]2019 KESIS Energy Balance'!Y17*'2019 KESIS Energy Balance'!$B$1</f>
        <v>-24046080000</v>
      </c>
      <c r="Z17" s="108">
        <f>'[2]2019 KESIS Energy Balance'!Z17*'2019 KESIS Energy Balance'!$B$1</f>
        <v>-79360000</v>
      </c>
      <c r="AA17" s="108">
        <f>'[2]2019 KESIS Energy Balance'!AA17*'2019 KESIS Energy Balance'!$B$1</f>
        <v>0</v>
      </c>
      <c r="AB17" s="108">
        <f>'[2]2019 KESIS Energy Balance'!AB17*'2019 KESIS Energy Balance'!$B$1</f>
        <v>0</v>
      </c>
      <c r="AC17" s="108">
        <f>'[2]2019 KESIS Energy Balance'!AC17*'2019 KESIS Energy Balance'!$B$1</f>
        <v>0</v>
      </c>
      <c r="AD17" s="108">
        <f>'[2]2019 KESIS Energy Balance'!AD17*'2019 KESIS Energy Balance'!$B$1</f>
        <v>-6842141440000</v>
      </c>
      <c r="AE17" s="108">
        <f>'[2]2019 KESIS Energy Balance'!AE17*'2019 KESIS Energy Balance'!$B$1</f>
        <v>-5537502720000</v>
      </c>
      <c r="AF17" s="108">
        <f>'[2]2019 KESIS Energy Balance'!AF17*'2019 KESIS Energy Balance'!$B$1</f>
        <v>0</v>
      </c>
      <c r="AG17" s="108">
        <f>'[2]2019 KESIS Energy Balance'!AG17*'2019 KESIS Energy Balance'!$B$1</f>
        <v>0</v>
      </c>
      <c r="AH17" s="108">
        <f>'[2]2019 KESIS Energy Balance'!AH17*'2019 KESIS Energy Balance'!$B$1</f>
        <v>-20557454080000</v>
      </c>
      <c r="AI17" s="108">
        <f>'[2]2019 KESIS Energy Balance'!AI17*'2019 KESIS Energy Balance'!$B$1</f>
        <v>-10375645440000</v>
      </c>
      <c r="AJ17" s="108">
        <f>'[2]2019 KESIS Energy Balance'!AJ17*'2019 KESIS Energy Balance'!$B$1</f>
        <v>0</v>
      </c>
      <c r="AK17" s="108">
        <f>'[2]2019 KESIS Energy Balance'!AK17*'2019 KESIS Energy Balance'!$B$1</f>
        <v>0</v>
      </c>
      <c r="AL17" s="108">
        <f>'[2]2019 KESIS Energy Balance'!AL17*'2019 KESIS Energy Balance'!$B$1</f>
        <v>0</v>
      </c>
      <c r="AM17" s="108">
        <f>'[2]2019 KESIS Energy Balance'!AM17*'2019 KESIS Energy Balance'!$B$1</f>
        <v>0</v>
      </c>
      <c r="AN17" s="108">
        <f>'[2]2019 KESIS Energy Balance'!AN17*'2019 KESIS Energy Balance'!$B$1</f>
        <v>0</v>
      </c>
      <c r="AO17" s="108">
        <f>'[2]2019 KESIS Energy Balance'!AO17*'2019 KESIS Energy Balance'!$B$1</f>
        <v>0</v>
      </c>
      <c r="AP17" s="108">
        <f>'[2]2019 KESIS Energy Balance'!AP17*'2019 KESIS Energy Balance'!$B$1</f>
        <v>-2419488000000</v>
      </c>
      <c r="AQ17" s="108">
        <f>'[2]2019 KESIS Energy Balance'!AQ17*'2019 KESIS Energy Balance'!$B$1</f>
        <v>-493539840000</v>
      </c>
      <c r="AR17" s="108">
        <f>'[2]2019 KESIS Energy Balance'!AR17*'2019 KESIS Energy Balance'!$B$1</f>
        <v>-1865872640000.0002</v>
      </c>
      <c r="AS17" s="108">
        <f>'[2]2019 KESIS Energy Balance'!AS17*'2019 KESIS Energy Balance'!$B$1</f>
        <v>-36386004480000</v>
      </c>
      <c r="AT17" s="108">
        <f>'[2]2019 KESIS Energy Balance'!AT17*'2019 KESIS Energy Balance'!$B$1</f>
        <v>-1537679360000</v>
      </c>
      <c r="AU17" s="108">
        <f>'[2]2019 KESIS Energy Balance'!AU17*'2019 KESIS Energy Balance'!$B$1</f>
        <v>-2024433920000</v>
      </c>
      <c r="AV17" s="108">
        <f>'[2]2019 KESIS Energy Balance'!AV17*'2019 KESIS Energy Balance'!$B$1</f>
        <v>0</v>
      </c>
      <c r="AW17" s="108">
        <f>'[2]2019 KESIS Energy Balance'!AW17*'2019 KESIS Energy Balance'!$B$1</f>
        <v>0</v>
      </c>
      <c r="AX17" s="108">
        <f>'[2]2019 KESIS Energy Balance'!AX17*'2019 KESIS Energy Balance'!$B$1</f>
        <v>-19398639360000</v>
      </c>
      <c r="AY17" s="108">
        <f>'[2]2019 KESIS Energy Balance'!AY17*'2019 KESIS Energy Balance'!$B$1</f>
        <v>0</v>
      </c>
      <c r="AZ17" s="108">
        <f>'[2]2019 KESIS Energy Balance'!AZ17*'2019 KESIS Energy Balance'!$B$1</f>
        <v>-1233205196800000</v>
      </c>
      <c r="BA17" s="108">
        <f>'[2]2019 KESIS Energy Balance'!BA17*'2019 KESIS Energy Balance'!$B$1</f>
        <v>-23589720320000</v>
      </c>
      <c r="BB17" s="108">
        <f>'[2]2019 KESIS Energy Balance'!BB17*'2019 KESIS Energy Balance'!$B$1</f>
        <v>0</v>
      </c>
      <c r="BC17" s="108">
        <f>'[2]2019 KESIS Energy Balance'!BC17*'2019 KESIS Energy Balance'!$B$1</f>
        <v>-109840271360000</v>
      </c>
      <c r="BD17" s="108">
        <f>'[2]2019 KESIS Energy Balance'!BD17*'2019 KESIS Energy Balance'!$B$1</f>
        <v>0</v>
      </c>
      <c r="BE17" s="108">
        <f>'[2]2019 KESIS Energy Balance'!BE17*'2019 KESIS Energy Balance'!$B$1</f>
        <v>-4008870400000</v>
      </c>
      <c r="BF17" s="108">
        <f>'[2]2019 KESIS Energy Balance'!BF17*'2019 KESIS Energy Balance'!$B$1</f>
        <v>-22643828479999.996</v>
      </c>
      <c r="BG17" s="108">
        <f>'[2]2019 KESIS Energy Balance'!BG17*'2019 KESIS Energy Balance'!$B$1</f>
        <v>-19331461120000</v>
      </c>
      <c r="BH17" s="108">
        <f>'[2]2019 KESIS Energy Balance'!BH17*'2019 KESIS Energy Balance'!$B$1</f>
        <v>1836141209600000</v>
      </c>
      <c r="BI17" s="108">
        <f>'[2]2019 KESIS Energy Balance'!BI17*'2019 KESIS Energy Balance'!$B$1</f>
        <v>0</v>
      </c>
      <c r="BJ17" s="108">
        <f>'[2]2019 KESIS Energy Balance'!BJ17*'2019 KESIS Energy Balance'!$B$1</f>
        <v>-2661456163839998</v>
      </c>
      <c r="BK17" s="108">
        <f>'[2]2019 KESIS Energy Balance'!BK17*'2019 KESIS Energy Balance'!$B$1</f>
        <v>-426359774720000</v>
      </c>
      <c r="BL17" s="109"/>
      <c r="BM17" s="109"/>
    </row>
    <row r="18" spans="2:65">
      <c r="B18" s="119" t="s">
        <v>1573</v>
      </c>
      <c r="C18" s="120" t="s">
        <v>1574</v>
      </c>
      <c r="D18" s="108">
        <f>'[2]2019 KESIS Energy Balance'!D18*'2019 KESIS Energy Balance'!$B$1</f>
        <v>-7511304960000</v>
      </c>
      <c r="E18" s="108">
        <f>'[2]2019 KESIS Energy Balance'!E18*'2019 KESIS Energy Balance'!$B$1</f>
        <v>-15352430080000</v>
      </c>
      <c r="F18" s="108">
        <f>'[2]2019 KESIS Energy Balance'!F18*'2019 KESIS Energy Balance'!$B$1</f>
        <v>0</v>
      </c>
      <c r="G18" s="108">
        <f>'[2]2019 KESIS Energy Balance'!G18*'2019 KESIS Energy Balance'!$B$1</f>
        <v>-1913336308480000</v>
      </c>
      <c r="H18" s="108">
        <f>'[2]2019 KESIS Energy Balance'!H18*'2019 KESIS Energy Balance'!$B$1</f>
        <v>-37918366720000</v>
      </c>
      <c r="I18" s="108">
        <f>'[2]2019 KESIS Energy Balance'!I18*'2019 KESIS Energy Balance'!$B$1</f>
        <v>0</v>
      </c>
      <c r="J18" s="108">
        <f>'[2]2019 KESIS Energy Balance'!J18*'2019 KESIS Energy Balance'!$B$1</f>
        <v>0</v>
      </c>
      <c r="K18" s="108">
        <f>'[2]2019 KESIS Energy Balance'!K18*'2019 KESIS Energy Balance'!$B$1</f>
        <v>0</v>
      </c>
      <c r="L18" s="108">
        <f>'[2]2019 KESIS Energy Balance'!L18*'2019 KESIS Energy Balance'!$B$1</f>
        <v>0</v>
      </c>
      <c r="M18" s="108">
        <f>'[2]2019 KESIS Energy Balance'!M18*'2019 KESIS Energy Balance'!$B$1</f>
        <v>0</v>
      </c>
      <c r="N18" s="108">
        <f>'[2]2019 KESIS Energy Balance'!N18*'2019 KESIS Energy Balance'!$B$1</f>
        <v>-17703946240000</v>
      </c>
      <c r="O18" s="108">
        <f>'[2]2019 KESIS Energy Balance'!O18*'2019 KESIS Energy Balance'!$B$1</f>
        <v>-48530306560000</v>
      </c>
      <c r="P18" s="108">
        <f>'[2]2019 KESIS Energy Balance'!P18*'2019 KESIS Energy Balance'!$B$1</f>
        <v>-15466748160000</v>
      </c>
      <c r="Q18" s="108">
        <f>'[2]2019 KESIS Energy Balance'!Q18*'2019 KESIS Energy Balance'!$B$1</f>
        <v>-789071837440000.13</v>
      </c>
      <c r="R18" s="108">
        <f>'[2]2019 KESIS Energy Balance'!R18*'2019 KESIS Energy Balance'!$B$1</f>
        <v>0</v>
      </c>
      <c r="S18" s="108">
        <f>'[2]2019 KESIS Energy Balance'!S18*'2019 KESIS Energy Balance'!$B$1</f>
        <v>0</v>
      </c>
      <c r="T18" s="108">
        <f>'[2]2019 KESIS Energy Balance'!T18*'2019 KESIS Energy Balance'!$B$1</f>
        <v>0</v>
      </c>
      <c r="U18" s="108">
        <f>'[2]2019 KESIS Energy Balance'!U18*'2019 KESIS Energy Balance'!$B$1</f>
        <v>0</v>
      </c>
      <c r="V18" s="108">
        <f>'[2]2019 KESIS Energy Balance'!V18*'2019 KESIS Energy Balance'!$B$1</f>
        <v>0</v>
      </c>
      <c r="W18" s="108">
        <f>'[2]2019 KESIS Energy Balance'!W18*'2019 KESIS Energy Balance'!$B$1</f>
        <v>0</v>
      </c>
      <c r="X18" s="108">
        <f>'[2]2019 KESIS Energy Balance'!X18*'2019 KESIS Energy Balance'!$B$1</f>
        <v>-202248960000.00003</v>
      </c>
      <c r="Y18" s="108">
        <f>'[2]2019 KESIS Energy Balance'!Y18*'2019 KESIS Energy Balance'!$B$1</f>
        <v>-24046080000</v>
      </c>
      <c r="Z18" s="108">
        <f>'[2]2019 KESIS Energy Balance'!Z18*'2019 KESIS Energy Balance'!$B$1</f>
        <v>-79360000</v>
      </c>
      <c r="AA18" s="108">
        <f>'[2]2019 KESIS Energy Balance'!AA18*'2019 KESIS Energy Balance'!$B$1</f>
        <v>0</v>
      </c>
      <c r="AB18" s="108">
        <f>'[2]2019 KESIS Energy Balance'!AB18*'2019 KESIS Energy Balance'!$B$1</f>
        <v>0</v>
      </c>
      <c r="AC18" s="108">
        <f>'[2]2019 KESIS Energy Balance'!AC18*'2019 KESIS Energy Balance'!$B$1</f>
        <v>0</v>
      </c>
      <c r="AD18" s="108">
        <f>'[2]2019 KESIS Energy Balance'!AD18*'2019 KESIS Energy Balance'!$B$1</f>
        <v>-6842141440000</v>
      </c>
      <c r="AE18" s="108">
        <f>'[2]2019 KESIS Energy Balance'!AE18*'2019 KESIS Energy Balance'!$B$1</f>
        <v>-5531074560000</v>
      </c>
      <c r="AF18" s="108">
        <f>'[2]2019 KESIS Energy Balance'!AF18*'2019 KESIS Energy Balance'!$B$1</f>
        <v>0</v>
      </c>
      <c r="AG18" s="108">
        <f>'[2]2019 KESIS Energy Balance'!AG18*'2019 KESIS Energy Balance'!$B$1</f>
        <v>0</v>
      </c>
      <c r="AH18" s="108">
        <f>'[2]2019 KESIS Energy Balance'!AH18*'2019 KESIS Energy Balance'!$B$1</f>
        <v>-18394775040000</v>
      </c>
      <c r="AI18" s="108">
        <f>'[2]2019 KESIS Energy Balance'!AI18*'2019 KESIS Energy Balance'!$B$1</f>
        <v>0</v>
      </c>
      <c r="AJ18" s="108">
        <f>'[2]2019 KESIS Energy Balance'!AJ18*'2019 KESIS Energy Balance'!$B$1</f>
        <v>0</v>
      </c>
      <c r="AK18" s="108">
        <f>'[2]2019 KESIS Energy Balance'!AK18*'2019 KESIS Energy Balance'!$B$1</f>
        <v>0</v>
      </c>
      <c r="AL18" s="108">
        <f>'[2]2019 KESIS Energy Balance'!AL18*'2019 KESIS Energy Balance'!$B$1</f>
        <v>0</v>
      </c>
      <c r="AM18" s="108">
        <f>'[2]2019 KESIS Energy Balance'!AM18*'2019 KESIS Energy Balance'!$B$1</f>
        <v>0</v>
      </c>
      <c r="AN18" s="108">
        <f>'[2]2019 KESIS Energy Balance'!AN18*'2019 KESIS Energy Balance'!$B$1</f>
        <v>0</v>
      </c>
      <c r="AO18" s="108">
        <f>'[2]2019 KESIS Energy Balance'!AO18*'2019 KESIS Energy Balance'!$B$1</f>
        <v>0</v>
      </c>
      <c r="AP18" s="108">
        <f>'[2]2019 KESIS Energy Balance'!AP18*'2019 KESIS Energy Balance'!$B$1</f>
        <v>-2387863040000</v>
      </c>
      <c r="AQ18" s="108">
        <f>'[2]2019 KESIS Energy Balance'!AQ18*'2019 KESIS Energy Balance'!$B$1</f>
        <v>-210899200000.00003</v>
      </c>
      <c r="AR18" s="108">
        <f>'[2]2019 KESIS Energy Balance'!AR18*'2019 KESIS Energy Balance'!$B$1</f>
        <v>-1757704960000</v>
      </c>
      <c r="AS18" s="108">
        <f>'[2]2019 KESIS Energy Balance'!AS18*'2019 KESIS Energy Balance'!$B$1</f>
        <v>-36354696960000</v>
      </c>
      <c r="AT18" s="108">
        <f>'[2]2019 KESIS Energy Balance'!AT18*'2019 KESIS Energy Balance'!$B$1</f>
        <v>-1423361280000</v>
      </c>
      <c r="AU18" s="108">
        <f>'[2]2019 KESIS Energy Balance'!AU18*'2019 KESIS Energy Balance'!$B$1</f>
        <v>-2024433920000</v>
      </c>
      <c r="AV18" s="108">
        <f>'[2]2019 KESIS Energy Balance'!AV18*'2019 KESIS Energy Balance'!$B$1</f>
        <v>0</v>
      </c>
      <c r="AW18" s="108">
        <f>'[2]2019 KESIS Energy Balance'!AW18*'2019 KESIS Energy Balance'!$B$1</f>
        <v>0</v>
      </c>
      <c r="AX18" s="108">
        <f>'[2]2019 KESIS Energy Balance'!AX18*'2019 KESIS Energy Balance'!$B$1</f>
        <v>-19398639360000</v>
      </c>
      <c r="AY18" s="108">
        <f>'[2]2019 KESIS Energy Balance'!AY18*'2019 KESIS Energy Balance'!$B$1</f>
        <v>0</v>
      </c>
      <c r="AZ18" s="108">
        <f>'[2]2019 KESIS Energy Balance'!AZ18*'2019 KESIS Energy Balance'!$B$1</f>
        <v>-1233205196800000</v>
      </c>
      <c r="BA18" s="108">
        <f>'[2]2019 KESIS Energy Balance'!BA18*'2019 KESIS Energy Balance'!$B$1</f>
        <v>-23569483520000</v>
      </c>
      <c r="BB18" s="108">
        <f>'[2]2019 KESIS Energy Balance'!BB18*'2019 KESIS Energy Balance'!$B$1</f>
        <v>0</v>
      </c>
      <c r="BC18" s="108">
        <f>'[2]2019 KESIS Energy Balance'!BC18*'2019 KESIS Energy Balance'!$B$1</f>
        <v>-99739886080000.016</v>
      </c>
      <c r="BD18" s="108">
        <f>'[2]2019 KESIS Energy Balance'!BD18*'2019 KESIS Energy Balance'!$B$1</f>
        <v>0</v>
      </c>
      <c r="BE18" s="108">
        <f>'[2]2019 KESIS Energy Balance'!BE18*'2019 KESIS Energy Balance'!$B$1</f>
        <v>-4008870400000</v>
      </c>
      <c r="BF18" s="108">
        <f>'[2]2019 KESIS Energy Balance'!BF18*'2019 KESIS Energy Balance'!$B$1</f>
        <v>-22561928960000</v>
      </c>
      <c r="BG18" s="108">
        <f>'[2]2019 KESIS Energy Balance'!BG18*'2019 KESIS Energy Balance'!$B$1</f>
        <v>-19074176000000</v>
      </c>
      <c r="BH18" s="108">
        <f>'[2]2019 KESIS Energy Balance'!BH18*'2019 KESIS Energy Balance'!$B$1</f>
        <v>1756747838720000</v>
      </c>
      <c r="BI18" s="108">
        <f>'[2]2019 KESIS Energy Balance'!BI18*'2019 KESIS Energy Balance'!$B$1</f>
        <v>0</v>
      </c>
      <c r="BJ18" s="108">
        <f>'[2]2019 KESIS Energy Balance'!BJ18*'2019 KESIS Energy Balance'!$B$1</f>
        <v>-2584854915839999</v>
      </c>
      <c r="BK18" s="108">
        <f>'[2]2019 KESIS Energy Balance'!BK18*'2019 KESIS Energy Balance'!$B$1</f>
        <v>-324299322880000</v>
      </c>
      <c r="BL18" s="109"/>
      <c r="BM18" s="109"/>
    </row>
    <row r="19" spans="2:65" collapsed="1">
      <c r="B19" s="119" t="s">
        <v>1575</v>
      </c>
      <c r="C19" s="120" t="s">
        <v>1576</v>
      </c>
      <c r="D19" s="108">
        <f>'[2]2019 KESIS Energy Balance'!D19*'2019 KESIS Energy Balance'!$B$1</f>
        <v>0</v>
      </c>
      <c r="E19" s="108">
        <f>'[2]2019 KESIS Energy Balance'!E19*'2019 KESIS Energy Balance'!$B$1</f>
        <v>0</v>
      </c>
      <c r="F19" s="108">
        <f>'[2]2019 KESIS Energy Balance'!F19*'2019 KESIS Energy Balance'!$B$1</f>
        <v>0</v>
      </c>
      <c r="G19" s="108">
        <f>'[2]2019 KESIS Energy Balance'!G19*'2019 KESIS Energy Balance'!$B$1</f>
        <v>0</v>
      </c>
      <c r="H19" s="108">
        <f>'[2]2019 KESIS Energy Balance'!H19*'2019 KESIS Energy Balance'!$B$1</f>
        <v>0</v>
      </c>
      <c r="I19" s="108">
        <f>'[2]2019 KESIS Energy Balance'!I19*'2019 KESIS Energy Balance'!$B$1</f>
        <v>0</v>
      </c>
      <c r="J19" s="108">
        <f>'[2]2019 KESIS Energy Balance'!J19*'2019 KESIS Energy Balance'!$B$1</f>
        <v>0</v>
      </c>
      <c r="K19" s="108">
        <f>'[2]2019 KESIS Energy Balance'!K19*'2019 KESIS Energy Balance'!$B$1</f>
        <v>0</v>
      </c>
      <c r="L19" s="108">
        <f>'[2]2019 KESIS Energy Balance'!L19*'2019 KESIS Energy Balance'!$B$1</f>
        <v>0</v>
      </c>
      <c r="M19" s="108">
        <f>'[2]2019 KESIS Energy Balance'!M19*'2019 KESIS Energy Balance'!$B$1</f>
        <v>0</v>
      </c>
      <c r="N19" s="108">
        <f>'[2]2019 KESIS Energy Balance'!N19*'2019 KESIS Energy Balance'!$B$1</f>
        <v>-14463875840000</v>
      </c>
      <c r="O19" s="108">
        <f>'[2]2019 KESIS Energy Balance'!O19*'2019 KESIS Energy Balance'!$B$1</f>
        <v>-75019761920000</v>
      </c>
      <c r="P19" s="108">
        <f>'[2]2019 KESIS Energy Balance'!P19*'2019 KESIS Energy Balance'!$B$1</f>
        <v>-15755420160000</v>
      </c>
      <c r="Q19" s="108">
        <f>'[2]2019 KESIS Energy Balance'!Q19*'2019 KESIS Energy Balance'!$B$1</f>
        <v>-26874232320000</v>
      </c>
      <c r="R19" s="108">
        <f>'[2]2019 KESIS Energy Balance'!R19*'2019 KESIS Energy Balance'!$B$1</f>
        <v>-308670720000</v>
      </c>
      <c r="S19" s="108">
        <f>'[2]2019 KESIS Energy Balance'!S19*'2019 KESIS Energy Balance'!$B$1</f>
        <v>0</v>
      </c>
      <c r="T19" s="108">
        <f>'[2]2019 KESIS Energy Balance'!T19*'2019 KESIS Energy Balance'!$B$1</f>
        <v>0</v>
      </c>
      <c r="U19" s="108">
        <f>'[2]2019 KESIS Energy Balance'!U19*'2019 KESIS Energy Balance'!$B$1</f>
        <v>0</v>
      </c>
      <c r="V19" s="108">
        <f>'[2]2019 KESIS Energy Balance'!V19*'2019 KESIS Energy Balance'!$B$1</f>
        <v>0</v>
      </c>
      <c r="W19" s="108">
        <f>'[2]2019 KESIS Energy Balance'!W19*'2019 KESIS Energy Balance'!$B$1</f>
        <v>0</v>
      </c>
      <c r="X19" s="108">
        <f>'[2]2019 KESIS Energy Balance'!X19*'2019 KESIS Energy Balance'!$B$1</f>
        <v>0</v>
      </c>
      <c r="Y19" s="108">
        <f>'[2]2019 KESIS Energy Balance'!Y19*'2019 KESIS Energy Balance'!$B$1</f>
        <v>0</v>
      </c>
      <c r="Z19" s="108">
        <f>'[2]2019 KESIS Energy Balance'!Z19*'2019 KESIS Energy Balance'!$B$1</f>
        <v>0</v>
      </c>
      <c r="AA19" s="108">
        <f>'[2]2019 KESIS Energy Balance'!AA19*'2019 KESIS Energy Balance'!$B$1</f>
        <v>0</v>
      </c>
      <c r="AB19" s="108">
        <f>'[2]2019 KESIS Energy Balance'!AB19*'2019 KESIS Energy Balance'!$B$1</f>
        <v>0</v>
      </c>
      <c r="AC19" s="108">
        <f>'[2]2019 KESIS Energy Balance'!AC19*'2019 KESIS Energy Balance'!$B$1</f>
        <v>0</v>
      </c>
      <c r="AD19" s="108">
        <f>'[2]2019 KESIS Energy Balance'!AD19*'2019 KESIS Energy Balance'!$B$1</f>
        <v>0</v>
      </c>
      <c r="AE19" s="108">
        <f>'[2]2019 KESIS Energy Balance'!AE19*'2019 KESIS Energy Balance'!$B$1</f>
        <v>-6428160000</v>
      </c>
      <c r="AF19" s="108">
        <f>'[2]2019 KESIS Energy Balance'!AF19*'2019 KESIS Energy Balance'!$B$1</f>
        <v>0</v>
      </c>
      <c r="AG19" s="108">
        <f>'[2]2019 KESIS Energy Balance'!AG19*'2019 KESIS Energy Balance'!$B$1</f>
        <v>0</v>
      </c>
      <c r="AH19" s="108">
        <f>'[2]2019 KESIS Energy Balance'!AH19*'2019 KESIS Energy Balance'!$B$1</f>
        <v>-2162679040000</v>
      </c>
      <c r="AI19" s="108">
        <f>'[2]2019 KESIS Energy Balance'!AI19*'2019 KESIS Energy Balance'!$B$1</f>
        <v>-10375645440000</v>
      </c>
      <c r="AJ19" s="108">
        <f>'[2]2019 KESIS Energy Balance'!AJ19*'2019 KESIS Energy Balance'!$B$1</f>
        <v>0</v>
      </c>
      <c r="AK19" s="108">
        <f>'[2]2019 KESIS Energy Balance'!AK19*'2019 KESIS Energy Balance'!$B$1</f>
        <v>0</v>
      </c>
      <c r="AL19" s="108">
        <f>'[2]2019 KESIS Energy Balance'!AL19*'2019 KESIS Energy Balance'!$B$1</f>
        <v>0</v>
      </c>
      <c r="AM19" s="108">
        <f>'[2]2019 KESIS Energy Balance'!AM19*'2019 KESIS Energy Balance'!$B$1</f>
        <v>0</v>
      </c>
      <c r="AN19" s="108">
        <f>'[2]2019 KESIS Energy Balance'!AN19*'2019 KESIS Energy Balance'!$B$1</f>
        <v>0</v>
      </c>
      <c r="AO19" s="108">
        <f>'[2]2019 KESIS Energy Balance'!AO19*'2019 KESIS Energy Balance'!$B$1</f>
        <v>0</v>
      </c>
      <c r="AP19" s="108">
        <f>'[2]2019 KESIS Energy Balance'!AP19*'2019 KESIS Energy Balance'!$B$1</f>
        <v>-31664640000</v>
      </c>
      <c r="AQ19" s="108">
        <f>'[2]2019 KESIS Energy Balance'!AQ19*'2019 KESIS Energy Balance'!$B$1</f>
        <v>-282680320000</v>
      </c>
      <c r="AR19" s="108">
        <f>'[2]2019 KESIS Energy Balance'!AR19*'2019 KESIS Energy Balance'!$B$1</f>
        <v>-108167680000</v>
      </c>
      <c r="AS19" s="108">
        <f>'[2]2019 KESIS Energy Balance'!AS19*'2019 KESIS Energy Balance'!$B$1</f>
        <v>-31347200000</v>
      </c>
      <c r="AT19" s="108">
        <f>'[2]2019 KESIS Energy Balance'!AT19*'2019 KESIS Energy Balance'!$B$1</f>
        <v>-114318079999.99998</v>
      </c>
      <c r="AU19" s="108">
        <f>'[2]2019 KESIS Energy Balance'!AU19*'2019 KESIS Energy Balance'!$B$1</f>
        <v>0</v>
      </c>
      <c r="AV19" s="108">
        <f>'[2]2019 KESIS Energy Balance'!AV19*'2019 KESIS Energy Balance'!$B$1</f>
        <v>0</v>
      </c>
      <c r="AW19" s="108">
        <f>'[2]2019 KESIS Energy Balance'!AW19*'2019 KESIS Energy Balance'!$B$1</f>
        <v>0</v>
      </c>
      <c r="AX19" s="108">
        <f>'[2]2019 KESIS Energy Balance'!AX19*'2019 KESIS Energy Balance'!$B$1</f>
        <v>0</v>
      </c>
      <c r="AY19" s="108">
        <f>'[2]2019 KESIS Energy Balance'!AY19*'2019 KESIS Energy Balance'!$B$1</f>
        <v>0</v>
      </c>
      <c r="AZ19" s="108">
        <f>'[2]2019 KESIS Energy Balance'!AZ19*'2019 KESIS Energy Balance'!$B$1</f>
        <v>0</v>
      </c>
      <c r="BA19" s="108">
        <f>'[2]2019 KESIS Energy Balance'!BA19*'2019 KESIS Energy Balance'!$B$1</f>
        <v>-20276480000</v>
      </c>
      <c r="BB19" s="108">
        <f>'[2]2019 KESIS Energy Balance'!BB19*'2019 KESIS Energy Balance'!$B$1</f>
        <v>0</v>
      </c>
      <c r="BC19" s="108">
        <f>'[2]2019 KESIS Energy Balance'!BC19*'2019 KESIS Energy Balance'!$B$1</f>
        <v>-10100385280000</v>
      </c>
      <c r="BD19" s="108">
        <f>'[2]2019 KESIS Energy Balance'!BD19*'2019 KESIS Energy Balance'!$B$1</f>
        <v>0</v>
      </c>
      <c r="BE19" s="108">
        <f>'[2]2019 KESIS Energy Balance'!BE19*'2019 KESIS Energy Balance'!$B$1</f>
        <v>0</v>
      </c>
      <c r="BF19" s="108">
        <f>'[2]2019 KESIS Energy Balance'!BF19*'2019 KESIS Energy Balance'!$B$1</f>
        <v>-81899520000</v>
      </c>
      <c r="BG19" s="108">
        <f>'[2]2019 KESIS Energy Balance'!BG19*'2019 KESIS Energy Balance'!$B$1</f>
        <v>-257285120000</v>
      </c>
      <c r="BH19" s="108">
        <f>'[2]2019 KESIS Energy Balance'!BH19*'2019 KESIS Energy Balance'!$B$1</f>
        <v>79393370880000</v>
      </c>
      <c r="BI19" s="108">
        <f>'[2]2019 KESIS Energy Balance'!BI19*'2019 KESIS Energy Balance'!$B$1</f>
        <v>0</v>
      </c>
      <c r="BJ19" s="108">
        <f>'[2]2019 KESIS Energy Balance'!BJ19*'2019 KESIS Energy Balance'!$B$1</f>
        <v>-76601367039999.969</v>
      </c>
      <c r="BK19" s="108">
        <f>'[2]2019 KESIS Energy Balance'!BK19*'2019 KESIS Energy Balance'!$B$1</f>
        <v>-102060451840000</v>
      </c>
      <c r="BL19" s="109"/>
      <c r="BM19" s="109"/>
    </row>
    <row r="20" spans="2:65">
      <c r="B20" s="117" t="s">
        <v>1577</v>
      </c>
      <c r="C20" s="118" t="s">
        <v>1578</v>
      </c>
      <c r="D20" s="108">
        <f>'[2]2019 KESIS Energy Balance'!D20*'2019 KESIS Energy Balance'!$B$1</f>
        <v>0</v>
      </c>
      <c r="E20" s="108">
        <f>'[2]2019 KESIS Energy Balance'!E20*'2019 KESIS Energy Balance'!$B$1</f>
        <v>0</v>
      </c>
      <c r="F20" s="108">
        <f>'[2]2019 KESIS Energy Balance'!F20*'2019 KESIS Energy Balance'!$B$1</f>
        <v>0</v>
      </c>
      <c r="G20" s="108">
        <f>'[2]2019 KESIS Energy Balance'!G20*'2019 KESIS Energy Balance'!$B$1</f>
        <v>-100241996800000.02</v>
      </c>
      <c r="H20" s="108">
        <f>'[2]2019 KESIS Energy Balance'!H20*'2019 KESIS Energy Balance'!$B$1</f>
        <v>0</v>
      </c>
      <c r="I20" s="108">
        <f>'[2]2019 KESIS Energy Balance'!I20*'2019 KESIS Energy Balance'!$B$1</f>
        <v>0</v>
      </c>
      <c r="J20" s="108">
        <f>'[2]2019 KESIS Energy Balance'!J20*'2019 KESIS Energy Balance'!$B$1</f>
        <v>0</v>
      </c>
      <c r="K20" s="108">
        <f>'[2]2019 KESIS Energy Balance'!K20*'2019 KESIS Energy Balance'!$B$1</f>
        <v>0</v>
      </c>
      <c r="L20" s="108">
        <f>'[2]2019 KESIS Energy Balance'!L20*'2019 KESIS Energy Balance'!$B$1</f>
        <v>0</v>
      </c>
      <c r="M20" s="108">
        <f>'[2]2019 KESIS Energy Balance'!M20*'2019 KESIS Energy Balance'!$B$1</f>
        <v>0</v>
      </c>
      <c r="N20" s="108">
        <f>'[2]2019 KESIS Energy Balance'!N20*'2019 KESIS Energy Balance'!$B$1</f>
        <v>0</v>
      </c>
      <c r="O20" s="108">
        <f>'[2]2019 KESIS Energy Balance'!O20*'2019 KESIS Energy Balance'!$B$1</f>
        <v>0</v>
      </c>
      <c r="P20" s="108">
        <f>'[2]2019 KESIS Energy Balance'!P20*'2019 KESIS Energy Balance'!$B$1</f>
        <v>0</v>
      </c>
      <c r="Q20" s="108">
        <f>'[2]2019 KESIS Energy Balance'!Q20*'2019 KESIS Energy Balance'!$B$1</f>
        <v>-262371897600000</v>
      </c>
      <c r="R20" s="108">
        <f>'[2]2019 KESIS Energy Balance'!R20*'2019 KESIS Energy Balance'!$B$1</f>
        <v>-22250877440000</v>
      </c>
      <c r="S20" s="108">
        <f>'[2]2019 KESIS Energy Balance'!S20*'2019 KESIS Energy Balance'!$B$1</f>
        <v>0</v>
      </c>
      <c r="T20" s="108">
        <f>'[2]2019 KESIS Energy Balance'!T20*'2019 KESIS Energy Balance'!$B$1</f>
        <v>0</v>
      </c>
      <c r="U20" s="108">
        <f>'[2]2019 KESIS Energy Balance'!U20*'2019 KESIS Energy Balance'!$B$1</f>
        <v>0</v>
      </c>
      <c r="V20" s="108">
        <f>'[2]2019 KESIS Energy Balance'!V20*'2019 KESIS Energy Balance'!$B$1</f>
        <v>0</v>
      </c>
      <c r="W20" s="108">
        <f>'[2]2019 KESIS Energy Balance'!W20*'2019 KESIS Energy Balance'!$B$1</f>
        <v>-16763688960000</v>
      </c>
      <c r="X20" s="108">
        <f>'[2]2019 KESIS Energy Balance'!X20*'2019 KESIS Energy Balance'!$B$1</f>
        <v>-3031948800000</v>
      </c>
      <c r="Y20" s="108">
        <f>'[2]2019 KESIS Energy Balance'!Y20*'2019 KESIS Energy Balance'!$B$1</f>
        <v>0</v>
      </c>
      <c r="Z20" s="108">
        <f>'[2]2019 KESIS Energy Balance'!Z20*'2019 KESIS Energy Balance'!$B$1</f>
        <v>-119040000</v>
      </c>
      <c r="AA20" s="108">
        <f>'[2]2019 KESIS Energy Balance'!AA20*'2019 KESIS Energy Balance'!$B$1</f>
        <v>0</v>
      </c>
      <c r="AB20" s="108">
        <f>'[2]2019 KESIS Energy Balance'!AB20*'2019 KESIS Energy Balance'!$B$1</f>
        <v>0</v>
      </c>
      <c r="AC20" s="108">
        <f>'[2]2019 KESIS Energy Balance'!AC20*'2019 KESIS Energy Balance'!$B$1</f>
        <v>0</v>
      </c>
      <c r="AD20" s="108">
        <f>'[2]2019 KESIS Energy Balance'!AD20*'2019 KESIS Energy Balance'!$B$1</f>
        <v>-46108160000</v>
      </c>
      <c r="AE20" s="108">
        <f>'[2]2019 KESIS Energy Balance'!AE20*'2019 KESIS Energy Balance'!$B$1</f>
        <v>0</v>
      </c>
      <c r="AF20" s="108">
        <f>'[2]2019 KESIS Energy Balance'!AF20*'2019 KESIS Energy Balance'!$B$1</f>
        <v>0</v>
      </c>
      <c r="AG20" s="108">
        <f>'[2]2019 KESIS Energy Balance'!AG20*'2019 KESIS Energy Balance'!$B$1</f>
        <v>0</v>
      </c>
      <c r="AH20" s="108">
        <f>'[2]2019 KESIS Energy Balance'!AH20*'2019 KESIS Energy Balance'!$B$1</f>
        <v>-6046081280000</v>
      </c>
      <c r="AI20" s="108">
        <f>'[2]2019 KESIS Energy Balance'!AI20*'2019 KESIS Energy Balance'!$B$1</f>
        <v>-29992167680000</v>
      </c>
      <c r="AJ20" s="108">
        <f>'[2]2019 KESIS Energy Balance'!AJ20*'2019 KESIS Energy Balance'!$B$1</f>
        <v>0</v>
      </c>
      <c r="AK20" s="108">
        <f>'[2]2019 KESIS Energy Balance'!AK20*'2019 KESIS Energy Balance'!$B$1</f>
        <v>0</v>
      </c>
      <c r="AL20" s="108">
        <f>'[2]2019 KESIS Energy Balance'!AL20*'2019 KESIS Energy Balance'!$B$1</f>
        <v>0</v>
      </c>
      <c r="AM20" s="108">
        <f>'[2]2019 KESIS Energy Balance'!AM20*'2019 KESIS Energy Balance'!$B$1</f>
        <v>0</v>
      </c>
      <c r="AN20" s="108">
        <f>'[2]2019 KESIS Energy Balance'!AN20*'2019 KESIS Energy Balance'!$B$1</f>
        <v>0</v>
      </c>
      <c r="AO20" s="108">
        <f>'[2]2019 KESIS Energy Balance'!AO20*'2019 KESIS Energy Balance'!$B$1</f>
        <v>-19602237440000</v>
      </c>
      <c r="AP20" s="108">
        <f>'[2]2019 KESIS Energy Balance'!AP20*'2019 KESIS Energy Balance'!$B$1</f>
        <v>-2838984960000</v>
      </c>
      <c r="AQ20" s="108">
        <f>'[2]2019 KESIS Energy Balance'!AQ20*'2019 KESIS Energy Balance'!$B$1</f>
        <v>-4911392000000</v>
      </c>
      <c r="AR20" s="108">
        <f>'[2]2019 KESIS Energy Balance'!AR20*'2019 KESIS Energy Balance'!$B$1</f>
        <v>-6806945280000</v>
      </c>
      <c r="AS20" s="108">
        <f>'[2]2019 KESIS Energy Balance'!AS20*'2019 KESIS Energy Balance'!$B$1</f>
        <v>-41671459840000.008</v>
      </c>
      <c r="AT20" s="108">
        <f>'[2]2019 KESIS Energy Balance'!AT20*'2019 KESIS Energy Balance'!$B$1</f>
        <v>-61980160000</v>
      </c>
      <c r="AU20" s="108">
        <f>'[2]2019 KESIS Energy Balance'!AU20*'2019 KESIS Energy Balance'!$B$1</f>
        <v>0</v>
      </c>
      <c r="AV20" s="108">
        <f>'[2]2019 KESIS Energy Balance'!AV20*'2019 KESIS Energy Balance'!$B$1</f>
        <v>0</v>
      </c>
      <c r="AW20" s="108">
        <f>'[2]2019 KESIS Energy Balance'!AW20*'2019 KESIS Energy Balance'!$B$1</f>
        <v>0</v>
      </c>
      <c r="AX20" s="108">
        <f>'[2]2019 KESIS Energy Balance'!AX20*'2019 KESIS Energy Balance'!$B$1</f>
        <v>0</v>
      </c>
      <c r="AY20" s="108">
        <f>'[2]2019 KESIS Energy Balance'!AY20*'2019 KESIS Energy Balance'!$B$1</f>
        <v>0</v>
      </c>
      <c r="AZ20" s="108">
        <f>'[2]2019 KESIS Energy Balance'!AZ20*'2019 KESIS Energy Balance'!$B$1</f>
        <v>0</v>
      </c>
      <c r="BA20" s="108">
        <f>'[2]2019 KESIS Energy Balance'!BA20*'2019 KESIS Energy Balance'!$B$1</f>
        <v>0</v>
      </c>
      <c r="BB20" s="108">
        <f>'[2]2019 KESIS Energy Balance'!BB20*'2019 KESIS Energy Balance'!$B$1</f>
        <v>0</v>
      </c>
      <c r="BC20" s="108">
        <f>'[2]2019 KESIS Energy Balance'!BC20*'2019 KESIS Energy Balance'!$B$1</f>
        <v>0</v>
      </c>
      <c r="BD20" s="108">
        <f>'[2]2019 KESIS Energy Balance'!BD20*'2019 KESIS Energy Balance'!$B$1</f>
        <v>0</v>
      </c>
      <c r="BE20" s="108">
        <f>'[2]2019 KESIS Energy Balance'!BE20*'2019 KESIS Energy Balance'!$B$1</f>
        <v>0</v>
      </c>
      <c r="BF20" s="108">
        <f>'[2]2019 KESIS Energy Balance'!BF20*'2019 KESIS Energy Balance'!$B$1</f>
        <v>0</v>
      </c>
      <c r="BG20" s="108">
        <f>'[2]2019 KESIS Energy Balance'!BG20*'2019 KESIS Energy Balance'!$B$1</f>
        <v>0</v>
      </c>
      <c r="BH20" s="108">
        <f>'[2]2019 KESIS Energy Balance'!BH20*'2019 KESIS Energy Balance'!$B$1</f>
        <v>186440051200000</v>
      </c>
      <c r="BI20" s="108">
        <f>'[2]2019 KESIS Energy Balance'!BI20*'2019 KESIS Energy Balance'!$B$1</f>
        <v>237820135680000</v>
      </c>
      <c r="BJ20" s="108">
        <f>'[2]2019 KESIS Energy Balance'!BJ20*'2019 KESIS Energy Balance'!$B$1</f>
        <v>-92377698560000</v>
      </c>
      <c r="BK20" s="108">
        <f>'[2]2019 KESIS Energy Balance'!BK20*'2019 KESIS Energy Balance'!$B$1</f>
        <v>-73054451200000</v>
      </c>
      <c r="BL20" s="109"/>
      <c r="BM20" s="109"/>
    </row>
    <row r="21" spans="2:65">
      <c r="B21" s="119" t="s">
        <v>1579</v>
      </c>
      <c r="C21" s="120" t="s">
        <v>1580</v>
      </c>
      <c r="D21" s="108">
        <f>'[2]2019 KESIS Energy Balance'!D21*'2019 KESIS Energy Balance'!$B$1</f>
        <v>0</v>
      </c>
      <c r="E21" s="108">
        <f>'[2]2019 KESIS Energy Balance'!E21*'2019 KESIS Energy Balance'!$B$1</f>
        <v>0</v>
      </c>
      <c r="F21" s="108">
        <f>'[2]2019 KESIS Energy Balance'!F21*'2019 KESIS Energy Balance'!$B$1</f>
        <v>0</v>
      </c>
      <c r="G21" s="108">
        <f>'[2]2019 KESIS Energy Balance'!G21*'2019 KESIS Energy Balance'!$B$1</f>
        <v>0</v>
      </c>
      <c r="H21" s="108">
        <f>'[2]2019 KESIS Energy Balance'!H21*'2019 KESIS Energy Balance'!$B$1</f>
        <v>0</v>
      </c>
      <c r="I21" s="108">
        <f>'[2]2019 KESIS Energy Balance'!I21*'2019 KESIS Energy Balance'!$B$1</f>
        <v>0</v>
      </c>
      <c r="J21" s="108">
        <f>'[2]2019 KESIS Energy Balance'!J21*'2019 KESIS Energy Balance'!$B$1</f>
        <v>0</v>
      </c>
      <c r="K21" s="108">
        <f>'[2]2019 KESIS Energy Balance'!K21*'2019 KESIS Energy Balance'!$B$1</f>
        <v>0</v>
      </c>
      <c r="L21" s="108">
        <f>'[2]2019 KESIS Energy Balance'!L21*'2019 KESIS Energy Balance'!$B$1</f>
        <v>0</v>
      </c>
      <c r="M21" s="108">
        <f>'[2]2019 KESIS Energy Balance'!M21*'2019 KESIS Energy Balance'!$B$1</f>
        <v>0</v>
      </c>
      <c r="N21" s="108">
        <f>'[2]2019 KESIS Energy Balance'!N21*'2019 KESIS Energy Balance'!$B$1</f>
        <v>0</v>
      </c>
      <c r="O21" s="108">
        <f>'[2]2019 KESIS Energy Balance'!O21*'2019 KESIS Energy Balance'!$B$1</f>
        <v>0</v>
      </c>
      <c r="P21" s="108">
        <f>'[2]2019 KESIS Energy Balance'!P21*'2019 KESIS Energy Balance'!$B$1</f>
        <v>0</v>
      </c>
      <c r="Q21" s="108">
        <f>'[2]2019 KESIS Energy Balance'!Q21*'2019 KESIS Energy Balance'!$B$1</f>
        <v>-239123980800000.03</v>
      </c>
      <c r="R21" s="108">
        <f>'[2]2019 KESIS Energy Balance'!R21*'2019 KESIS Energy Balance'!$B$1</f>
        <v>-16731032320000</v>
      </c>
      <c r="S21" s="108">
        <f>'[2]2019 KESIS Energy Balance'!S21*'2019 KESIS Energy Balance'!$B$1</f>
        <v>0</v>
      </c>
      <c r="T21" s="108">
        <f>'[2]2019 KESIS Energy Balance'!T21*'2019 KESIS Energy Balance'!$B$1</f>
        <v>0</v>
      </c>
      <c r="U21" s="108">
        <f>'[2]2019 KESIS Energy Balance'!U21*'2019 KESIS Energy Balance'!$B$1</f>
        <v>0</v>
      </c>
      <c r="V21" s="108">
        <f>'[2]2019 KESIS Energy Balance'!V21*'2019 KESIS Energy Balance'!$B$1</f>
        <v>0</v>
      </c>
      <c r="W21" s="108">
        <f>'[2]2019 KESIS Energy Balance'!W21*'2019 KESIS Energy Balance'!$B$1</f>
        <v>0</v>
      </c>
      <c r="X21" s="108">
        <f>'[2]2019 KESIS Energy Balance'!X21*'2019 KESIS Energy Balance'!$B$1</f>
        <v>-616944640000</v>
      </c>
      <c r="Y21" s="108">
        <f>'[2]2019 KESIS Energy Balance'!Y21*'2019 KESIS Energy Balance'!$B$1</f>
        <v>0</v>
      </c>
      <c r="Z21" s="108">
        <f>'[2]2019 KESIS Energy Balance'!Z21*'2019 KESIS Energy Balance'!$B$1</f>
        <v>-119040000</v>
      </c>
      <c r="AA21" s="108">
        <f>'[2]2019 KESIS Energy Balance'!AA21*'2019 KESIS Energy Balance'!$B$1</f>
        <v>0</v>
      </c>
      <c r="AB21" s="108">
        <f>'[2]2019 KESIS Energy Balance'!AB21*'2019 KESIS Energy Balance'!$B$1</f>
        <v>0</v>
      </c>
      <c r="AC21" s="108">
        <f>'[2]2019 KESIS Energy Balance'!AC21*'2019 KESIS Energy Balance'!$B$1</f>
        <v>0</v>
      </c>
      <c r="AD21" s="108">
        <f>'[2]2019 KESIS Energy Balance'!AD21*'2019 KESIS Energy Balance'!$B$1</f>
        <v>-23649280000</v>
      </c>
      <c r="AE21" s="108">
        <f>'[2]2019 KESIS Energy Balance'!AE21*'2019 KESIS Energy Balance'!$B$1</f>
        <v>0</v>
      </c>
      <c r="AF21" s="108">
        <f>'[2]2019 KESIS Energy Balance'!AF21*'2019 KESIS Energy Balance'!$B$1</f>
        <v>0</v>
      </c>
      <c r="AG21" s="108">
        <f>'[2]2019 KESIS Energy Balance'!AG21*'2019 KESIS Energy Balance'!$B$1</f>
        <v>0</v>
      </c>
      <c r="AH21" s="108">
        <f>'[2]2019 KESIS Energy Balance'!AH21*'2019 KESIS Energy Balance'!$B$1</f>
        <v>-1190677760000</v>
      </c>
      <c r="AI21" s="108">
        <f>'[2]2019 KESIS Energy Balance'!AI21*'2019 KESIS Energy Balance'!$B$1</f>
        <v>0</v>
      </c>
      <c r="AJ21" s="108">
        <f>'[2]2019 KESIS Energy Balance'!AJ21*'2019 KESIS Energy Balance'!$B$1</f>
        <v>0</v>
      </c>
      <c r="AK21" s="108">
        <f>'[2]2019 KESIS Energy Balance'!AK21*'2019 KESIS Energy Balance'!$B$1</f>
        <v>0</v>
      </c>
      <c r="AL21" s="108">
        <f>'[2]2019 KESIS Energy Balance'!AL21*'2019 KESIS Energy Balance'!$B$1</f>
        <v>0</v>
      </c>
      <c r="AM21" s="108">
        <f>'[2]2019 KESIS Energy Balance'!AM21*'2019 KESIS Energy Balance'!$B$1</f>
        <v>0</v>
      </c>
      <c r="AN21" s="108">
        <f>'[2]2019 KESIS Energy Balance'!AN21*'2019 KESIS Energy Balance'!$B$1</f>
        <v>0</v>
      </c>
      <c r="AO21" s="108">
        <f>'[2]2019 KESIS Energy Balance'!AO21*'2019 KESIS Energy Balance'!$B$1</f>
        <v>0</v>
      </c>
      <c r="AP21" s="108">
        <f>'[2]2019 KESIS Energy Balance'!AP21*'2019 KESIS Energy Balance'!$B$1</f>
        <v>-2835255040000</v>
      </c>
      <c r="AQ21" s="108">
        <f>'[2]2019 KESIS Energy Balance'!AQ21*'2019 KESIS Energy Balance'!$B$1</f>
        <v>-3103571200000</v>
      </c>
      <c r="AR21" s="108">
        <f>'[2]2019 KESIS Energy Balance'!AR21*'2019 KESIS Energy Balance'!$B$1</f>
        <v>-431599360000</v>
      </c>
      <c r="AS21" s="108">
        <f>'[2]2019 KESIS Energy Balance'!AS21*'2019 KESIS Energy Balance'!$B$1</f>
        <v>-2620665600000</v>
      </c>
      <c r="AT21" s="108">
        <f>'[2]2019 KESIS Energy Balance'!AT21*'2019 KESIS Energy Balance'!$B$1</f>
        <v>-29958400000</v>
      </c>
      <c r="AU21" s="108">
        <f>'[2]2019 KESIS Energy Balance'!AU21*'2019 KESIS Energy Balance'!$B$1</f>
        <v>0</v>
      </c>
      <c r="AV21" s="108">
        <f>'[2]2019 KESIS Energy Balance'!AV21*'2019 KESIS Energy Balance'!$B$1</f>
        <v>0</v>
      </c>
      <c r="AW21" s="108">
        <f>'[2]2019 KESIS Energy Balance'!AW21*'2019 KESIS Energy Balance'!$B$1</f>
        <v>0</v>
      </c>
      <c r="AX21" s="108">
        <f>'[2]2019 KESIS Energy Balance'!AX21*'2019 KESIS Energy Balance'!$B$1</f>
        <v>0</v>
      </c>
      <c r="AY21" s="108">
        <f>'[2]2019 KESIS Energy Balance'!AY21*'2019 KESIS Energy Balance'!$B$1</f>
        <v>0</v>
      </c>
      <c r="AZ21" s="108">
        <f>'[2]2019 KESIS Energy Balance'!AZ21*'2019 KESIS Energy Balance'!$B$1</f>
        <v>0</v>
      </c>
      <c r="BA21" s="108">
        <f>'[2]2019 KESIS Energy Balance'!BA21*'2019 KESIS Energy Balance'!$B$1</f>
        <v>0</v>
      </c>
      <c r="BB21" s="108">
        <f>'[2]2019 KESIS Energy Balance'!BB21*'2019 KESIS Energy Balance'!$B$1</f>
        <v>0</v>
      </c>
      <c r="BC21" s="108">
        <f>'[2]2019 KESIS Energy Balance'!BC21*'2019 KESIS Energy Balance'!$B$1</f>
        <v>0</v>
      </c>
      <c r="BD21" s="108">
        <f>'[2]2019 KESIS Energy Balance'!BD21*'2019 KESIS Energy Balance'!$B$1</f>
        <v>0</v>
      </c>
      <c r="BE21" s="108">
        <f>'[2]2019 KESIS Energy Balance'!BE21*'2019 KESIS Energy Balance'!$B$1</f>
        <v>0</v>
      </c>
      <c r="BF21" s="108">
        <f>'[2]2019 KESIS Energy Balance'!BF21*'2019 KESIS Energy Balance'!$B$1</f>
        <v>0</v>
      </c>
      <c r="BG21" s="108">
        <f>'[2]2019 KESIS Energy Balance'!BG21*'2019 KESIS Energy Balance'!$B$1</f>
        <v>0</v>
      </c>
      <c r="BH21" s="108">
        <f>'[2]2019 KESIS Energy Balance'!BH21*'2019 KESIS Energy Balance'!$B$1</f>
        <v>104400698880000</v>
      </c>
      <c r="BI21" s="108">
        <f>'[2]2019 KESIS Energy Balance'!BI21*'2019 KESIS Energy Balance'!$B$1</f>
        <v>101845743360000</v>
      </c>
      <c r="BJ21" s="108">
        <f>'[2]2019 KESIS Energy Balance'!BJ21*'2019 KESIS Energy Balance'!$B$1</f>
        <v>-60461011200000.023</v>
      </c>
      <c r="BK21" s="108">
        <f>'[2]2019 KESIS Energy Balance'!BK21*'2019 KESIS Energy Balance'!$B$1</f>
        <v>-9021009920000</v>
      </c>
      <c r="BL21" s="109"/>
      <c r="BM21" s="109"/>
    </row>
    <row r="22" spans="2:65" collapsed="1">
      <c r="B22" s="119" t="s">
        <v>1581</v>
      </c>
      <c r="C22" s="120" t="s">
        <v>1582</v>
      </c>
      <c r="D22" s="108">
        <f>'[2]2019 KESIS Energy Balance'!D22*'2019 KESIS Energy Balance'!$B$1</f>
        <v>0</v>
      </c>
      <c r="E22" s="108">
        <f>'[2]2019 KESIS Energy Balance'!E22*'2019 KESIS Energy Balance'!$B$1</f>
        <v>0</v>
      </c>
      <c r="F22" s="108">
        <f>'[2]2019 KESIS Energy Balance'!F22*'2019 KESIS Energy Balance'!$B$1</f>
        <v>0</v>
      </c>
      <c r="G22" s="108">
        <f>'[2]2019 KESIS Energy Balance'!G22*'2019 KESIS Energy Balance'!$B$1</f>
        <v>-100241996800000.02</v>
      </c>
      <c r="H22" s="108">
        <f>'[2]2019 KESIS Energy Balance'!H22*'2019 KESIS Energy Balance'!$B$1</f>
        <v>0</v>
      </c>
      <c r="I22" s="108">
        <f>'[2]2019 KESIS Energy Balance'!I22*'2019 KESIS Energy Balance'!$B$1</f>
        <v>0</v>
      </c>
      <c r="J22" s="108">
        <f>'[2]2019 KESIS Energy Balance'!J22*'2019 KESIS Energy Balance'!$B$1</f>
        <v>0</v>
      </c>
      <c r="K22" s="108">
        <f>'[2]2019 KESIS Energy Balance'!K22*'2019 KESIS Energy Balance'!$B$1</f>
        <v>0</v>
      </c>
      <c r="L22" s="108">
        <f>'[2]2019 KESIS Energy Balance'!L22*'2019 KESIS Energy Balance'!$B$1</f>
        <v>0</v>
      </c>
      <c r="M22" s="108">
        <f>'[2]2019 KESIS Energy Balance'!M22*'2019 KESIS Energy Balance'!$B$1</f>
        <v>0</v>
      </c>
      <c r="N22" s="108">
        <f>'[2]2019 KESIS Energy Balance'!N22*'2019 KESIS Energy Balance'!$B$1</f>
        <v>0</v>
      </c>
      <c r="O22" s="108">
        <f>'[2]2019 KESIS Energy Balance'!O22*'2019 KESIS Energy Balance'!$B$1</f>
        <v>0</v>
      </c>
      <c r="P22" s="108">
        <f>'[2]2019 KESIS Energy Balance'!P22*'2019 KESIS Energy Balance'!$B$1</f>
        <v>0</v>
      </c>
      <c r="Q22" s="108">
        <f>'[2]2019 KESIS Energy Balance'!Q22*'2019 KESIS Energy Balance'!$B$1</f>
        <v>-23247916800000</v>
      </c>
      <c r="R22" s="108">
        <f>'[2]2019 KESIS Energy Balance'!R22*'2019 KESIS Energy Balance'!$B$1</f>
        <v>-5519845120000</v>
      </c>
      <c r="S22" s="108">
        <f>'[2]2019 KESIS Energy Balance'!S22*'2019 KESIS Energy Balance'!$B$1</f>
        <v>0</v>
      </c>
      <c r="T22" s="108">
        <f>'[2]2019 KESIS Energy Balance'!T22*'2019 KESIS Energy Balance'!$B$1</f>
        <v>0</v>
      </c>
      <c r="U22" s="108">
        <f>'[2]2019 KESIS Energy Balance'!U22*'2019 KESIS Energy Balance'!$B$1</f>
        <v>0</v>
      </c>
      <c r="V22" s="108">
        <f>'[2]2019 KESIS Energy Balance'!V22*'2019 KESIS Energy Balance'!$B$1</f>
        <v>0</v>
      </c>
      <c r="W22" s="108">
        <f>'[2]2019 KESIS Energy Balance'!W22*'2019 KESIS Energy Balance'!$B$1</f>
        <v>-16763688960000</v>
      </c>
      <c r="X22" s="108">
        <f>'[2]2019 KESIS Energy Balance'!X22*'2019 KESIS Energy Balance'!$B$1</f>
        <v>-2415004160000</v>
      </c>
      <c r="Y22" s="108">
        <f>'[2]2019 KESIS Energy Balance'!Y22*'2019 KESIS Energy Balance'!$B$1</f>
        <v>0</v>
      </c>
      <c r="Z22" s="108">
        <f>'[2]2019 KESIS Energy Balance'!Z22*'2019 KESIS Energy Balance'!$B$1</f>
        <v>0</v>
      </c>
      <c r="AA22" s="108">
        <f>'[2]2019 KESIS Energy Balance'!AA22*'2019 KESIS Energy Balance'!$B$1</f>
        <v>0</v>
      </c>
      <c r="AB22" s="108">
        <f>'[2]2019 KESIS Energy Balance'!AB22*'2019 KESIS Energy Balance'!$B$1</f>
        <v>0</v>
      </c>
      <c r="AC22" s="108">
        <f>'[2]2019 KESIS Energy Balance'!AC22*'2019 KESIS Energy Balance'!$B$1</f>
        <v>0</v>
      </c>
      <c r="AD22" s="108">
        <f>'[2]2019 KESIS Energy Balance'!AD22*'2019 KESIS Energy Balance'!$B$1</f>
        <v>-22458879999.999996</v>
      </c>
      <c r="AE22" s="108">
        <f>'[2]2019 KESIS Energy Balance'!AE22*'2019 KESIS Energy Balance'!$B$1</f>
        <v>0</v>
      </c>
      <c r="AF22" s="108">
        <f>'[2]2019 KESIS Energy Balance'!AF22*'2019 KESIS Energy Balance'!$B$1</f>
        <v>0</v>
      </c>
      <c r="AG22" s="108">
        <f>'[2]2019 KESIS Energy Balance'!AG22*'2019 KESIS Energy Balance'!$B$1</f>
        <v>0</v>
      </c>
      <c r="AH22" s="108">
        <f>'[2]2019 KESIS Energy Balance'!AH22*'2019 KESIS Energy Balance'!$B$1</f>
        <v>-4855403520000</v>
      </c>
      <c r="AI22" s="108">
        <f>'[2]2019 KESIS Energy Balance'!AI22*'2019 KESIS Energy Balance'!$B$1</f>
        <v>-29992167680000</v>
      </c>
      <c r="AJ22" s="108">
        <f>'[2]2019 KESIS Energy Balance'!AJ22*'2019 KESIS Energy Balance'!$B$1</f>
        <v>0</v>
      </c>
      <c r="AK22" s="108">
        <f>'[2]2019 KESIS Energy Balance'!AK22*'2019 KESIS Energy Balance'!$B$1</f>
        <v>0</v>
      </c>
      <c r="AL22" s="108">
        <f>'[2]2019 KESIS Energy Balance'!AL22*'2019 KESIS Energy Balance'!$B$1</f>
        <v>0</v>
      </c>
      <c r="AM22" s="108">
        <f>'[2]2019 KESIS Energy Balance'!AM22*'2019 KESIS Energy Balance'!$B$1</f>
        <v>0</v>
      </c>
      <c r="AN22" s="108">
        <f>'[2]2019 KESIS Energy Balance'!AN22*'2019 KESIS Energy Balance'!$B$1</f>
        <v>0</v>
      </c>
      <c r="AO22" s="108">
        <f>'[2]2019 KESIS Energy Balance'!AO22*'2019 KESIS Energy Balance'!$B$1</f>
        <v>-19602237440000</v>
      </c>
      <c r="AP22" s="108">
        <f>'[2]2019 KESIS Energy Balance'!AP22*'2019 KESIS Energy Balance'!$B$1</f>
        <v>-3729920000</v>
      </c>
      <c r="AQ22" s="108">
        <f>'[2]2019 KESIS Energy Balance'!AQ22*'2019 KESIS Energy Balance'!$B$1</f>
        <v>-1807820800000</v>
      </c>
      <c r="AR22" s="108">
        <f>'[2]2019 KESIS Energy Balance'!AR22*'2019 KESIS Energy Balance'!$B$1</f>
        <v>-6375385599999.999</v>
      </c>
      <c r="AS22" s="108">
        <f>'[2]2019 KESIS Energy Balance'!AS22*'2019 KESIS Energy Balance'!$B$1</f>
        <v>-39050794240000</v>
      </c>
      <c r="AT22" s="108">
        <f>'[2]2019 KESIS Energy Balance'!AT22*'2019 KESIS Energy Balance'!$B$1</f>
        <v>-32021760000.000004</v>
      </c>
      <c r="AU22" s="108">
        <f>'[2]2019 KESIS Energy Balance'!AU22*'2019 KESIS Energy Balance'!$B$1</f>
        <v>0</v>
      </c>
      <c r="AV22" s="108">
        <f>'[2]2019 KESIS Energy Balance'!AV22*'2019 KESIS Energy Balance'!$B$1</f>
        <v>0</v>
      </c>
      <c r="AW22" s="108">
        <f>'[2]2019 KESIS Energy Balance'!AW22*'2019 KESIS Energy Balance'!$B$1</f>
        <v>0</v>
      </c>
      <c r="AX22" s="108">
        <f>'[2]2019 KESIS Energy Balance'!AX22*'2019 KESIS Energy Balance'!$B$1</f>
        <v>0</v>
      </c>
      <c r="AY22" s="108">
        <f>'[2]2019 KESIS Energy Balance'!AY22*'2019 KESIS Energy Balance'!$B$1</f>
        <v>0</v>
      </c>
      <c r="AZ22" s="108">
        <f>'[2]2019 KESIS Energy Balance'!AZ22*'2019 KESIS Energy Balance'!$B$1</f>
        <v>0</v>
      </c>
      <c r="BA22" s="108">
        <f>'[2]2019 KESIS Energy Balance'!BA22*'2019 KESIS Energy Balance'!$B$1</f>
        <v>0</v>
      </c>
      <c r="BB22" s="108">
        <f>'[2]2019 KESIS Energy Balance'!BB22*'2019 KESIS Energy Balance'!$B$1</f>
        <v>0</v>
      </c>
      <c r="BC22" s="108">
        <f>'[2]2019 KESIS Energy Balance'!BC22*'2019 KESIS Energy Balance'!$B$1</f>
        <v>0</v>
      </c>
      <c r="BD22" s="108">
        <f>'[2]2019 KESIS Energy Balance'!BD22*'2019 KESIS Energy Balance'!$B$1</f>
        <v>0</v>
      </c>
      <c r="BE22" s="108">
        <f>'[2]2019 KESIS Energy Balance'!BE22*'2019 KESIS Energy Balance'!$B$1</f>
        <v>0</v>
      </c>
      <c r="BF22" s="108">
        <f>'[2]2019 KESIS Energy Balance'!BF22*'2019 KESIS Energy Balance'!$B$1</f>
        <v>0</v>
      </c>
      <c r="BG22" s="108">
        <f>'[2]2019 KESIS Energy Balance'!BG22*'2019 KESIS Energy Balance'!$B$1</f>
        <v>0</v>
      </c>
      <c r="BH22" s="108">
        <f>'[2]2019 KESIS Energy Balance'!BH22*'2019 KESIS Energy Balance'!$B$1</f>
        <v>82039312640000</v>
      </c>
      <c r="BI22" s="108">
        <f>'[2]2019 KESIS Energy Balance'!BI22*'2019 KESIS Energy Balance'!$B$1</f>
        <v>135974392320000</v>
      </c>
      <c r="BJ22" s="108">
        <f>'[2]2019 KESIS Energy Balance'!BJ22*'2019 KESIS Energy Balance'!$B$1</f>
        <v>-31916766720000.027</v>
      </c>
      <c r="BK22" s="108">
        <f>'[2]2019 KESIS Energy Balance'!BK22*'2019 KESIS Energy Balance'!$B$1</f>
        <v>-64033441280000</v>
      </c>
      <c r="BL22" s="109"/>
      <c r="BM22" s="109"/>
    </row>
    <row r="23" spans="2:65">
      <c r="B23" s="117" t="s">
        <v>1583</v>
      </c>
      <c r="C23" s="118" t="s">
        <v>1584</v>
      </c>
      <c r="D23" s="108">
        <f>'[2]2019 KESIS Energy Balance'!D23*'2019 KESIS Energy Balance'!$B$1</f>
        <v>0</v>
      </c>
      <c r="E23" s="108">
        <f>'[2]2019 KESIS Energy Balance'!E23*'2019 KESIS Energy Balance'!$B$1</f>
        <v>0</v>
      </c>
      <c r="F23" s="108">
        <f>'[2]2019 KESIS Energy Balance'!F23*'2019 KESIS Energy Balance'!$B$1</f>
        <v>0</v>
      </c>
      <c r="G23" s="108">
        <f>'[2]2019 KESIS Energy Balance'!G23*'2019 KESIS Energy Balance'!$B$1</f>
        <v>0</v>
      </c>
      <c r="H23" s="108">
        <f>'[2]2019 KESIS Energy Balance'!H23*'2019 KESIS Energy Balance'!$B$1</f>
        <v>0</v>
      </c>
      <c r="I23" s="108">
        <f>'[2]2019 KESIS Energy Balance'!I23*'2019 KESIS Energy Balance'!$B$1</f>
        <v>0</v>
      </c>
      <c r="J23" s="108">
        <f>'[2]2019 KESIS Energy Balance'!J23*'2019 KESIS Energy Balance'!$B$1</f>
        <v>0</v>
      </c>
      <c r="K23" s="108">
        <f>'[2]2019 KESIS Energy Balance'!K23*'2019 KESIS Energy Balance'!$B$1</f>
        <v>0</v>
      </c>
      <c r="L23" s="108">
        <f>'[2]2019 KESIS Energy Balance'!L23*'2019 KESIS Energy Balance'!$B$1</f>
        <v>0</v>
      </c>
      <c r="M23" s="108">
        <f>'[2]2019 KESIS Energy Balance'!M23*'2019 KESIS Energy Balance'!$B$1</f>
        <v>0</v>
      </c>
      <c r="N23" s="108">
        <f>'[2]2019 KESIS Energy Balance'!N23*'2019 KESIS Energy Balance'!$B$1</f>
        <v>0</v>
      </c>
      <c r="O23" s="108">
        <f>'[2]2019 KESIS Energy Balance'!O23*'2019 KESIS Energy Balance'!$B$1</f>
        <v>0</v>
      </c>
      <c r="P23" s="108">
        <f>'[2]2019 KESIS Energy Balance'!P23*'2019 KESIS Energy Balance'!$B$1</f>
        <v>0</v>
      </c>
      <c r="Q23" s="108">
        <f>'[2]2019 KESIS Energy Balance'!Q23*'2019 KESIS Energy Balance'!$B$1</f>
        <v>-1622753280000</v>
      </c>
      <c r="R23" s="108">
        <f>'[2]2019 KESIS Energy Balance'!R23*'2019 KESIS Energy Balance'!$B$1</f>
        <v>-11665761280000</v>
      </c>
      <c r="S23" s="108">
        <f>'[2]2019 KESIS Energy Balance'!S23*'2019 KESIS Energy Balance'!$B$1</f>
        <v>0</v>
      </c>
      <c r="T23" s="108">
        <f>'[2]2019 KESIS Energy Balance'!T23*'2019 KESIS Energy Balance'!$B$1</f>
        <v>0</v>
      </c>
      <c r="U23" s="108">
        <f>'[2]2019 KESIS Energy Balance'!U23*'2019 KESIS Energy Balance'!$B$1</f>
        <v>0</v>
      </c>
      <c r="V23" s="108">
        <f>'[2]2019 KESIS Energy Balance'!V23*'2019 KESIS Energy Balance'!$B$1</f>
        <v>0</v>
      </c>
      <c r="W23" s="108">
        <f>'[2]2019 KESIS Energy Balance'!W23*'2019 KESIS Energy Balance'!$B$1</f>
        <v>0</v>
      </c>
      <c r="X23" s="108">
        <f>'[2]2019 KESIS Energy Balance'!X23*'2019 KESIS Energy Balance'!$B$1</f>
        <v>-2864935679999.9995</v>
      </c>
      <c r="Y23" s="108">
        <f>'[2]2019 KESIS Energy Balance'!Y23*'2019 KESIS Energy Balance'!$B$1</f>
        <v>0</v>
      </c>
      <c r="Z23" s="108">
        <f>'[2]2019 KESIS Energy Balance'!Z23*'2019 KESIS Energy Balance'!$B$1</f>
        <v>0</v>
      </c>
      <c r="AA23" s="108">
        <f>'[2]2019 KESIS Energy Balance'!AA23*'2019 KESIS Energy Balance'!$B$1</f>
        <v>0</v>
      </c>
      <c r="AB23" s="108">
        <f>'[2]2019 KESIS Energy Balance'!AB23*'2019 KESIS Energy Balance'!$B$1</f>
        <v>0</v>
      </c>
      <c r="AC23" s="108">
        <f>'[2]2019 KESIS Energy Balance'!AC23*'2019 KESIS Energy Balance'!$B$1</f>
        <v>0</v>
      </c>
      <c r="AD23" s="108">
        <f>'[2]2019 KESIS Energy Balance'!AD23*'2019 KESIS Energy Balance'!$B$1</f>
        <v>-24919040000</v>
      </c>
      <c r="AE23" s="108">
        <f>'[2]2019 KESIS Energy Balance'!AE23*'2019 KESIS Energy Balance'!$B$1</f>
        <v>-11864320000</v>
      </c>
      <c r="AF23" s="108">
        <f>'[2]2019 KESIS Energy Balance'!AF23*'2019 KESIS Energy Balance'!$B$1</f>
        <v>-6348800000</v>
      </c>
      <c r="AG23" s="108">
        <f>'[2]2019 KESIS Energy Balance'!AG23*'2019 KESIS Energy Balance'!$B$1</f>
        <v>0</v>
      </c>
      <c r="AH23" s="108">
        <f>'[2]2019 KESIS Energy Balance'!AH23*'2019 KESIS Energy Balance'!$B$1</f>
        <v>-7973219840000</v>
      </c>
      <c r="AI23" s="108">
        <f>'[2]2019 KESIS Energy Balance'!AI23*'2019 KESIS Energy Balance'!$B$1</f>
        <v>0</v>
      </c>
      <c r="AJ23" s="108">
        <f>'[2]2019 KESIS Energy Balance'!AJ23*'2019 KESIS Energy Balance'!$B$1</f>
        <v>0</v>
      </c>
      <c r="AK23" s="108">
        <f>'[2]2019 KESIS Energy Balance'!AK23*'2019 KESIS Energy Balance'!$B$1</f>
        <v>0</v>
      </c>
      <c r="AL23" s="108">
        <f>'[2]2019 KESIS Energy Balance'!AL23*'2019 KESIS Energy Balance'!$B$1</f>
        <v>0</v>
      </c>
      <c r="AM23" s="108">
        <f>'[2]2019 KESIS Energy Balance'!AM23*'2019 KESIS Energy Balance'!$B$1</f>
        <v>0</v>
      </c>
      <c r="AN23" s="108">
        <f>'[2]2019 KESIS Energy Balance'!AN23*'2019 KESIS Energy Balance'!$B$1</f>
        <v>0</v>
      </c>
      <c r="AO23" s="108">
        <f>'[2]2019 KESIS Energy Balance'!AO23*'2019 KESIS Energy Balance'!$B$1</f>
        <v>-645871360000</v>
      </c>
      <c r="AP23" s="108">
        <f>'[2]2019 KESIS Energy Balance'!AP23*'2019 KESIS Energy Balance'!$B$1</f>
        <v>-4068747520000</v>
      </c>
      <c r="AQ23" s="108">
        <f>'[2]2019 KESIS Energy Balance'!AQ23*'2019 KESIS Energy Balance'!$B$1</f>
        <v>0</v>
      </c>
      <c r="AR23" s="108">
        <f>'[2]2019 KESIS Energy Balance'!AR23*'2019 KESIS Energy Balance'!$B$1</f>
        <v>-949621760000</v>
      </c>
      <c r="AS23" s="108">
        <f>'[2]2019 KESIS Energy Balance'!AS23*'2019 KESIS Energy Balance'!$B$1</f>
        <v>-657497600000</v>
      </c>
      <c r="AT23" s="108">
        <f>'[2]2019 KESIS Energy Balance'!AT23*'2019 KESIS Energy Balance'!$B$1</f>
        <v>-125388800000</v>
      </c>
      <c r="AU23" s="108">
        <f>'[2]2019 KESIS Energy Balance'!AU23*'2019 KESIS Energy Balance'!$B$1</f>
        <v>-706343679999.99988</v>
      </c>
      <c r="AV23" s="108">
        <f>'[2]2019 KESIS Energy Balance'!AV23*'2019 KESIS Energy Balance'!$B$1</f>
        <v>0</v>
      </c>
      <c r="AW23" s="108">
        <f>'[2]2019 KESIS Energy Balance'!AW23*'2019 KESIS Energy Balance'!$B$1</f>
        <v>0</v>
      </c>
      <c r="AX23" s="108">
        <f>'[2]2019 KESIS Energy Balance'!AX23*'2019 KESIS Energy Balance'!$B$1</f>
        <v>0</v>
      </c>
      <c r="AY23" s="108">
        <f>'[2]2019 KESIS Energy Balance'!AY23*'2019 KESIS Energy Balance'!$B$1</f>
        <v>0</v>
      </c>
      <c r="AZ23" s="108">
        <f>'[2]2019 KESIS Energy Balance'!AZ23*'2019 KESIS Energy Balance'!$B$1</f>
        <v>0</v>
      </c>
      <c r="BA23" s="108">
        <f>'[2]2019 KESIS Energy Balance'!BA23*'2019 KESIS Energy Balance'!$B$1</f>
        <v>0</v>
      </c>
      <c r="BB23" s="108">
        <f>'[2]2019 KESIS Energy Balance'!BB23*'2019 KESIS Energy Balance'!$B$1</f>
        <v>0</v>
      </c>
      <c r="BC23" s="108">
        <f>'[2]2019 KESIS Energy Balance'!BC23*'2019 KESIS Energy Balance'!$B$1</f>
        <v>0</v>
      </c>
      <c r="BD23" s="108">
        <f>'[2]2019 KESIS Energy Balance'!BD23*'2019 KESIS Energy Balance'!$B$1</f>
        <v>0</v>
      </c>
      <c r="BE23" s="108">
        <f>'[2]2019 KESIS Energy Balance'!BE23*'2019 KESIS Energy Balance'!$B$1</f>
        <v>0</v>
      </c>
      <c r="BF23" s="108">
        <f>'[2]2019 KESIS Energy Balance'!BF23*'2019 KESIS Energy Balance'!$B$1</f>
        <v>0</v>
      </c>
      <c r="BG23" s="108">
        <f>'[2]2019 KESIS Energy Balance'!BG23*'2019 KESIS Energy Balance'!$B$1</f>
        <v>0</v>
      </c>
      <c r="BH23" s="108">
        <f>'[2]2019 KESIS Energy Balance'!BH23*'2019 KESIS Energy Balance'!$B$1</f>
        <v>0</v>
      </c>
      <c r="BI23" s="108">
        <f>'[2]2019 KESIS Energy Balance'!BI23*'2019 KESIS Energy Balance'!$B$1</f>
        <v>19841547520000</v>
      </c>
      <c r="BJ23" s="108">
        <f>'[2]2019 KESIS Energy Balance'!BJ23*'2019 KESIS Energy Balance'!$B$1</f>
        <v>-11481725440000.002</v>
      </c>
      <c r="BK23" s="108">
        <f>'[2]2019 KESIS Energy Balance'!BK23*'2019 KESIS Energy Balance'!$B$1</f>
        <v>-6507559680000</v>
      </c>
      <c r="BL23" s="109"/>
      <c r="BM23" s="109"/>
    </row>
    <row r="24" spans="2:65">
      <c r="B24" s="119" t="s">
        <v>1585</v>
      </c>
      <c r="C24" s="120" t="s">
        <v>1586</v>
      </c>
      <c r="D24" s="108">
        <f>'[2]2019 KESIS Energy Balance'!D24*'2019 KESIS Energy Balance'!$B$1</f>
        <v>0</v>
      </c>
      <c r="E24" s="108">
        <f>'[2]2019 KESIS Energy Balance'!E24*'2019 KESIS Energy Balance'!$B$1</f>
        <v>0</v>
      </c>
      <c r="F24" s="108">
        <f>'[2]2019 KESIS Energy Balance'!F24*'2019 KESIS Energy Balance'!$B$1</f>
        <v>0</v>
      </c>
      <c r="G24" s="108">
        <f>'[2]2019 KESIS Energy Balance'!G24*'2019 KESIS Energy Balance'!$B$1</f>
        <v>0</v>
      </c>
      <c r="H24" s="108">
        <f>'[2]2019 KESIS Energy Balance'!H24*'2019 KESIS Energy Balance'!$B$1</f>
        <v>0</v>
      </c>
      <c r="I24" s="108">
        <f>'[2]2019 KESIS Energy Balance'!I24*'2019 KESIS Energy Balance'!$B$1</f>
        <v>0</v>
      </c>
      <c r="J24" s="108">
        <f>'[2]2019 KESIS Energy Balance'!J24*'2019 KESIS Energy Balance'!$B$1</f>
        <v>0</v>
      </c>
      <c r="K24" s="108">
        <f>'[2]2019 KESIS Energy Balance'!K24*'2019 KESIS Energy Balance'!$B$1</f>
        <v>0</v>
      </c>
      <c r="L24" s="108">
        <f>'[2]2019 KESIS Energy Balance'!L24*'2019 KESIS Energy Balance'!$B$1</f>
        <v>0</v>
      </c>
      <c r="M24" s="108">
        <f>'[2]2019 KESIS Energy Balance'!M24*'2019 KESIS Energy Balance'!$B$1</f>
        <v>0</v>
      </c>
      <c r="N24" s="108">
        <f>'[2]2019 KESIS Energy Balance'!N24*'2019 KESIS Energy Balance'!$B$1</f>
        <v>0</v>
      </c>
      <c r="O24" s="108">
        <f>'[2]2019 KESIS Energy Balance'!O24*'2019 KESIS Energy Balance'!$B$1</f>
        <v>0</v>
      </c>
      <c r="P24" s="108">
        <f>'[2]2019 KESIS Energy Balance'!P24*'2019 KESIS Energy Balance'!$B$1</f>
        <v>0</v>
      </c>
      <c r="Q24" s="108">
        <f>'[2]2019 KESIS Energy Balance'!Q24*'2019 KESIS Energy Balance'!$B$1</f>
        <v>-1622753280000</v>
      </c>
      <c r="R24" s="108">
        <f>'[2]2019 KESIS Energy Balance'!R24*'2019 KESIS Energy Balance'!$B$1</f>
        <v>-11364788480000</v>
      </c>
      <c r="S24" s="108">
        <f>'[2]2019 KESIS Energy Balance'!S24*'2019 KESIS Energy Balance'!$B$1</f>
        <v>0</v>
      </c>
      <c r="T24" s="108">
        <f>'[2]2019 KESIS Energy Balance'!T24*'2019 KESIS Energy Balance'!$B$1</f>
        <v>0</v>
      </c>
      <c r="U24" s="108">
        <f>'[2]2019 KESIS Energy Balance'!U24*'2019 KESIS Energy Balance'!$B$1</f>
        <v>0</v>
      </c>
      <c r="V24" s="108">
        <f>'[2]2019 KESIS Energy Balance'!V24*'2019 KESIS Energy Balance'!$B$1</f>
        <v>0</v>
      </c>
      <c r="W24" s="108">
        <f>'[2]2019 KESIS Energy Balance'!W24*'2019 KESIS Energy Balance'!$B$1</f>
        <v>0</v>
      </c>
      <c r="X24" s="108">
        <f>'[2]2019 KESIS Energy Balance'!X24*'2019 KESIS Energy Balance'!$B$1</f>
        <v>-2818708480000</v>
      </c>
      <c r="Y24" s="108">
        <f>'[2]2019 KESIS Energy Balance'!Y24*'2019 KESIS Energy Balance'!$B$1</f>
        <v>0</v>
      </c>
      <c r="Z24" s="108">
        <f>'[2]2019 KESIS Energy Balance'!Z24*'2019 KESIS Energy Balance'!$B$1</f>
        <v>0</v>
      </c>
      <c r="AA24" s="108">
        <f>'[2]2019 KESIS Energy Balance'!AA24*'2019 KESIS Energy Balance'!$B$1</f>
        <v>0</v>
      </c>
      <c r="AB24" s="108">
        <f>'[2]2019 KESIS Energy Balance'!AB24*'2019 KESIS Energy Balance'!$B$1</f>
        <v>0</v>
      </c>
      <c r="AC24" s="108">
        <f>'[2]2019 KESIS Energy Balance'!AC24*'2019 KESIS Energy Balance'!$B$1</f>
        <v>0</v>
      </c>
      <c r="AD24" s="108">
        <f>'[2]2019 KESIS Energy Balance'!AD24*'2019 KESIS Energy Balance'!$B$1</f>
        <v>-24919040000</v>
      </c>
      <c r="AE24" s="108">
        <f>'[2]2019 KESIS Energy Balance'!AE24*'2019 KESIS Energy Balance'!$B$1</f>
        <v>-476160000</v>
      </c>
      <c r="AF24" s="108">
        <f>'[2]2019 KESIS Energy Balance'!AF24*'2019 KESIS Energy Balance'!$B$1</f>
        <v>-6348800000</v>
      </c>
      <c r="AG24" s="108">
        <f>'[2]2019 KESIS Energy Balance'!AG24*'2019 KESIS Energy Balance'!$B$1</f>
        <v>0</v>
      </c>
      <c r="AH24" s="108">
        <f>'[2]2019 KESIS Energy Balance'!AH24*'2019 KESIS Energy Balance'!$B$1</f>
        <v>-6275669760000</v>
      </c>
      <c r="AI24" s="108">
        <f>'[2]2019 KESIS Energy Balance'!AI24*'2019 KESIS Energy Balance'!$B$1</f>
        <v>0</v>
      </c>
      <c r="AJ24" s="108">
        <f>'[2]2019 KESIS Energy Balance'!AJ24*'2019 KESIS Energy Balance'!$B$1</f>
        <v>0</v>
      </c>
      <c r="AK24" s="108">
        <f>'[2]2019 KESIS Energy Balance'!AK24*'2019 KESIS Energy Balance'!$B$1</f>
        <v>0</v>
      </c>
      <c r="AL24" s="108">
        <f>'[2]2019 KESIS Energy Balance'!AL24*'2019 KESIS Energy Balance'!$B$1</f>
        <v>0</v>
      </c>
      <c r="AM24" s="108">
        <f>'[2]2019 KESIS Energy Balance'!AM24*'2019 KESIS Energy Balance'!$B$1</f>
        <v>0</v>
      </c>
      <c r="AN24" s="108">
        <f>'[2]2019 KESIS Energy Balance'!AN24*'2019 KESIS Energy Balance'!$B$1</f>
        <v>0</v>
      </c>
      <c r="AO24" s="108">
        <f>'[2]2019 KESIS Energy Balance'!AO24*'2019 KESIS Energy Balance'!$B$1</f>
        <v>0</v>
      </c>
      <c r="AP24" s="108">
        <f>'[2]2019 KESIS Energy Balance'!AP24*'2019 KESIS Energy Balance'!$B$1</f>
        <v>0</v>
      </c>
      <c r="AQ24" s="108">
        <f>'[2]2019 KESIS Energy Balance'!AQ24*'2019 KESIS Energy Balance'!$B$1</f>
        <v>0</v>
      </c>
      <c r="AR24" s="108">
        <f>'[2]2019 KESIS Energy Balance'!AR24*'2019 KESIS Energy Balance'!$B$1</f>
        <v>0</v>
      </c>
      <c r="AS24" s="108">
        <f>'[2]2019 KESIS Energy Balance'!AS24*'2019 KESIS Energy Balance'!$B$1</f>
        <v>0</v>
      </c>
      <c r="AT24" s="108">
        <f>'[2]2019 KESIS Energy Balance'!AT24*'2019 KESIS Energy Balance'!$B$1</f>
        <v>-125388800000</v>
      </c>
      <c r="AU24" s="108">
        <f>'[2]2019 KESIS Energy Balance'!AU24*'2019 KESIS Energy Balance'!$B$1</f>
        <v>-706343679999.99988</v>
      </c>
      <c r="AV24" s="108">
        <f>'[2]2019 KESIS Energy Balance'!AV24*'2019 KESIS Energy Balance'!$B$1</f>
        <v>0</v>
      </c>
      <c r="AW24" s="108">
        <f>'[2]2019 KESIS Energy Balance'!AW24*'2019 KESIS Energy Balance'!$B$1</f>
        <v>0</v>
      </c>
      <c r="AX24" s="108">
        <f>'[2]2019 KESIS Energy Balance'!AX24*'2019 KESIS Energy Balance'!$B$1</f>
        <v>0</v>
      </c>
      <c r="AY24" s="108">
        <f>'[2]2019 KESIS Energy Balance'!AY24*'2019 KESIS Energy Balance'!$B$1</f>
        <v>0</v>
      </c>
      <c r="AZ24" s="108">
        <f>'[2]2019 KESIS Energy Balance'!AZ24*'2019 KESIS Energy Balance'!$B$1</f>
        <v>0</v>
      </c>
      <c r="BA24" s="108">
        <f>'[2]2019 KESIS Energy Balance'!BA24*'2019 KESIS Energy Balance'!$B$1</f>
        <v>0</v>
      </c>
      <c r="BB24" s="108">
        <f>'[2]2019 KESIS Energy Balance'!BB24*'2019 KESIS Energy Balance'!$B$1</f>
        <v>0</v>
      </c>
      <c r="BC24" s="108">
        <f>'[2]2019 KESIS Energy Balance'!BC24*'2019 KESIS Energy Balance'!$B$1</f>
        <v>0</v>
      </c>
      <c r="BD24" s="108">
        <f>'[2]2019 KESIS Energy Balance'!BD24*'2019 KESIS Energy Balance'!$B$1</f>
        <v>0</v>
      </c>
      <c r="BE24" s="108">
        <f>'[2]2019 KESIS Energy Balance'!BE24*'2019 KESIS Energy Balance'!$B$1</f>
        <v>0</v>
      </c>
      <c r="BF24" s="108">
        <f>'[2]2019 KESIS Energy Balance'!BF24*'2019 KESIS Energy Balance'!$B$1</f>
        <v>0</v>
      </c>
      <c r="BG24" s="108">
        <f>'[2]2019 KESIS Energy Balance'!BG24*'2019 KESIS Energy Balance'!$B$1</f>
        <v>0</v>
      </c>
      <c r="BH24" s="108">
        <f>'[2]2019 KESIS Energy Balance'!BH24*'2019 KESIS Energy Balance'!$B$1</f>
        <v>0</v>
      </c>
      <c r="BI24" s="108">
        <f>'[2]2019 KESIS Energy Balance'!BI24*'2019 KESIS Energy Balance'!$B$1</f>
        <v>9495622400000</v>
      </c>
      <c r="BJ24" s="108">
        <f>'[2]2019 KESIS Energy Balance'!BJ24*'2019 KESIS Energy Balance'!$B$1</f>
        <v>-13449774080000.004</v>
      </c>
      <c r="BK24" s="108">
        <f>'[2]2019 KESIS Energy Balance'!BK24*'2019 KESIS Energy Balance'!$B$1</f>
        <v>-831732480000</v>
      </c>
      <c r="BL24" s="109"/>
      <c r="BM24" s="109"/>
    </row>
    <row r="25" spans="2:65" collapsed="1">
      <c r="B25" s="119" t="s">
        <v>1587</v>
      </c>
      <c r="C25" s="120" t="s">
        <v>1588</v>
      </c>
      <c r="D25" s="108">
        <f>'[2]2019 KESIS Energy Balance'!D25*'2019 KESIS Energy Balance'!$B$1</f>
        <v>0</v>
      </c>
      <c r="E25" s="108">
        <f>'[2]2019 KESIS Energy Balance'!E25*'2019 KESIS Energy Balance'!$B$1</f>
        <v>0</v>
      </c>
      <c r="F25" s="108">
        <f>'[2]2019 KESIS Energy Balance'!F25*'2019 KESIS Energy Balance'!$B$1</f>
        <v>0</v>
      </c>
      <c r="G25" s="108">
        <f>'[2]2019 KESIS Energy Balance'!G25*'2019 KESIS Energy Balance'!$B$1</f>
        <v>0</v>
      </c>
      <c r="H25" s="108">
        <f>'[2]2019 KESIS Energy Balance'!H25*'2019 KESIS Energy Balance'!$B$1</f>
        <v>0</v>
      </c>
      <c r="I25" s="108">
        <f>'[2]2019 KESIS Energy Balance'!I25*'2019 KESIS Energy Balance'!$B$1</f>
        <v>0</v>
      </c>
      <c r="J25" s="108">
        <f>'[2]2019 KESIS Energy Balance'!J25*'2019 KESIS Energy Balance'!$B$1</f>
        <v>0</v>
      </c>
      <c r="K25" s="108">
        <f>'[2]2019 KESIS Energy Balance'!K25*'2019 KESIS Energy Balance'!$B$1</f>
        <v>0</v>
      </c>
      <c r="L25" s="108">
        <f>'[2]2019 KESIS Energy Balance'!L25*'2019 KESIS Energy Balance'!$B$1</f>
        <v>0</v>
      </c>
      <c r="M25" s="108">
        <f>'[2]2019 KESIS Energy Balance'!M25*'2019 KESIS Energy Balance'!$B$1</f>
        <v>0</v>
      </c>
      <c r="N25" s="108">
        <f>'[2]2019 KESIS Energy Balance'!N25*'2019 KESIS Energy Balance'!$B$1</f>
        <v>0</v>
      </c>
      <c r="O25" s="108">
        <f>'[2]2019 KESIS Energy Balance'!O25*'2019 KESIS Energy Balance'!$B$1</f>
        <v>0</v>
      </c>
      <c r="P25" s="108">
        <f>'[2]2019 KESIS Energy Balance'!P25*'2019 KESIS Energy Balance'!$B$1</f>
        <v>0</v>
      </c>
      <c r="Q25" s="108">
        <f>'[2]2019 KESIS Energy Balance'!Q25*'2019 KESIS Energy Balance'!$B$1</f>
        <v>0</v>
      </c>
      <c r="R25" s="108">
        <f>'[2]2019 KESIS Energy Balance'!R25*'2019 KESIS Energy Balance'!$B$1</f>
        <v>-300972800000</v>
      </c>
      <c r="S25" s="108">
        <f>'[2]2019 KESIS Energy Balance'!S25*'2019 KESIS Energy Balance'!$B$1</f>
        <v>0</v>
      </c>
      <c r="T25" s="108">
        <f>'[2]2019 KESIS Energy Balance'!T25*'2019 KESIS Energy Balance'!$B$1</f>
        <v>0</v>
      </c>
      <c r="U25" s="108">
        <f>'[2]2019 KESIS Energy Balance'!U25*'2019 KESIS Energy Balance'!$B$1</f>
        <v>0</v>
      </c>
      <c r="V25" s="108">
        <f>'[2]2019 KESIS Energy Balance'!V25*'2019 KESIS Energy Balance'!$B$1</f>
        <v>0</v>
      </c>
      <c r="W25" s="108">
        <f>'[2]2019 KESIS Energy Balance'!W25*'2019 KESIS Energy Balance'!$B$1</f>
        <v>0</v>
      </c>
      <c r="X25" s="108">
        <f>'[2]2019 KESIS Energy Balance'!X25*'2019 KESIS Energy Balance'!$B$1</f>
        <v>-46227200000</v>
      </c>
      <c r="Y25" s="108">
        <f>'[2]2019 KESIS Energy Balance'!Y25*'2019 KESIS Energy Balance'!$B$1</f>
        <v>0</v>
      </c>
      <c r="Z25" s="108">
        <f>'[2]2019 KESIS Energy Balance'!Z25*'2019 KESIS Energy Balance'!$B$1</f>
        <v>0</v>
      </c>
      <c r="AA25" s="108">
        <f>'[2]2019 KESIS Energy Balance'!AA25*'2019 KESIS Energy Balance'!$B$1</f>
        <v>0</v>
      </c>
      <c r="AB25" s="108">
        <f>'[2]2019 KESIS Energy Balance'!AB25*'2019 KESIS Energy Balance'!$B$1</f>
        <v>0</v>
      </c>
      <c r="AC25" s="108">
        <f>'[2]2019 KESIS Energy Balance'!AC25*'2019 KESIS Energy Balance'!$B$1</f>
        <v>0</v>
      </c>
      <c r="AD25" s="108">
        <f>'[2]2019 KESIS Energy Balance'!AD25*'2019 KESIS Energy Balance'!$B$1</f>
        <v>-39680000</v>
      </c>
      <c r="AE25" s="108">
        <f>'[2]2019 KESIS Energy Balance'!AE25*'2019 KESIS Energy Balance'!$B$1</f>
        <v>-11388160000</v>
      </c>
      <c r="AF25" s="108">
        <f>'[2]2019 KESIS Energy Balance'!AF25*'2019 KESIS Energy Balance'!$B$1</f>
        <v>0</v>
      </c>
      <c r="AG25" s="108">
        <f>'[2]2019 KESIS Energy Balance'!AG25*'2019 KESIS Energy Balance'!$B$1</f>
        <v>0</v>
      </c>
      <c r="AH25" s="108">
        <f>'[2]2019 KESIS Energy Balance'!AH25*'2019 KESIS Energy Balance'!$B$1</f>
        <v>-1697550080000</v>
      </c>
      <c r="AI25" s="108">
        <f>'[2]2019 KESIS Energy Balance'!AI25*'2019 KESIS Energy Balance'!$B$1</f>
        <v>0</v>
      </c>
      <c r="AJ25" s="108">
        <f>'[2]2019 KESIS Energy Balance'!AJ25*'2019 KESIS Energy Balance'!$B$1</f>
        <v>0</v>
      </c>
      <c r="AK25" s="108">
        <f>'[2]2019 KESIS Energy Balance'!AK25*'2019 KESIS Energy Balance'!$B$1</f>
        <v>0</v>
      </c>
      <c r="AL25" s="108">
        <f>'[2]2019 KESIS Energy Balance'!AL25*'2019 KESIS Energy Balance'!$B$1</f>
        <v>0</v>
      </c>
      <c r="AM25" s="108">
        <f>'[2]2019 KESIS Energy Balance'!AM25*'2019 KESIS Energy Balance'!$B$1</f>
        <v>0</v>
      </c>
      <c r="AN25" s="108">
        <f>'[2]2019 KESIS Energy Balance'!AN25*'2019 KESIS Energy Balance'!$B$1</f>
        <v>0</v>
      </c>
      <c r="AO25" s="108">
        <f>'[2]2019 KESIS Energy Balance'!AO25*'2019 KESIS Energy Balance'!$B$1</f>
        <v>-645871360000</v>
      </c>
      <c r="AP25" s="108">
        <f>'[2]2019 KESIS Energy Balance'!AP25*'2019 KESIS Energy Balance'!$B$1</f>
        <v>-4068747520000</v>
      </c>
      <c r="AQ25" s="108">
        <f>'[2]2019 KESIS Energy Balance'!AQ25*'2019 KESIS Energy Balance'!$B$1</f>
        <v>0</v>
      </c>
      <c r="AR25" s="108">
        <f>'[2]2019 KESIS Energy Balance'!AR25*'2019 KESIS Energy Balance'!$B$1</f>
        <v>-949621760000</v>
      </c>
      <c r="AS25" s="108">
        <f>'[2]2019 KESIS Energy Balance'!AS25*'2019 KESIS Energy Balance'!$B$1</f>
        <v>-657497600000</v>
      </c>
      <c r="AT25" s="108">
        <f>'[2]2019 KESIS Energy Balance'!AT25*'2019 KESIS Energy Balance'!$B$1</f>
        <v>0</v>
      </c>
      <c r="AU25" s="108">
        <f>'[2]2019 KESIS Energy Balance'!AU25*'2019 KESIS Energy Balance'!$B$1</f>
        <v>0</v>
      </c>
      <c r="AV25" s="108">
        <f>'[2]2019 KESIS Energy Balance'!AV25*'2019 KESIS Energy Balance'!$B$1</f>
        <v>0</v>
      </c>
      <c r="AW25" s="108">
        <f>'[2]2019 KESIS Energy Balance'!AW25*'2019 KESIS Energy Balance'!$B$1</f>
        <v>0</v>
      </c>
      <c r="AX25" s="108">
        <f>'[2]2019 KESIS Energy Balance'!AX25*'2019 KESIS Energy Balance'!$B$1</f>
        <v>0</v>
      </c>
      <c r="AY25" s="108">
        <f>'[2]2019 KESIS Energy Balance'!AY25*'2019 KESIS Energy Balance'!$B$1</f>
        <v>0</v>
      </c>
      <c r="AZ25" s="108">
        <f>'[2]2019 KESIS Energy Balance'!AZ25*'2019 KESIS Energy Balance'!$B$1</f>
        <v>0</v>
      </c>
      <c r="BA25" s="108">
        <f>'[2]2019 KESIS Energy Balance'!BA25*'2019 KESIS Energy Balance'!$B$1</f>
        <v>0</v>
      </c>
      <c r="BB25" s="108">
        <f>'[2]2019 KESIS Energy Balance'!BB25*'2019 KESIS Energy Balance'!$B$1</f>
        <v>0</v>
      </c>
      <c r="BC25" s="108">
        <f>'[2]2019 KESIS Energy Balance'!BC25*'2019 KESIS Energy Balance'!$B$1</f>
        <v>0</v>
      </c>
      <c r="BD25" s="108">
        <f>'[2]2019 KESIS Energy Balance'!BD25*'2019 KESIS Energy Balance'!$B$1</f>
        <v>0</v>
      </c>
      <c r="BE25" s="108">
        <f>'[2]2019 KESIS Energy Balance'!BE25*'2019 KESIS Energy Balance'!$B$1</f>
        <v>0</v>
      </c>
      <c r="BF25" s="108">
        <f>'[2]2019 KESIS Energy Balance'!BF25*'2019 KESIS Energy Balance'!$B$1</f>
        <v>0</v>
      </c>
      <c r="BG25" s="108">
        <f>'[2]2019 KESIS Energy Balance'!BG25*'2019 KESIS Energy Balance'!$B$1</f>
        <v>0</v>
      </c>
      <c r="BH25" s="108">
        <f>'[2]2019 KESIS Energy Balance'!BH25*'2019 KESIS Energy Balance'!$B$1</f>
        <v>0</v>
      </c>
      <c r="BI25" s="108">
        <f>'[2]2019 KESIS Energy Balance'!BI25*'2019 KESIS Energy Balance'!$B$1</f>
        <v>10345885440000</v>
      </c>
      <c r="BJ25" s="108">
        <f>'[2]2019 KESIS Energy Balance'!BJ25*'2019 KESIS Energy Balance'!$B$1</f>
        <v>1967969280000.0012</v>
      </c>
      <c r="BK25" s="108">
        <f>'[2]2019 KESIS Energy Balance'!BK25*'2019 KESIS Energy Balance'!$B$1</f>
        <v>-5675866880000</v>
      </c>
      <c r="BL25" s="109"/>
      <c r="BM25" s="109"/>
    </row>
    <row r="26" spans="2:65">
      <c r="B26" s="117" t="s">
        <v>1589</v>
      </c>
      <c r="C26" s="118" t="s">
        <v>1590</v>
      </c>
      <c r="D26" s="108">
        <f>'[2]2019 KESIS Energy Balance'!D26*'2019 KESIS Energy Balance'!$B$1</f>
        <v>0</v>
      </c>
      <c r="E26" s="108">
        <f>'[2]2019 KESIS Energy Balance'!E26*'2019 KESIS Energy Balance'!$B$1</f>
        <v>0</v>
      </c>
      <c r="F26" s="108">
        <f>'[2]2019 KESIS Energy Balance'!F26*'2019 KESIS Energy Balance'!$B$1</f>
        <v>0</v>
      </c>
      <c r="G26" s="108">
        <f>'[2]2019 KESIS Energy Balance'!G26*'2019 KESIS Energy Balance'!$B$1</f>
        <v>0</v>
      </c>
      <c r="H26" s="108">
        <f>'[2]2019 KESIS Energy Balance'!H26*'2019 KESIS Energy Balance'!$B$1</f>
        <v>0</v>
      </c>
      <c r="I26" s="108">
        <f>'[2]2019 KESIS Energy Balance'!I26*'2019 KESIS Energy Balance'!$B$1</f>
        <v>0</v>
      </c>
      <c r="J26" s="108">
        <f>'[2]2019 KESIS Energy Balance'!J26*'2019 KESIS Energy Balance'!$B$1</f>
        <v>0</v>
      </c>
      <c r="K26" s="108">
        <f>'[2]2019 KESIS Energy Balance'!K26*'2019 KESIS Energy Balance'!$B$1</f>
        <v>0</v>
      </c>
      <c r="L26" s="108">
        <f>'[2]2019 KESIS Energy Balance'!L26*'2019 KESIS Energy Balance'!$B$1</f>
        <v>0</v>
      </c>
      <c r="M26" s="108">
        <f>'[2]2019 KESIS Energy Balance'!M26*'2019 KESIS Energy Balance'!$B$1</f>
        <v>0</v>
      </c>
      <c r="N26" s="108">
        <f>'[2]2019 KESIS Energy Balance'!N26*'2019 KESIS Energy Balance'!$B$1</f>
        <v>0</v>
      </c>
      <c r="O26" s="108">
        <f>'[2]2019 KESIS Energy Balance'!O26*'2019 KESIS Energy Balance'!$B$1</f>
        <v>0</v>
      </c>
      <c r="P26" s="108">
        <f>'[2]2019 KESIS Energy Balance'!P26*'2019 KESIS Energy Balance'!$B$1</f>
        <v>0</v>
      </c>
      <c r="Q26" s="108">
        <f>'[2]2019 KESIS Energy Balance'!Q26*'2019 KESIS Energy Balance'!$B$1</f>
        <v>0</v>
      </c>
      <c r="R26" s="108">
        <f>'[2]2019 KESIS Energy Balance'!R26*'2019 KESIS Energy Balance'!$B$1</f>
        <v>0</v>
      </c>
      <c r="S26" s="108">
        <f>'[2]2019 KESIS Energy Balance'!S26*'2019 KESIS Energy Balance'!$B$1</f>
        <v>0</v>
      </c>
      <c r="T26" s="108">
        <f>'[2]2019 KESIS Energy Balance'!T26*'2019 KESIS Energy Balance'!$B$1</f>
        <v>0</v>
      </c>
      <c r="U26" s="108">
        <f>'[2]2019 KESIS Energy Balance'!U26*'2019 KESIS Energy Balance'!$B$1</f>
        <v>0</v>
      </c>
      <c r="V26" s="108">
        <f>'[2]2019 KESIS Energy Balance'!V26*'2019 KESIS Energy Balance'!$B$1</f>
        <v>0</v>
      </c>
      <c r="W26" s="108">
        <f>'[2]2019 KESIS Energy Balance'!W26*'2019 KESIS Energy Balance'!$B$1</f>
        <v>0</v>
      </c>
      <c r="X26" s="108">
        <f>'[2]2019 KESIS Energy Balance'!X26*'2019 KESIS Energy Balance'!$B$1</f>
        <v>0</v>
      </c>
      <c r="Y26" s="108">
        <f>'[2]2019 KESIS Energy Balance'!Y26*'2019 KESIS Energy Balance'!$B$1</f>
        <v>0</v>
      </c>
      <c r="Z26" s="108">
        <f>'[2]2019 KESIS Energy Balance'!Z26*'2019 KESIS Energy Balance'!$B$1</f>
        <v>0</v>
      </c>
      <c r="AA26" s="108">
        <f>'[2]2019 KESIS Energy Balance'!AA26*'2019 KESIS Energy Balance'!$B$1</f>
        <v>0</v>
      </c>
      <c r="AB26" s="108">
        <f>'[2]2019 KESIS Energy Balance'!AB26*'2019 KESIS Energy Balance'!$B$1</f>
        <v>0</v>
      </c>
      <c r="AC26" s="108">
        <f>'[2]2019 KESIS Energy Balance'!AC26*'2019 KESIS Energy Balance'!$B$1</f>
        <v>0</v>
      </c>
      <c r="AD26" s="108">
        <f>'[2]2019 KESIS Energy Balance'!AD26*'2019 KESIS Energy Balance'!$B$1</f>
        <v>0</v>
      </c>
      <c r="AE26" s="108">
        <f>'[2]2019 KESIS Energy Balance'!AE26*'2019 KESIS Energy Balance'!$B$1</f>
        <v>0</v>
      </c>
      <c r="AF26" s="108">
        <f>'[2]2019 KESIS Energy Balance'!AF26*'2019 KESIS Energy Balance'!$B$1</f>
        <v>0</v>
      </c>
      <c r="AG26" s="108">
        <f>'[2]2019 KESIS Energy Balance'!AG26*'2019 KESIS Energy Balance'!$B$1</f>
        <v>0</v>
      </c>
      <c r="AH26" s="108">
        <f>'[2]2019 KESIS Energy Balance'!AH26*'2019 KESIS Energy Balance'!$B$1</f>
        <v>0</v>
      </c>
      <c r="AI26" s="108">
        <f>'[2]2019 KESIS Energy Balance'!AI26*'2019 KESIS Energy Balance'!$B$1</f>
        <v>0</v>
      </c>
      <c r="AJ26" s="108">
        <f>'[2]2019 KESIS Energy Balance'!AJ26*'2019 KESIS Energy Balance'!$B$1</f>
        <v>0</v>
      </c>
      <c r="AK26" s="108">
        <f>'[2]2019 KESIS Energy Balance'!AK26*'2019 KESIS Energy Balance'!$B$1</f>
        <v>0</v>
      </c>
      <c r="AL26" s="108">
        <f>'[2]2019 KESIS Energy Balance'!AL26*'2019 KESIS Energy Balance'!$B$1</f>
        <v>0</v>
      </c>
      <c r="AM26" s="108">
        <f>'[2]2019 KESIS Energy Balance'!AM26*'2019 KESIS Energy Balance'!$B$1</f>
        <v>0</v>
      </c>
      <c r="AN26" s="108">
        <f>'[2]2019 KESIS Energy Balance'!AN26*'2019 KESIS Energy Balance'!$B$1</f>
        <v>0</v>
      </c>
      <c r="AO26" s="108">
        <f>'[2]2019 KESIS Energy Balance'!AO26*'2019 KESIS Energy Balance'!$B$1</f>
        <v>0</v>
      </c>
      <c r="AP26" s="108">
        <f>'[2]2019 KESIS Energy Balance'!AP26*'2019 KESIS Energy Balance'!$B$1</f>
        <v>0</v>
      </c>
      <c r="AQ26" s="108">
        <f>'[2]2019 KESIS Energy Balance'!AQ26*'2019 KESIS Energy Balance'!$B$1</f>
        <v>0</v>
      </c>
      <c r="AR26" s="108">
        <f>'[2]2019 KESIS Energy Balance'!AR26*'2019 KESIS Energy Balance'!$B$1</f>
        <v>0</v>
      </c>
      <c r="AS26" s="108">
        <f>'[2]2019 KESIS Energy Balance'!AS26*'2019 KESIS Energy Balance'!$B$1</f>
        <v>0</v>
      </c>
      <c r="AT26" s="108">
        <f>'[2]2019 KESIS Energy Balance'!AT26*'2019 KESIS Energy Balance'!$B$1</f>
        <v>0</v>
      </c>
      <c r="AU26" s="108">
        <f>'[2]2019 KESIS Energy Balance'!AU26*'2019 KESIS Energy Balance'!$B$1</f>
        <v>0</v>
      </c>
      <c r="AV26" s="108">
        <f>'[2]2019 KESIS Energy Balance'!AV26*'2019 KESIS Energy Balance'!$B$1</f>
        <v>0</v>
      </c>
      <c r="AW26" s="108">
        <f>'[2]2019 KESIS Energy Balance'!AW26*'2019 KESIS Energy Balance'!$B$1</f>
        <v>0</v>
      </c>
      <c r="AX26" s="108">
        <f>'[2]2019 KESIS Energy Balance'!AX26*'2019 KESIS Energy Balance'!$B$1</f>
        <v>0</v>
      </c>
      <c r="AY26" s="108">
        <f>'[2]2019 KESIS Energy Balance'!AY26*'2019 KESIS Energy Balance'!$B$1</f>
        <v>0</v>
      </c>
      <c r="AZ26" s="108">
        <f>'[2]2019 KESIS Energy Balance'!AZ26*'2019 KESIS Energy Balance'!$B$1</f>
        <v>0</v>
      </c>
      <c r="BA26" s="108">
        <f>'[2]2019 KESIS Energy Balance'!BA26*'2019 KESIS Energy Balance'!$B$1</f>
        <v>0</v>
      </c>
      <c r="BB26" s="108">
        <f>'[2]2019 KESIS Energy Balance'!BB26*'2019 KESIS Energy Balance'!$B$1</f>
        <v>0</v>
      </c>
      <c r="BC26" s="108">
        <f>'[2]2019 KESIS Energy Balance'!BC26*'2019 KESIS Energy Balance'!$B$1</f>
        <v>0</v>
      </c>
      <c r="BD26" s="108">
        <f>'[2]2019 KESIS Energy Balance'!BD26*'2019 KESIS Energy Balance'!$B$1</f>
        <v>0</v>
      </c>
      <c r="BE26" s="108">
        <f>'[2]2019 KESIS Energy Balance'!BE26*'2019 KESIS Energy Balance'!$B$1</f>
        <v>0</v>
      </c>
      <c r="BF26" s="108">
        <f>'[2]2019 KESIS Energy Balance'!BF26*'2019 KESIS Energy Balance'!$B$1</f>
        <v>0</v>
      </c>
      <c r="BG26" s="108">
        <f>'[2]2019 KESIS Energy Balance'!BG26*'2019 KESIS Energy Balance'!$B$1</f>
        <v>0</v>
      </c>
      <c r="BH26" s="108">
        <f>'[2]2019 KESIS Energy Balance'!BH26*'2019 KESIS Energy Balance'!$B$1</f>
        <v>552186880000</v>
      </c>
      <c r="BI26" s="108">
        <f>'[2]2019 KESIS Energy Balance'!BI26*'2019 KESIS Energy Balance'!$B$1</f>
        <v>-2630982400000.0005</v>
      </c>
      <c r="BJ26" s="108">
        <f>'[2]2019 KESIS Energy Balance'!BJ26*'2019 KESIS Energy Balance'!$B$1</f>
        <v>-2078795520000.0005</v>
      </c>
      <c r="BK26" s="108">
        <f>'[2]2019 KESIS Energy Balance'!BK26*'2019 KESIS Energy Balance'!$B$1</f>
        <v>0</v>
      </c>
      <c r="BL26" s="109"/>
      <c r="BM26" s="109"/>
    </row>
    <row r="27" spans="2:65" s="125" customFormat="1">
      <c r="B27" s="121" t="s">
        <v>1591</v>
      </c>
      <c r="C27" s="122" t="s">
        <v>1592</v>
      </c>
      <c r="D27" s="123">
        <f>'[2]2019 KESIS Energy Balance'!D27*'2019 KESIS Energy Balance'!$B$1</f>
        <v>0</v>
      </c>
      <c r="E27" s="123">
        <f>'[2]2019 KESIS Energy Balance'!E27*'2019 KESIS Energy Balance'!$B$1</f>
        <v>0</v>
      </c>
      <c r="F27" s="123">
        <f>'[2]2019 KESIS Energy Balance'!F27*'2019 KESIS Energy Balance'!$B$1</f>
        <v>-682322003200000.13</v>
      </c>
      <c r="G27" s="123">
        <f>'[2]2019 KESIS Energy Balance'!G27*'2019 KESIS Energy Balance'!$B$1</f>
        <v>0</v>
      </c>
      <c r="H27" s="123">
        <f>'[2]2019 KESIS Energy Balance'!H27*'2019 KESIS Energy Balance'!$B$1</f>
        <v>0</v>
      </c>
      <c r="I27" s="123">
        <f>'[2]2019 KESIS Energy Balance'!I27*'2019 KESIS Energy Balance'!$B$1</f>
        <v>0</v>
      </c>
      <c r="J27" s="123">
        <f>'[2]2019 KESIS Energy Balance'!J27*'2019 KESIS Energy Balance'!$B$1</f>
        <v>0</v>
      </c>
      <c r="K27" s="123">
        <f>'[2]2019 KESIS Energy Balance'!K27*'2019 KESIS Energy Balance'!$B$1</f>
        <v>0</v>
      </c>
      <c r="L27" s="123">
        <f>'[2]2019 KESIS Energy Balance'!L27*'2019 KESIS Energy Balance'!$B$1</f>
        <v>461071560960000</v>
      </c>
      <c r="M27" s="123">
        <f>'[2]2019 KESIS Energy Balance'!M27*'2019 KESIS Energy Balance'!$B$1</f>
        <v>22250202880000</v>
      </c>
      <c r="N27" s="123">
        <f>'[2]2019 KESIS Energy Balance'!N27*'2019 KESIS Energy Balance'!$B$1</f>
        <v>143221547520000</v>
      </c>
      <c r="O27" s="123">
        <f>'[2]2019 KESIS Energy Balance'!O27*'2019 KESIS Energy Balance'!$B$1</f>
        <v>0</v>
      </c>
      <c r="P27" s="123">
        <f>'[2]2019 KESIS Energy Balance'!P27*'2019 KESIS Energy Balance'!$B$1</f>
        <v>0</v>
      </c>
      <c r="Q27" s="123">
        <f>'[2]2019 KESIS Energy Balance'!Q27*'2019 KESIS Energy Balance'!$B$1</f>
        <v>0</v>
      </c>
      <c r="R27" s="123">
        <f>'[2]2019 KESIS Energy Balance'!R27*'2019 KESIS Energy Balance'!$B$1</f>
        <v>0</v>
      </c>
      <c r="S27" s="123">
        <f>'[2]2019 KESIS Energy Balance'!S27*'2019 KESIS Energy Balance'!$B$1</f>
        <v>0</v>
      </c>
      <c r="T27" s="123">
        <f>'[2]2019 KESIS Energy Balance'!T27*'2019 KESIS Energy Balance'!$B$1</f>
        <v>0</v>
      </c>
      <c r="U27" s="123">
        <f>'[2]2019 KESIS Energy Balance'!U27*'2019 KESIS Energy Balance'!$B$1</f>
        <v>0</v>
      </c>
      <c r="V27" s="123">
        <f>'[2]2019 KESIS Energy Balance'!V27*'2019 KESIS Energy Balance'!$B$1</f>
        <v>0</v>
      </c>
      <c r="W27" s="123">
        <f>'[2]2019 KESIS Energy Balance'!W27*'2019 KESIS Energy Balance'!$B$1</f>
        <v>0</v>
      </c>
      <c r="X27" s="123">
        <f>'[2]2019 KESIS Energy Balance'!X27*'2019 KESIS Energy Balance'!$B$1</f>
        <v>0</v>
      </c>
      <c r="Y27" s="123">
        <f>'[2]2019 KESIS Energy Balance'!Y27*'2019 KESIS Energy Balance'!$B$1</f>
        <v>0</v>
      </c>
      <c r="Z27" s="123">
        <f>'[2]2019 KESIS Energy Balance'!Z27*'2019 KESIS Energy Balance'!$B$1</f>
        <v>0</v>
      </c>
      <c r="AA27" s="123">
        <f>'[2]2019 KESIS Energy Balance'!AA27*'2019 KESIS Energy Balance'!$B$1</f>
        <v>0</v>
      </c>
      <c r="AB27" s="123">
        <f>'[2]2019 KESIS Energy Balance'!AB27*'2019 KESIS Energy Balance'!$B$1</f>
        <v>0</v>
      </c>
      <c r="AC27" s="123">
        <f>'[2]2019 KESIS Energy Balance'!AC27*'2019 KESIS Energy Balance'!$B$1</f>
        <v>0</v>
      </c>
      <c r="AD27" s="123">
        <f>'[2]2019 KESIS Energy Balance'!AD27*'2019 KESIS Energy Balance'!$B$1</f>
        <v>0</v>
      </c>
      <c r="AE27" s="123">
        <f>'[2]2019 KESIS Energy Balance'!AE27*'2019 KESIS Energy Balance'!$B$1</f>
        <v>0</v>
      </c>
      <c r="AF27" s="123">
        <f>'[2]2019 KESIS Energy Balance'!AF27*'2019 KESIS Energy Balance'!$B$1</f>
        <v>0</v>
      </c>
      <c r="AG27" s="123">
        <f>'[2]2019 KESIS Energy Balance'!AG27*'2019 KESIS Energy Balance'!$B$1</f>
        <v>0</v>
      </c>
      <c r="AH27" s="123">
        <f>'[2]2019 KESIS Energy Balance'!AH27*'2019 KESIS Energy Balance'!$B$1</f>
        <v>0</v>
      </c>
      <c r="AI27" s="123">
        <f>'[2]2019 KESIS Energy Balance'!AI27*'2019 KESIS Energy Balance'!$B$1</f>
        <v>0</v>
      </c>
      <c r="AJ27" s="123">
        <f>'[2]2019 KESIS Energy Balance'!AJ27*'2019 KESIS Energy Balance'!$B$1</f>
        <v>0</v>
      </c>
      <c r="AK27" s="123">
        <f>'[2]2019 KESIS Energy Balance'!AK27*'2019 KESIS Energy Balance'!$B$1</f>
        <v>0</v>
      </c>
      <c r="AL27" s="123">
        <f>'[2]2019 KESIS Energy Balance'!AL27*'2019 KESIS Energy Balance'!$B$1</f>
        <v>0</v>
      </c>
      <c r="AM27" s="123">
        <f>'[2]2019 KESIS Energy Balance'!AM27*'2019 KESIS Energy Balance'!$B$1</f>
        <v>0</v>
      </c>
      <c r="AN27" s="123">
        <f>'[2]2019 KESIS Energy Balance'!AN27*'2019 KESIS Energy Balance'!$B$1</f>
        <v>0</v>
      </c>
      <c r="AO27" s="123">
        <f>'[2]2019 KESIS Energy Balance'!AO27*'2019 KESIS Energy Balance'!$B$1</f>
        <v>0</v>
      </c>
      <c r="AP27" s="123">
        <f>'[2]2019 KESIS Energy Balance'!AP27*'2019 KESIS Energy Balance'!$B$1</f>
        <v>0</v>
      </c>
      <c r="AQ27" s="123">
        <f>'[2]2019 KESIS Energy Balance'!AQ27*'2019 KESIS Energy Balance'!$B$1</f>
        <v>0</v>
      </c>
      <c r="AR27" s="123">
        <f>'[2]2019 KESIS Energy Balance'!AR27*'2019 KESIS Energy Balance'!$B$1</f>
        <v>0</v>
      </c>
      <c r="AS27" s="123">
        <f>'[2]2019 KESIS Energy Balance'!AS27*'2019 KESIS Energy Balance'!$B$1</f>
        <v>0</v>
      </c>
      <c r="AT27" s="123">
        <f>'[2]2019 KESIS Energy Balance'!AT27*'2019 KESIS Energy Balance'!$B$1</f>
        <v>0</v>
      </c>
      <c r="AU27" s="123">
        <f>'[2]2019 KESIS Energy Balance'!AU27*'2019 KESIS Energy Balance'!$B$1</f>
        <v>0</v>
      </c>
      <c r="AV27" s="123">
        <f>'[2]2019 KESIS Energy Balance'!AV27*'2019 KESIS Energy Balance'!$B$1</f>
        <v>0</v>
      </c>
      <c r="AW27" s="123">
        <f>'[2]2019 KESIS Energy Balance'!AW27*'2019 KESIS Energy Balance'!$B$1</f>
        <v>0</v>
      </c>
      <c r="AX27" s="123">
        <f>'[2]2019 KESIS Energy Balance'!AX27*'2019 KESIS Energy Balance'!$B$1</f>
        <v>0</v>
      </c>
      <c r="AY27" s="123">
        <f>'[2]2019 KESIS Energy Balance'!AY27*'2019 KESIS Energy Balance'!$B$1</f>
        <v>0</v>
      </c>
      <c r="AZ27" s="123">
        <f>'[2]2019 KESIS Energy Balance'!AZ27*'2019 KESIS Energy Balance'!$B$1</f>
        <v>0</v>
      </c>
      <c r="BA27" s="123">
        <f>'[2]2019 KESIS Energy Balance'!BA27*'2019 KESIS Energy Balance'!$B$1</f>
        <v>0</v>
      </c>
      <c r="BB27" s="123">
        <f>'[2]2019 KESIS Energy Balance'!BB27*'2019 KESIS Energy Balance'!$B$1</f>
        <v>0</v>
      </c>
      <c r="BC27" s="123">
        <f>'[2]2019 KESIS Energy Balance'!BC27*'2019 KESIS Energy Balance'!$B$1</f>
        <v>0</v>
      </c>
      <c r="BD27" s="123">
        <f>'[2]2019 KESIS Energy Balance'!BD27*'2019 KESIS Energy Balance'!$B$1</f>
        <v>0</v>
      </c>
      <c r="BE27" s="123">
        <f>'[2]2019 KESIS Energy Balance'!BE27*'2019 KESIS Energy Balance'!$B$1</f>
        <v>0</v>
      </c>
      <c r="BF27" s="123">
        <f>'[2]2019 KESIS Energy Balance'!BF27*'2019 KESIS Energy Balance'!$B$1</f>
        <v>0</v>
      </c>
      <c r="BG27" s="123">
        <f>'[2]2019 KESIS Energy Balance'!BG27*'2019 KESIS Energy Balance'!$B$1</f>
        <v>0</v>
      </c>
      <c r="BH27" s="123">
        <f>'[2]2019 KESIS Energy Balance'!BH27*'2019 KESIS Energy Balance'!$B$1</f>
        <v>0</v>
      </c>
      <c r="BI27" s="123">
        <f>'[2]2019 KESIS Energy Balance'!BI27*'2019 KESIS Energy Balance'!$B$1</f>
        <v>0</v>
      </c>
      <c r="BJ27" s="123">
        <f>'[2]2019 KESIS Energy Balance'!BJ27*'2019 KESIS Energy Balance'!$B$1</f>
        <v>-55778691840000.078</v>
      </c>
      <c r="BK27" s="123">
        <f>'[2]2019 KESIS Energy Balance'!BK27*'2019 KESIS Energy Balance'!$B$1</f>
        <v>0</v>
      </c>
      <c r="BL27" s="124"/>
      <c r="BM27" s="124"/>
    </row>
    <row r="28" spans="2:65" s="125" customFormat="1">
      <c r="B28" s="121" t="s">
        <v>1593</v>
      </c>
      <c r="C28" s="122" t="s">
        <v>1594</v>
      </c>
      <c r="D28" s="123">
        <f>'[2]2019 KESIS Energy Balance'!D28*'2019 KESIS Energy Balance'!$B$1</f>
        <v>0</v>
      </c>
      <c r="E28" s="123">
        <f>'[2]2019 KESIS Energy Balance'!E28*'2019 KESIS Energy Balance'!$B$1</f>
        <v>0</v>
      </c>
      <c r="F28" s="123">
        <f>'[2]2019 KESIS Energy Balance'!F28*'2019 KESIS Energy Balance'!$B$1</f>
        <v>-40683388160000</v>
      </c>
      <c r="G28" s="123">
        <f>'[2]2019 KESIS Energy Balance'!G28*'2019 KESIS Energy Balance'!$B$1</f>
        <v>-192021082880000</v>
      </c>
      <c r="H28" s="123">
        <f>'[2]2019 KESIS Energy Balance'!H28*'2019 KESIS Energy Balance'!$B$1</f>
        <v>0</v>
      </c>
      <c r="I28" s="123">
        <f>'[2]2019 KESIS Energy Balance'!I28*'2019 KESIS Energy Balance'!$B$1</f>
        <v>0</v>
      </c>
      <c r="J28" s="123">
        <f>'[2]2019 KESIS Energy Balance'!J28*'2019 KESIS Energy Balance'!$B$1</f>
        <v>0</v>
      </c>
      <c r="K28" s="123">
        <f>'[2]2019 KESIS Energy Balance'!K28*'2019 KESIS Energy Balance'!$B$1</f>
        <v>0</v>
      </c>
      <c r="L28" s="123">
        <f>'[2]2019 KESIS Energy Balance'!L28*'2019 KESIS Energy Balance'!$B$1</f>
        <v>-439023329280000</v>
      </c>
      <c r="M28" s="123">
        <f>'[2]2019 KESIS Energy Balance'!M28*'2019 KESIS Energy Balance'!$B$1</f>
        <v>0</v>
      </c>
      <c r="N28" s="123">
        <f>'[2]2019 KESIS Energy Balance'!N28*'2019 KESIS Energy Balance'!$B$1</f>
        <v>0</v>
      </c>
      <c r="O28" s="123">
        <f>'[2]2019 KESIS Energy Balance'!O28*'2019 KESIS Energy Balance'!$B$1</f>
        <v>215785831680000</v>
      </c>
      <c r="P28" s="123">
        <f>'[2]2019 KESIS Energy Balance'!P28*'2019 KESIS Energy Balance'!$B$1</f>
        <v>29789561600000</v>
      </c>
      <c r="Q28" s="123">
        <f>'[2]2019 KESIS Energy Balance'!Q28*'2019 KESIS Energy Balance'!$B$1</f>
        <v>0</v>
      </c>
      <c r="R28" s="123">
        <f>'[2]2019 KESIS Energy Balance'!R28*'2019 KESIS Energy Balance'!$B$1</f>
        <v>0</v>
      </c>
      <c r="S28" s="123">
        <f>'[2]2019 KESIS Energy Balance'!S28*'2019 KESIS Energy Balance'!$B$1</f>
        <v>0</v>
      </c>
      <c r="T28" s="123">
        <f>'[2]2019 KESIS Energy Balance'!T28*'2019 KESIS Energy Balance'!$B$1</f>
        <v>0</v>
      </c>
      <c r="U28" s="123">
        <f>'[2]2019 KESIS Energy Balance'!U28*'2019 KESIS Energy Balance'!$B$1</f>
        <v>0</v>
      </c>
      <c r="V28" s="123">
        <f>'[2]2019 KESIS Energy Balance'!V28*'2019 KESIS Energy Balance'!$B$1</f>
        <v>0</v>
      </c>
      <c r="W28" s="123">
        <f>'[2]2019 KESIS Energy Balance'!W28*'2019 KESIS Energy Balance'!$B$1</f>
        <v>0</v>
      </c>
      <c r="X28" s="123">
        <f>'[2]2019 KESIS Energy Balance'!X28*'2019 KESIS Energy Balance'!$B$1</f>
        <v>0</v>
      </c>
      <c r="Y28" s="123">
        <f>'[2]2019 KESIS Energy Balance'!Y28*'2019 KESIS Energy Balance'!$B$1</f>
        <v>0</v>
      </c>
      <c r="Z28" s="123">
        <f>'[2]2019 KESIS Energy Balance'!Z28*'2019 KESIS Energy Balance'!$B$1</f>
        <v>0</v>
      </c>
      <c r="AA28" s="123">
        <f>'[2]2019 KESIS Energy Balance'!AA28*'2019 KESIS Energy Balance'!$B$1</f>
        <v>0</v>
      </c>
      <c r="AB28" s="123">
        <f>'[2]2019 KESIS Energy Balance'!AB28*'2019 KESIS Energy Balance'!$B$1</f>
        <v>0</v>
      </c>
      <c r="AC28" s="123">
        <f>'[2]2019 KESIS Energy Balance'!AC28*'2019 KESIS Energy Balance'!$B$1</f>
        <v>0</v>
      </c>
      <c r="AD28" s="123">
        <f>'[2]2019 KESIS Energy Balance'!AD28*'2019 KESIS Energy Balance'!$B$1</f>
        <v>0</v>
      </c>
      <c r="AE28" s="123">
        <f>'[2]2019 KESIS Energy Balance'!AE28*'2019 KESIS Energy Balance'!$B$1</f>
        <v>0</v>
      </c>
      <c r="AF28" s="123">
        <f>'[2]2019 KESIS Energy Balance'!AF28*'2019 KESIS Energy Balance'!$B$1</f>
        <v>0</v>
      </c>
      <c r="AG28" s="123">
        <f>'[2]2019 KESIS Energy Balance'!AG28*'2019 KESIS Energy Balance'!$B$1</f>
        <v>0</v>
      </c>
      <c r="AH28" s="123">
        <f>'[2]2019 KESIS Energy Balance'!AH28*'2019 KESIS Energy Balance'!$B$1</f>
        <v>0</v>
      </c>
      <c r="AI28" s="123">
        <f>'[2]2019 KESIS Energy Balance'!AI28*'2019 KESIS Energy Balance'!$B$1</f>
        <v>0</v>
      </c>
      <c r="AJ28" s="123">
        <f>'[2]2019 KESIS Energy Balance'!AJ28*'2019 KESIS Energy Balance'!$B$1</f>
        <v>0</v>
      </c>
      <c r="AK28" s="123">
        <f>'[2]2019 KESIS Energy Balance'!AK28*'2019 KESIS Energy Balance'!$B$1</f>
        <v>0</v>
      </c>
      <c r="AL28" s="123">
        <f>'[2]2019 KESIS Energy Balance'!AL28*'2019 KESIS Energy Balance'!$B$1</f>
        <v>0</v>
      </c>
      <c r="AM28" s="123">
        <f>'[2]2019 KESIS Energy Balance'!AM28*'2019 KESIS Energy Balance'!$B$1</f>
        <v>0</v>
      </c>
      <c r="AN28" s="123">
        <f>'[2]2019 KESIS Energy Balance'!AN28*'2019 KESIS Energy Balance'!$B$1</f>
        <v>0</v>
      </c>
      <c r="AO28" s="123">
        <f>'[2]2019 KESIS Energy Balance'!AO28*'2019 KESIS Energy Balance'!$B$1</f>
        <v>0</v>
      </c>
      <c r="AP28" s="123">
        <f>'[2]2019 KESIS Energy Balance'!AP28*'2019 KESIS Energy Balance'!$B$1</f>
        <v>0</v>
      </c>
      <c r="AQ28" s="123">
        <f>'[2]2019 KESIS Energy Balance'!AQ28*'2019 KESIS Energy Balance'!$B$1</f>
        <v>0</v>
      </c>
      <c r="AR28" s="123">
        <f>'[2]2019 KESIS Energy Balance'!AR28*'2019 KESIS Energy Balance'!$B$1</f>
        <v>0</v>
      </c>
      <c r="AS28" s="123">
        <f>'[2]2019 KESIS Energy Balance'!AS28*'2019 KESIS Energy Balance'!$B$1</f>
        <v>0</v>
      </c>
      <c r="AT28" s="123">
        <f>'[2]2019 KESIS Energy Balance'!AT28*'2019 KESIS Energy Balance'!$B$1</f>
        <v>0</v>
      </c>
      <c r="AU28" s="123">
        <f>'[2]2019 KESIS Energy Balance'!AU28*'2019 KESIS Energy Balance'!$B$1</f>
        <v>0</v>
      </c>
      <c r="AV28" s="123">
        <f>'[2]2019 KESIS Energy Balance'!AV28*'2019 KESIS Energy Balance'!$B$1</f>
        <v>0</v>
      </c>
      <c r="AW28" s="123">
        <f>'[2]2019 KESIS Energy Balance'!AW28*'2019 KESIS Energy Balance'!$B$1</f>
        <v>0</v>
      </c>
      <c r="AX28" s="123">
        <f>'[2]2019 KESIS Energy Balance'!AX28*'2019 KESIS Energy Balance'!$B$1</f>
        <v>0</v>
      </c>
      <c r="AY28" s="123">
        <f>'[2]2019 KESIS Energy Balance'!AY28*'2019 KESIS Energy Balance'!$B$1</f>
        <v>0</v>
      </c>
      <c r="AZ28" s="123">
        <f>'[2]2019 KESIS Energy Balance'!AZ28*'2019 KESIS Energy Balance'!$B$1</f>
        <v>0</v>
      </c>
      <c r="BA28" s="123">
        <f>'[2]2019 KESIS Energy Balance'!BA28*'2019 KESIS Energy Balance'!$B$1</f>
        <v>0</v>
      </c>
      <c r="BB28" s="123">
        <f>'[2]2019 KESIS Energy Balance'!BB28*'2019 KESIS Energy Balance'!$B$1</f>
        <v>0</v>
      </c>
      <c r="BC28" s="123">
        <f>'[2]2019 KESIS Energy Balance'!BC28*'2019 KESIS Energy Balance'!$B$1</f>
        <v>0</v>
      </c>
      <c r="BD28" s="123">
        <f>'[2]2019 KESIS Energy Balance'!BD28*'2019 KESIS Energy Balance'!$B$1</f>
        <v>0</v>
      </c>
      <c r="BE28" s="123">
        <f>'[2]2019 KESIS Energy Balance'!BE28*'2019 KESIS Energy Balance'!$B$1</f>
        <v>0</v>
      </c>
      <c r="BF28" s="123">
        <f>'[2]2019 KESIS Energy Balance'!BF28*'2019 KESIS Energy Balance'!$B$1</f>
        <v>0</v>
      </c>
      <c r="BG28" s="123">
        <f>'[2]2019 KESIS Energy Balance'!BG28*'2019 KESIS Energy Balance'!$B$1</f>
        <v>0</v>
      </c>
      <c r="BH28" s="123">
        <f>'[2]2019 KESIS Energy Balance'!BH28*'2019 KESIS Energy Balance'!$B$1</f>
        <v>0</v>
      </c>
      <c r="BI28" s="123">
        <f>'[2]2019 KESIS Energy Balance'!BI28*'2019 KESIS Energy Balance'!$B$1</f>
        <v>0</v>
      </c>
      <c r="BJ28" s="123">
        <f>'[2]2019 KESIS Energy Balance'!BJ28*'2019 KESIS Energy Balance'!$B$1</f>
        <v>-426152407039999.94</v>
      </c>
      <c r="BK28" s="123">
        <f>'[2]2019 KESIS Energy Balance'!BK28*'2019 KESIS Energy Balance'!$B$1</f>
        <v>0</v>
      </c>
      <c r="BL28" s="124"/>
      <c r="BM28" s="124"/>
    </row>
    <row r="29" spans="2:65">
      <c r="B29" s="117" t="s">
        <v>1595</v>
      </c>
      <c r="C29" s="118" t="s">
        <v>1596</v>
      </c>
      <c r="D29" s="108">
        <f>'[2]2019 KESIS Energy Balance'!D29*'2019 KESIS Energy Balance'!$B$1</f>
        <v>-11404230399999.998</v>
      </c>
      <c r="E29" s="108">
        <f>'[2]2019 KESIS Energy Balance'!E29*'2019 KESIS Energy Balance'!$B$1</f>
        <v>-722810880000</v>
      </c>
      <c r="F29" s="108">
        <f>'[2]2019 KESIS Energy Balance'!F29*'2019 KESIS Energy Balance'!$B$1</f>
        <v>0</v>
      </c>
      <c r="G29" s="108">
        <f>'[2]2019 KESIS Energy Balance'!G29*'2019 KESIS Energy Balance'!$B$1</f>
        <v>0</v>
      </c>
      <c r="H29" s="108">
        <f>'[2]2019 KESIS Energy Balance'!H29*'2019 KESIS Energy Balance'!$B$1</f>
        <v>0</v>
      </c>
      <c r="I29" s="108">
        <f>'[2]2019 KESIS Energy Balance'!I29*'2019 KESIS Energy Balance'!$B$1</f>
        <v>0</v>
      </c>
      <c r="J29" s="108">
        <f>'[2]2019 KESIS Energy Balance'!J29*'2019 KESIS Energy Balance'!$B$1</f>
        <v>0</v>
      </c>
      <c r="K29" s="108">
        <f>'[2]2019 KESIS Energy Balance'!K29*'2019 KESIS Energy Balance'!$B$1</f>
        <v>18622935040000</v>
      </c>
      <c r="L29" s="108">
        <f>'[2]2019 KESIS Energy Balance'!L29*'2019 KESIS Energy Balance'!$B$1</f>
        <v>0</v>
      </c>
      <c r="M29" s="108">
        <f>'[2]2019 KESIS Energy Balance'!M29*'2019 KESIS Energy Balance'!$B$1</f>
        <v>0</v>
      </c>
      <c r="N29" s="108">
        <f>'[2]2019 KESIS Energy Balance'!N29*'2019 KESIS Energy Balance'!$B$1</f>
        <v>0</v>
      </c>
      <c r="O29" s="108">
        <f>'[2]2019 KESIS Energy Balance'!O29*'2019 KESIS Energy Balance'!$B$1</f>
        <v>0</v>
      </c>
      <c r="P29" s="108">
        <f>'[2]2019 KESIS Energy Balance'!P29*'2019 KESIS Energy Balance'!$B$1</f>
        <v>0</v>
      </c>
      <c r="Q29" s="108">
        <f>'[2]2019 KESIS Energy Balance'!Q29*'2019 KESIS Energy Balance'!$B$1</f>
        <v>0</v>
      </c>
      <c r="R29" s="108">
        <f>'[2]2019 KESIS Energy Balance'!R29*'2019 KESIS Energy Balance'!$B$1</f>
        <v>0</v>
      </c>
      <c r="S29" s="108">
        <f>'[2]2019 KESIS Energy Balance'!S29*'2019 KESIS Energy Balance'!$B$1</f>
        <v>0</v>
      </c>
      <c r="T29" s="108">
        <f>'[2]2019 KESIS Energy Balance'!T29*'2019 KESIS Energy Balance'!$B$1</f>
        <v>0</v>
      </c>
      <c r="U29" s="108">
        <f>'[2]2019 KESIS Energy Balance'!U29*'2019 KESIS Energy Balance'!$B$1</f>
        <v>0</v>
      </c>
      <c r="V29" s="108">
        <f>'[2]2019 KESIS Energy Balance'!V29*'2019 KESIS Energy Balance'!$B$1</f>
        <v>0</v>
      </c>
      <c r="W29" s="108">
        <f>'[2]2019 KESIS Energy Balance'!W29*'2019 KESIS Energy Balance'!$B$1</f>
        <v>0</v>
      </c>
      <c r="X29" s="108">
        <f>'[2]2019 KESIS Energy Balance'!X29*'2019 KESIS Energy Balance'!$B$1</f>
        <v>0</v>
      </c>
      <c r="Y29" s="108">
        <f>'[2]2019 KESIS Energy Balance'!Y29*'2019 KESIS Energy Balance'!$B$1</f>
        <v>0</v>
      </c>
      <c r="Z29" s="108">
        <f>'[2]2019 KESIS Energy Balance'!Z29*'2019 KESIS Energy Balance'!$B$1</f>
        <v>0</v>
      </c>
      <c r="AA29" s="108">
        <f>'[2]2019 KESIS Energy Balance'!AA29*'2019 KESIS Energy Balance'!$B$1</f>
        <v>0</v>
      </c>
      <c r="AB29" s="108">
        <f>'[2]2019 KESIS Energy Balance'!AB29*'2019 KESIS Energy Balance'!$B$1</f>
        <v>0</v>
      </c>
      <c r="AC29" s="108">
        <f>'[2]2019 KESIS Energy Balance'!AC29*'2019 KESIS Energy Balance'!$B$1</f>
        <v>0</v>
      </c>
      <c r="AD29" s="108">
        <f>'[2]2019 KESIS Energy Balance'!AD29*'2019 KESIS Energy Balance'!$B$1</f>
        <v>0</v>
      </c>
      <c r="AE29" s="108">
        <f>'[2]2019 KESIS Energy Balance'!AE29*'2019 KESIS Energy Balance'!$B$1</f>
        <v>0</v>
      </c>
      <c r="AF29" s="108">
        <f>'[2]2019 KESIS Energy Balance'!AF29*'2019 KESIS Energy Balance'!$B$1</f>
        <v>0</v>
      </c>
      <c r="AG29" s="108">
        <f>'[2]2019 KESIS Energy Balance'!AG29*'2019 KESIS Energy Balance'!$B$1</f>
        <v>0</v>
      </c>
      <c r="AH29" s="108">
        <f>'[2]2019 KESIS Energy Balance'!AH29*'2019 KESIS Energy Balance'!$B$1</f>
        <v>0</v>
      </c>
      <c r="AI29" s="108">
        <f>'[2]2019 KESIS Energy Balance'!AI29*'2019 KESIS Energy Balance'!$B$1</f>
        <v>0</v>
      </c>
      <c r="AJ29" s="108">
        <f>'[2]2019 KESIS Energy Balance'!AJ29*'2019 KESIS Energy Balance'!$B$1</f>
        <v>0</v>
      </c>
      <c r="AK29" s="108">
        <f>'[2]2019 KESIS Energy Balance'!AK29*'2019 KESIS Energy Balance'!$B$1</f>
        <v>0</v>
      </c>
      <c r="AL29" s="108">
        <f>'[2]2019 KESIS Energy Balance'!AL29*'2019 KESIS Energy Balance'!$B$1</f>
        <v>0</v>
      </c>
      <c r="AM29" s="108">
        <f>'[2]2019 KESIS Energy Balance'!AM29*'2019 KESIS Energy Balance'!$B$1</f>
        <v>0</v>
      </c>
      <c r="AN29" s="108">
        <f>'[2]2019 KESIS Energy Balance'!AN29*'2019 KESIS Energy Balance'!$B$1</f>
        <v>0</v>
      </c>
      <c r="AO29" s="108">
        <f>'[2]2019 KESIS Energy Balance'!AO29*'2019 KESIS Energy Balance'!$B$1</f>
        <v>0</v>
      </c>
      <c r="AP29" s="108">
        <f>'[2]2019 KESIS Energy Balance'!AP29*'2019 KESIS Energy Balance'!$B$1</f>
        <v>0</v>
      </c>
      <c r="AQ29" s="108">
        <f>'[2]2019 KESIS Energy Balance'!AQ29*'2019 KESIS Energy Balance'!$B$1</f>
        <v>0</v>
      </c>
      <c r="AR29" s="108">
        <f>'[2]2019 KESIS Energy Balance'!AR29*'2019 KESIS Energy Balance'!$B$1</f>
        <v>0</v>
      </c>
      <c r="AS29" s="108">
        <f>'[2]2019 KESIS Energy Balance'!AS29*'2019 KESIS Energy Balance'!$B$1</f>
        <v>0</v>
      </c>
      <c r="AT29" s="108">
        <f>'[2]2019 KESIS Energy Balance'!AT29*'2019 KESIS Energy Balance'!$B$1</f>
        <v>0</v>
      </c>
      <c r="AU29" s="108">
        <f>'[2]2019 KESIS Energy Balance'!AU29*'2019 KESIS Energy Balance'!$B$1</f>
        <v>0</v>
      </c>
      <c r="AV29" s="108">
        <f>'[2]2019 KESIS Energy Balance'!AV29*'2019 KESIS Energy Balance'!$B$1</f>
        <v>0</v>
      </c>
      <c r="AW29" s="108">
        <f>'[2]2019 KESIS Energy Balance'!AW29*'2019 KESIS Energy Balance'!$B$1</f>
        <v>0</v>
      </c>
      <c r="AX29" s="108">
        <f>'[2]2019 KESIS Energy Balance'!AX29*'2019 KESIS Energy Balance'!$B$1</f>
        <v>0</v>
      </c>
      <c r="AY29" s="108">
        <f>'[2]2019 KESIS Energy Balance'!AY29*'2019 KESIS Energy Balance'!$B$1</f>
        <v>0</v>
      </c>
      <c r="AZ29" s="108">
        <f>'[2]2019 KESIS Energy Balance'!AZ29*'2019 KESIS Energy Balance'!$B$1</f>
        <v>0</v>
      </c>
      <c r="BA29" s="108">
        <f>'[2]2019 KESIS Energy Balance'!BA29*'2019 KESIS Energy Balance'!$B$1</f>
        <v>0</v>
      </c>
      <c r="BB29" s="108">
        <f>'[2]2019 KESIS Energy Balance'!BB29*'2019 KESIS Energy Balance'!$B$1</f>
        <v>0</v>
      </c>
      <c r="BC29" s="108">
        <f>'[2]2019 KESIS Energy Balance'!BC29*'2019 KESIS Energy Balance'!$B$1</f>
        <v>0</v>
      </c>
      <c r="BD29" s="108">
        <f>'[2]2019 KESIS Energy Balance'!BD29*'2019 KESIS Energy Balance'!$B$1</f>
        <v>0</v>
      </c>
      <c r="BE29" s="108">
        <f>'[2]2019 KESIS Energy Balance'!BE29*'2019 KESIS Energy Balance'!$B$1</f>
        <v>0</v>
      </c>
      <c r="BF29" s="108">
        <f>'[2]2019 KESIS Energy Balance'!BF29*'2019 KESIS Energy Balance'!$B$1</f>
        <v>0</v>
      </c>
      <c r="BG29" s="108">
        <f>'[2]2019 KESIS Energy Balance'!BG29*'2019 KESIS Energy Balance'!$B$1</f>
        <v>0</v>
      </c>
      <c r="BH29" s="108">
        <f>'[2]2019 KESIS Energy Balance'!BH29*'2019 KESIS Energy Balance'!$B$1</f>
        <v>0</v>
      </c>
      <c r="BI29" s="108">
        <f>'[2]2019 KESIS Energy Balance'!BI29*'2019 KESIS Energy Balance'!$B$1</f>
        <v>0</v>
      </c>
      <c r="BJ29" s="108">
        <f>'[2]2019 KESIS Energy Balance'!BJ29*'2019 KESIS Energy Balance'!$B$1</f>
        <v>6495893760000</v>
      </c>
      <c r="BK29" s="108">
        <f>'[2]2019 KESIS Energy Balance'!BK29*'2019 KESIS Energy Balance'!$B$1</f>
        <v>0</v>
      </c>
      <c r="BL29" s="109"/>
      <c r="BM29" s="109"/>
    </row>
    <row r="30" spans="2:65" s="129" customFormat="1" collapsed="1">
      <c r="B30" s="126" t="s">
        <v>1597</v>
      </c>
      <c r="C30" s="127" t="s">
        <v>1598</v>
      </c>
      <c r="D30" s="108">
        <f>'[2]2019 KESIS Energy Balance'!D30*'2019 KESIS Energy Balance'!$B$1</f>
        <v>0</v>
      </c>
      <c r="E30" s="108">
        <f>'[2]2019 KESIS Energy Balance'!E30*'2019 KESIS Energy Balance'!$B$1</f>
        <v>0</v>
      </c>
      <c r="F30" s="108">
        <f>'[2]2019 KESIS Energy Balance'!F30*'2019 KESIS Energy Balance'!$B$1</f>
        <v>0</v>
      </c>
      <c r="G30" s="108">
        <f>'[2]2019 KESIS Energy Balance'!G30*'2019 KESIS Energy Balance'!$B$1</f>
        <v>0</v>
      </c>
      <c r="H30" s="108">
        <f>'[2]2019 KESIS Energy Balance'!H30*'2019 KESIS Energy Balance'!$B$1</f>
        <v>0</v>
      </c>
      <c r="I30" s="108">
        <f>'[2]2019 KESIS Energy Balance'!I30*'2019 KESIS Energy Balance'!$B$1</f>
        <v>0</v>
      </c>
      <c r="J30" s="108">
        <f>'[2]2019 KESIS Energy Balance'!J30*'2019 KESIS Energy Balance'!$B$1</f>
        <v>0</v>
      </c>
      <c r="K30" s="108">
        <f>'[2]2019 KESIS Energy Balance'!K30*'2019 KESIS Energy Balance'!$B$1</f>
        <v>0</v>
      </c>
      <c r="L30" s="108">
        <f>'[2]2019 KESIS Energy Balance'!L30*'2019 KESIS Energy Balance'!$B$1</f>
        <v>0</v>
      </c>
      <c r="M30" s="108">
        <f>'[2]2019 KESIS Energy Balance'!M30*'2019 KESIS Energy Balance'!$B$1</f>
        <v>0</v>
      </c>
      <c r="N30" s="108">
        <f>'[2]2019 KESIS Energy Balance'!N30*'2019 KESIS Energy Balance'!$B$1</f>
        <v>0</v>
      </c>
      <c r="O30" s="108">
        <f>'[2]2019 KESIS Energy Balance'!O30*'2019 KESIS Energy Balance'!$B$1</f>
        <v>0</v>
      </c>
      <c r="P30" s="108">
        <f>'[2]2019 KESIS Energy Balance'!P30*'2019 KESIS Energy Balance'!$B$1</f>
        <v>0</v>
      </c>
      <c r="Q30" s="108">
        <f>'[2]2019 KESIS Energy Balance'!Q30*'2019 KESIS Energy Balance'!$B$1</f>
        <v>0</v>
      </c>
      <c r="R30" s="108">
        <f>'[2]2019 KESIS Energy Balance'!R30*'2019 KESIS Energy Balance'!$B$1</f>
        <v>0</v>
      </c>
      <c r="S30" s="108">
        <f>'[2]2019 KESIS Energy Balance'!S30*'2019 KESIS Energy Balance'!$B$1</f>
        <v>-6193076435200001</v>
      </c>
      <c r="T30" s="108">
        <f>'[2]2019 KESIS Energy Balance'!T30*'2019 KESIS Energy Balance'!$B$1</f>
        <v>-1313468710400000</v>
      </c>
      <c r="U30" s="108">
        <f>'[2]2019 KESIS Energy Balance'!U30*'2019 KESIS Energy Balance'!$B$1</f>
        <v>-872960000</v>
      </c>
      <c r="V30" s="108">
        <f>'[2]2019 KESIS Energy Balance'!V30*'2019 KESIS Energy Balance'!$B$1</f>
        <v>4241434880000</v>
      </c>
      <c r="W30" s="108">
        <f>'[2]2019 KESIS Energy Balance'!W30*'2019 KESIS Energy Balance'!$B$1</f>
        <v>338902872320000</v>
      </c>
      <c r="X30" s="108">
        <f>'[2]2019 KESIS Energy Balance'!X30*'2019 KESIS Energy Balance'!$B$1</f>
        <v>56578958080000</v>
      </c>
      <c r="Y30" s="108">
        <f>'[2]2019 KESIS Energy Balance'!Y30*'2019 KESIS Energy Balance'!$B$1</f>
        <v>101678214400000</v>
      </c>
      <c r="Z30" s="108">
        <f>'[2]2019 KESIS Energy Balance'!Z30*'2019 KESIS Energy Balance'!$B$1</f>
        <v>838973326080000</v>
      </c>
      <c r="AA30" s="108">
        <f>'[2]2019 KESIS Energy Balance'!AA30*'2019 KESIS Energy Balance'!$B$1</f>
        <v>557384960000</v>
      </c>
      <c r="AB30" s="108">
        <f>'[2]2019 KESIS Energy Balance'!AB30*'2019 KESIS Energy Balance'!$B$1</f>
        <v>0</v>
      </c>
      <c r="AC30" s="108">
        <f>'[2]2019 KESIS Energy Balance'!AC30*'2019 KESIS Energy Balance'!$B$1</f>
        <v>938847886080000</v>
      </c>
      <c r="AD30" s="108">
        <f>'[2]2019 KESIS Energy Balance'!AD30*'2019 KESIS Energy Balance'!$B$1</f>
        <v>118914095360000.02</v>
      </c>
      <c r="AE30" s="108">
        <f>'[2]2019 KESIS Energy Balance'!AE30*'2019 KESIS Energy Balance'!$B$1</f>
        <v>2093757141760000</v>
      </c>
      <c r="AF30" s="108">
        <f>'[2]2019 KESIS Energy Balance'!AF30*'2019 KESIS Energy Balance'!$B$1</f>
        <v>11678498560000</v>
      </c>
      <c r="AG30" s="108">
        <f>'[2]2019 KESIS Energy Balance'!AG30*'2019 KESIS Energy Balance'!$B$1</f>
        <v>801734399999.99988</v>
      </c>
      <c r="AH30" s="108">
        <f>'[2]2019 KESIS Energy Balance'!AH30*'2019 KESIS Energy Balance'!$B$1</f>
        <v>360222261760000</v>
      </c>
      <c r="AI30" s="108">
        <f>'[2]2019 KESIS Energy Balance'!AI30*'2019 KESIS Energy Balance'!$B$1</f>
        <v>1593058315520000</v>
      </c>
      <c r="AJ30" s="108">
        <f>'[2]2019 KESIS Energy Balance'!AJ30*'2019 KESIS Energy Balance'!$B$1</f>
        <v>21605204480000</v>
      </c>
      <c r="AK30" s="108">
        <f>'[2]2019 KESIS Energy Balance'!AK30*'2019 KESIS Energy Balance'!$B$1</f>
        <v>125761395200000</v>
      </c>
      <c r="AL30" s="108">
        <f>'[2]2019 KESIS Energy Balance'!AL30*'2019 KESIS Energy Balance'!$B$1</f>
        <v>197923403519999.97</v>
      </c>
      <c r="AM30" s="108">
        <f>'[2]2019 KESIS Energy Balance'!AM30*'2019 KESIS Energy Balance'!$B$1</f>
        <v>794472960000</v>
      </c>
      <c r="AN30" s="108">
        <f>'[2]2019 KESIS Energy Balance'!AN30*'2019 KESIS Energy Balance'!$B$1</f>
        <v>23955093760000</v>
      </c>
      <c r="AO30" s="108">
        <f>'[2]2019 KESIS Energy Balance'!AO30*'2019 KESIS Energy Balance'!$B$1</f>
        <v>143504188160000</v>
      </c>
      <c r="AP30" s="108">
        <f>'[2]2019 KESIS Energy Balance'!AP30*'2019 KESIS Energy Balance'!$B$1</f>
        <v>0</v>
      </c>
      <c r="AQ30" s="108">
        <f>'[2]2019 KESIS Energy Balance'!AQ30*'2019 KESIS Energy Balance'!$B$1</f>
        <v>0</v>
      </c>
      <c r="AR30" s="108">
        <f>'[2]2019 KESIS Energy Balance'!AR30*'2019 KESIS Energy Balance'!$B$1</f>
        <v>0</v>
      </c>
      <c r="AS30" s="108">
        <f>'[2]2019 KESIS Energy Balance'!AS30*'2019 KESIS Energy Balance'!$B$1</f>
        <v>0</v>
      </c>
      <c r="AT30" s="108">
        <f>'[2]2019 KESIS Energy Balance'!AT30*'2019 KESIS Energy Balance'!$B$1</f>
        <v>0</v>
      </c>
      <c r="AU30" s="108">
        <f>'[2]2019 KESIS Energy Balance'!AU30*'2019 KESIS Energy Balance'!$B$1</f>
        <v>0</v>
      </c>
      <c r="AV30" s="108">
        <f>'[2]2019 KESIS Energy Balance'!AV30*'2019 KESIS Energy Balance'!$B$1</f>
        <v>0</v>
      </c>
      <c r="AW30" s="108">
        <f>'[2]2019 KESIS Energy Balance'!AW30*'2019 KESIS Energy Balance'!$B$1</f>
        <v>0</v>
      </c>
      <c r="AX30" s="108">
        <f>'[2]2019 KESIS Energy Balance'!AX30*'2019 KESIS Energy Balance'!$B$1</f>
        <v>0</v>
      </c>
      <c r="AY30" s="108">
        <f>'[2]2019 KESIS Energy Balance'!AY30*'2019 KESIS Energy Balance'!$B$1</f>
        <v>0</v>
      </c>
      <c r="AZ30" s="108">
        <f>'[2]2019 KESIS Energy Balance'!AZ30*'2019 KESIS Energy Balance'!$B$1</f>
        <v>0</v>
      </c>
      <c r="BA30" s="108">
        <f>'[2]2019 KESIS Energy Balance'!BA30*'2019 KESIS Energy Balance'!$B$1</f>
        <v>0</v>
      </c>
      <c r="BB30" s="108">
        <f>'[2]2019 KESIS Energy Balance'!BB30*'2019 KESIS Energy Balance'!$B$1</f>
        <v>0</v>
      </c>
      <c r="BC30" s="108">
        <f>'[2]2019 KESIS Energy Balance'!BC30*'2019 KESIS Energy Balance'!$B$1</f>
        <v>0</v>
      </c>
      <c r="BD30" s="108">
        <f>'[2]2019 KESIS Energy Balance'!BD30*'2019 KESIS Energy Balance'!$B$1</f>
        <v>0</v>
      </c>
      <c r="BE30" s="108">
        <f>'[2]2019 KESIS Energy Balance'!BE30*'2019 KESIS Energy Balance'!$B$1</f>
        <v>0</v>
      </c>
      <c r="BF30" s="108">
        <f>'[2]2019 KESIS Energy Balance'!BF30*'2019 KESIS Energy Balance'!$B$1</f>
        <v>0</v>
      </c>
      <c r="BG30" s="108">
        <f>'[2]2019 KESIS Energy Balance'!BG30*'2019 KESIS Energy Balance'!$B$1</f>
        <v>0</v>
      </c>
      <c r="BH30" s="108">
        <f>'[2]2019 KESIS Energy Balance'!BH30*'2019 KESIS Energy Balance'!$B$1</f>
        <v>0</v>
      </c>
      <c r="BI30" s="108">
        <f>'[2]2019 KESIS Energy Balance'!BI30*'2019 KESIS Energy Balance'!$B$1</f>
        <v>0</v>
      </c>
      <c r="BJ30" s="108">
        <f>'[2]2019 KESIS Energy Balance'!BJ30*'2019 KESIS Energy Balance'!$B$1</f>
        <v>-534790136320001.06</v>
      </c>
      <c r="BK30" s="108">
        <f>'[2]2019 KESIS Energy Balance'!BK30*'2019 KESIS Energy Balance'!$B$1</f>
        <v>0</v>
      </c>
      <c r="BL30" s="128"/>
      <c r="BM30" s="128"/>
    </row>
    <row r="31" spans="2:65">
      <c r="B31" s="117" t="s">
        <v>1599</v>
      </c>
      <c r="C31" s="118" t="s">
        <v>1600</v>
      </c>
      <c r="D31" s="108">
        <f>'[2]2019 KESIS Energy Balance'!D31*'2019 KESIS Energy Balance'!$B$1</f>
        <v>0</v>
      </c>
      <c r="E31" s="108">
        <f>'[2]2019 KESIS Energy Balance'!E31*'2019 KESIS Energy Balance'!$B$1</f>
        <v>0</v>
      </c>
      <c r="F31" s="108">
        <f>'[2]2019 KESIS Energy Balance'!F31*'2019 KESIS Energy Balance'!$B$1</f>
        <v>0</v>
      </c>
      <c r="G31" s="108">
        <f>'[2]2019 KESIS Energy Balance'!G31*'2019 KESIS Energy Balance'!$B$1</f>
        <v>0</v>
      </c>
      <c r="H31" s="108">
        <f>'[2]2019 KESIS Energy Balance'!H31*'2019 KESIS Energy Balance'!$B$1</f>
        <v>0</v>
      </c>
      <c r="I31" s="108">
        <f>'[2]2019 KESIS Energy Balance'!I31*'2019 KESIS Energy Balance'!$B$1</f>
        <v>0</v>
      </c>
      <c r="J31" s="108">
        <f>'[2]2019 KESIS Energy Balance'!J31*'2019 KESIS Energy Balance'!$B$1</f>
        <v>0</v>
      </c>
      <c r="K31" s="108">
        <f>'[2]2019 KESIS Energy Balance'!K31*'2019 KESIS Energy Balance'!$B$1</f>
        <v>0</v>
      </c>
      <c r="L31" s="108">
        <f>'[2]2019 KESIS Energy Balance'!L31*'2019 KESIS Energy Balance'!$B$1</f>
        <v>0</v>
      </c>
      <c r="M31" s="108">
        <f>'[2]2019 KESIS Energy Balance'!M31*'2019 KESIS Energy Balance'!$B$1</f>
        <v>0</v>
      </c>
      <c r="N31" s="108">
        <f>'[2]2019 KESIS Energy Balance'!N31*'2019 KESIS Energy Balance'!$B$1</f>
        <v>0</v>
      </c>
      <c r="O31" s="108">
        <f>'[2]2019 KESIS Energy Balance'!O31*'2019 KESIS Energy Balance'!$B$1</f>
        <v>0</v>
      </c>
      <c r="P31" s="108">
        <f>'[2]2019 KESIS Energy Balance'!P31*'2019 KESIS Energy Balance'!$B$1</f>
        <v>0</v>
      </c>
      <c r="Q31" s="108">
        <f>'[2]2019 KESIS Energy Balance'!Q31*'2019 KESIS Energy Balance'!$B$1</f>
        <v>0</v>
      </c>
      <c r="R31" s="108">
        <f>'[2]2019 KESIS Energy Balance'!R31*'2019 KESIS Energy Balance'!$B$1</f>
        <v>0</v>
      </c>
      <c r="S31" s="108">
        <f>'[2]2019 KESIS Energy Balance'!S31*'2019 KESIS Energy Balance'!$B$1</f>
        <v>0</v>
      </c>
      <c r="T31" s="108">
        <f>'[2]2019 KESIS Energy Balance'!T31*'2019 KESIS Energy Balance'!$B$1</f>
        <v>612667889920000</v>
      </c>
      <c r="U31" s="108">
        <f>'[2]2019 KESIS Energy Balance'!U31*'2019 KESIS Energy Balance'!$B$1</f>
        <v>0</v>
      </c>
      <c r="V31" s="108">
        <f>'[2]2019 KESIS Energy Balance'!V31*'2019 KESIS Energy Balance'!$B$1</f>
        <v>-3813724160000</v>
      </c>
      <c r="W31" s="108">
        <f>'[2]2019 KESIS Energy Balance'!W31*'2019 KESIS Energy Balance'!$B$1</f>
        <v>0</v>
      </c>
      <c r="X31" s="108">
        <f>'[2]2019 KESIS Energy Balance'!X31*'2019 KESIS Energy Balance'!$B$1</f>
        <v>-30212153600000</v>
      </c>
      <c r="Y31" s="108">
        <f>'[2]2019 KESIS Energy Balance'!Y31*'2019 KESIS Energy Balance'!$B$1</f>
        <v>-5911089920000</v>
      </c>
      <c r="Z31" s="108">
        <f>'[2]2019 KESIS Energy Balance'!Z31*'2019 KESIS Energy Balance'!$B$1</f>
        <v>0</v>
      </c>
      <c r="AA31" s="108">
        <f>'[2]2019 KESIS Energy Balance'!AA31*'2019 KESIS Energy Balance'!$B$1</f>
        <v>0</v>
      </c>
      <c r="AB31" s="108">
        <f>'[2]2019 KESIS Energy Balance'!AB31*'2019 KESIS Energy Balance'!$B$1</f>
        <v>0</v>
      </c>
      <c r="AC31" s="108">
        <f>'[2]2019 KESIS Energy Balance'!AC31*'2019 KESIS Energy Balance'!$B$1</f>
        <v>0</v>
      </c>
      <c r="AD31" s="108">
        <f>'[2]2019 KESIS Energy Balance'!AD31*'2019 KESIS Energy Balance'!$B$1</f>
        <v>0</v>
      </c>
      <c r="AE31" s="108">
        <f>'[2]2019 KESIS Energy Balance'!AE31*'2019 KESIS Energy Balance'!$B$1</f>
        <v>0</v>
      </c>
      <c r="AF31" s="108">
        <f>'[2]2019 KESIS Energy Balance'!AF31*'2019 KESIS Energy Balance'!$B$1</f>
        <v>0</v>
      </c>
      <c r="AG31" s="108">
        <f>'[2]2019 KESIS Energy Balance'!AG31*'2019 KESIS Energy Balance'!$B$1</f>
        <v>0</v>
      </c>
      <c r="AH31" s="108">
        <f>'[2]2019 KESIS Energy Balance'!AH31*'2019 KESIS Energy Balance'!$B$1</f>
        <v>0</v>
      </c>
      <c r="AI31" s="108">
        <f>'[2]2019 KESIS Energy Balance'!AI31*'2019 KESIS Energy Balance'!$B$1</f>
        <v>-355899562240000</v>
      </c>
      <c r="AJ31" s="108">
        <f>'[2]2019 KESIS Energy Balance'!AJ31*'2019 KESIS Energy Balance'!$B$1</f>
        <v>0</v>
      </c>
      <c r="AK31" s="108">
        <f>'[2]2019 KESIS Energy Balance'!AK31*'2019 KESIS Energy Balance'!$B$1</f>
        <v>0</v>
      </c>
      <c r="AL31" s="108">
        <f>'[2]2019 KESIS Energy Balance'!AL31*'2019 KESIS Energy Balance'!$B$1</f>
        <v>0</v>
      </c>
      <c r="AM31" s="108">
        <f>'[2]2019 KESIS Energy Balance'!AM31*'2019 KESIS Energy Balance'!$B$1</f>
        <v>0</v>
      </c>
      <c r="AN31" s="108">
        <f>'[2]2019 KESIS Energy Balance'!AN31*'2019 KESIS Energy Balance'!$B$1</f>
        <v>0</v>
      </c>
      <c r="AO31" s="108">
        <f>'[2]2019 KESIS Energy Balance'!AO31*'2019 KESIS Energy Balance'!$B$1</f>
        <v>0</v>
      </c>
      <c r="AP31" s="108">
        <f>'[2]2019 KESIS Energy Balance'!AP31*'2019 KESIS Energy Balance'!$B$1</f>
        <v>0</v>
      </c>
      <c r="AQ31" s="108">
        <f>'[2]2019 KESIS Energy Balance'!AQ31*'2019 KESIS Energy Balance'!$B$1</f>
        <v>0</v>
      </c>
      <c r="AR31" s="108">
        <f>'[2]2019 KESIS Energy Balance'!AR31*'2019 KESIS Energy Balance'!$B$1</f>
        <v>0</v>
      </c>
      <c r="AS31" s="108">
        <f>'[2]2019 KESIS Energy Balance'!AS31*'2019 KESIS Energy Balance'!$B$1</f>
        <v>0</v>
      </c>
      <c r="AT31" s="108">
        <f>'[2]2019 KESIS Energy Balance'!AT31*'2019 KESIS Energy Balance'!$B$1</f>
        <v>0</v>
      </c>
      <c r="AU31" s="108">
        <f>'[2]2019 KESIS Energy Balance'!AU31*'2019 KESIS Energy Balance'!$B$1</f>
        <v>0</v>
      </c>
      <c r="AV31" s="108">
        <f>'[2]2019 KESIS Energy Balance'!AV31*'2019 KESIS Energy Balance'!$B$1</f>
        <v>0</v>
      </c>
      <c r="AW31" s="108">
        <f>'[2]2019 KESIS Energy Balance'!AW31*'2019 KESIS Energy Balance'!$B$1</f>
        <v>0</v>
      </c>
      <c r="AX31" s="108">
        <f>'[2]2019 KESIS Energy Balance'!AX31*'2019 KESIS Energy Balance'!$B$1</f>
        <v>0</v>
      </c>
      <c r="AY31" s="108">
        <f>'[2]2019 KESIS Energy Balance'!AY31*'2019 KESIS Energy Balance'!$B$1</f>
        <v>0</v>
      </c>
      <c r="AZ31" s="108">
        <f>'[2]2019 KESIS Energy Balance'!AZ31*'2019 KESIS Energy Balance'!$B$1</f>
        <v>0</v>
      </c>
      <c r="BA31" s="108">
        <f>'[2]2019 KESIS Energy Balance'!BA31*'2019 KESIS Energy Balance'!$B$1</f>
        <v>0</v>
      </c>
      <c r="BB31" s="108">
        <f>'[2]2019 KESIS Energy Balance'!BB31*'2019 KESIS Energy Balance'!$B$1</f>
        <v>0</v>
      </c>
      <c r="BC31" s="108">
        <f>'[2]2019 KESIS Energy Balance'!BC31*'2019 KESIS Energy Balance'!$B$1</f>
        <v>0</v>
      </c>
      <c r="BD31" s="108">
        <f>'[2]2019 KESIS Energy Balance'!BD31*'2019 KESIS Energy Balance'!$B$1</f>
        <v>0</v>
      </c>
      <c r="BE31" s="108">
        <f>'[2]2019 KESIS Energy Balance'!BE31*'2019 KESIS Energy Balance'!$B$1</f>
        <v>0</v>
      </c>
      <c r="BF31" s="108">
        <f>'[2]2019 KESIS Energy Balance'!BF31*'2019 KESIS Energy Balance'!$B$1</f>
        <v>0</v>
      </c>
      <c r="BG31" s="108">
        <f>'[2]2019 KESIS Energy Balance'!BG31*'2019 KESIS Energy Balance'!$B$1</f>
        <v>0</v>
      </c>
      <c r="BH31" s="108">
        <f>'[2]2019 KESIS Energy Balance'!BH31*'2019 KESIS Energy Balance'!$B$1</f>
        <v>0</v>
      </c>
      <c r="BI31" s="108">
        <f>'[2]2019 KESIS Energy Balance'!BI31*'2019 KESIS Energy Balance'!$B$1</f>
        <v>0</v>
      </c>
      <c r="BJ31" s="108">
        <f>'[2]2019 KESIS Energy Balance'!BJ31*'2019 KESIS Energy Balance'!$B$1</f>
        <v>216831360000000</v>
      </c>
      <c r="BK31" s="108">
        <f>'[2]2019 KESIS Energy Balance'!BK31*'2019 KESIS Energy Balance'!$B$1</f>
        <v>0</v>
      </c>
      <c r="BL31" s="109"/>
      <c r="BM31" s="109"/>
    </row>
    <row r="32" spans="2:65" s="133" customFormat="1">
      <c r="B32" s="130" t="s">
        <v>1601</v>
      </c>
      <c r="C32" s="131" t="s">
        <v>1602</v>
      </c>
      <c r="D32" s="108">
        <f>'[2]2019 KESIS Energy Balance'!D32*'2019 KESIS Energy Balance'!$B$1</f>
        <v>0</v>
      </c>
      <c r="E32" s="108">
        <f>'[2]2019 KESIS Energy Balance'!E32*'2019 KESIS Energy Balance'!$B$1</f>
        <v>0</v>
      </c>
      <c r="F32" s="108">
        <f>'[2]2019 KESIS Energy Balance'!F32*'2019 KESIS Energy Balance'!$B$1</f>
        <v>0</v>
      </c>
      <c r="G32" s="108">
        <f>'[2]2019 KESIS Energy Balance'!G32*'2019 KESIS Energy Balance'!$B$1</f>
        <v>0</v>
      </c>
      <c r="H32" s="108">
        <f>'[2]2019 KESIS Energy Balance'!H32*'2019 KESIS Energy Balance'!$B$1</f>
        <v>0</v>
      </c>
      <c r="I32" s="108">
        <f>'[2]2019 KESIS Energy Balance'!I32*'2019 KESIS Energy Balance'!$B$1</f>
        <v>0</v>
      </c>
      <c r="J32" s="108">
        <f>'[2]2019 KESIS Energy Balance'!J32*'2019 KESIS Energy Balance'!$B$1</f>
        <v>0</v>
      </c>
      <c r="K32" s="108">
        <f>'[2]2019 KESIS Energy Balance'!K32*'2019 KESIS Energy Balance'!$B$1</f>
        <v>0</v>
      </c>
      <c r="L32" s="108">
        <f>'[2]2019 KESIS Energy Balance'!L32*'2019 KESIS Energy Balance'!$B$1</f>
        <v>0</v>
      </c>
      <c r="M32" s="108">
        <f>'[2]2019 KESIS Energy Balance'!M32*'2019 KESIS Energy Balance'!$B$1</f>
        <v>0</v>
      </c>
      <c r="N32" s="108">
        <f>'[2]2019 KESIS Energy Balance'!N32*'2019 KESIS Energy Balance'!$B$1</f>
        <v>0</v>
      </c>
      <c r="O32" s="108">
        <f>'[2]2019 KESIS Energy Balance'!O32*'2019 KESIS Energy Balance'!$B$1</f>
        <v>0</v>
      </c>
      <c r="P32" s="108">
        <f>'[2]2019 KESIS Energy Balance'!P32*'2019 KESIS Energy Balance'!$B$1</f>
        <v>0</v>
      </c>
      <c r="Q32" s="108">
        <f>'[2]2019 KESIS Energy Balance'!Q32*'2019 KESIS Energy Balance'!$B$1</f>
        <v>-965581730560000</v>
      </c>
      <c r="R32" s="108">
        <f>'[2]2019 KESIS Energy Balance'!R32*'2019 KESIS Energy Balance'!$B$1</f>
        <v>966518535680000</v>
      </c>
      <c r="S32" s="108">
        <f>'[2]2019 KESIS Energy Balance'!S32*'2019 KESIS Energy Balance'!$B$1</f>
        <v>0</v>
      </c>
      <c r="T32" s="108">
        <f>'[2]2019 KESIS Energy Balance'!T32*'2019 KESIS Energy Balance'!$B$1</f>
        <v>0</v>
      </c>
      <c r="U32" s="108">
        <f>'[2]2019 KESIS Energy Balance'!U32*'2019 KESIS Energy Balance'!$B$1</f>
        <v>0</v>
      </c>
      <c r="V32" s="108">
        <f>'[2]2019 KESIS Energy Balance'!V32*'2019 KESIS Energy Balance'!$B$1</f>
        <v>0</v>
      </c>
      <c r="W32" s="108">
        <f>'[2]2019 KESIS Energy Balance'!W32*'2019 KESIS Energy Balance'!$B$1</f>
        <v>0</v>
      </c>
      <c r="X32" s="108">
        <f>'[2]2019 KESIS Energy Balance'!X32*'2019 KESIS Energy Balance'!$B$1</f>
        <v>-1388879360000</v>
      </c>
      <c r="Y32" s="108">
        <f>'[2]2019 KESIS Energy Balance'!Y32*'2019 KESIS Energy Balance'!$B$1</f>
        <v>0</v>
      </c>
      <c r="Z32" s="108">
        <f>'[2]2019 KESIS Energy Balance'!Z32*'2019 KESIS Energy Balance'!$B$1</f>
        <v>0</v>
      </c>
      <c r="AA32" s="108">
        <f>'[2]2019 KESIS Energy Balance'!AA32*'2019 KESIS Energy Balance'!$B$1</f>
        <v>0</v>
      </c>
      <c r="AB32" s="108">
        <f>'[2]2019 KESIS Energy Balance'!AB32*'2019 KESIS Energy Balance'!$B$1</f>
        <v>0</v>
      </c>
      <c r="AC32" s="108">
        <f>'[2]2019 KESIS Energy Balance'!AC32*'2019 KESIS Energy Balance'!$B$1</f>
        <v>0</v>
      </c>
      <c r="AD32" s="108">
        <f>'[2]2019 KESIS Energy Balance'!AD32*'2019 KESIS Energy Balance'!$B$1</f>
        <v>0</v>
      </c>
      <c r="AE32" s="108">
        <f>'[2]2019 KESIS Energy Balance'!AE32*'2019 KESIS Energy Balance'!$B$1</f>
        <v>0</v>
      </c>
      <c r="AF32" s="108">
        <f>'[2]2019 KESIS Energy Balance'!AF32*'2019 KESIS Energy Balance'!$B$1</f>
        <v>0</v>
      </c>
      <c r="AG32" s="108">
        <f>'[2]2019 KESIS Energy Balance'!AG32*'2019 KESIS Energy Balance'!$B$1</f>
        <v>0</v>
      </c>
      <c r="AH32" s="108">
        <f>'[2]2019 KESIS Energy Balance'!AH32*'2019 KESIS Energy Balance'!$B$1</f>
        <v>0</v>
      </c>
      <c r="AI32" s="108">
        <f>'[2]2019 KESIS Energy Balance'!AI32*'2019 KESIS Energy Balance'!$B$1</f>
        <v>0</v>
      </c>
      <c r="AJ32" s="108">
        <f>'[2]2019 KESIS Energy Balance'!AJ32*'2019 KESIS Energy Balance'!$B$1</f>
        <v>0</v>
      </c>
      <c r="AK32" s="108">
        <f>'[2]2019 KESIS Energy Balance'!AK32*'2019 KESIS Energy Balance'!$B$1</f>
        <v>0</v>
      </c>
      <c r="AL32" s="108">
        <f>'[2]2019 KESIS Energy Balance'!AL32*'2019 KESIS Energy Balance'!$B$1</f>
        <v>0</v>
      </c>
      <c r="AM32" s="108">
        <f>'[2]2019 KESIS Energy Balance'!AM32*'2019 KESIS Energy Balance'!$B$1</f>
        <v>0</v>
      </c>
      <c r="AN32" s="108">
        <f>'[2]2019 KESIS Energy Balance'!AN32*'2019 KESIS Energy Balance'!$B$1</f>
        <v>0</v>
      </c>
      <c r="AO32" s="108">
        <f>'[2]2019 KESIS Energy Balance'!AO32*'2019 KESIS Energy Balance'!$B$1</f>
        <v>0</v>
      </c>
      <c r="AP32" s="108">
        <f>'[2]2019 KESIS Energy Balance'!AP32*'2019 KESIS Energy Balance'!$B$1</f>
        <v>0</v>
      </c>
      <c r="AQ32" s="108">
        <f>'[2]2019 KESIS Energy Balance'!AQ32*'2019 KESIS Energy Balance'!$B$1</f>
        <v>0</v>
      </c>
      <c r="AR32" s="108">
        <f>'[2]2019 KESIS Energy Balance'!AR32*'2019 KESIS Energy Balance'!$B$1</f>
        <v>0</v>
      </c>
      <c r="AS32" s="108">
        <f>'[2]2019 KESIS Energy Balance'!AS32*'2019 KESIS Energy Balance'!$B$1</f>
        <v>0</v>
      </c>
      <c r="AT32" s="108">
        <f>'[2]2019 KESIS Energy Balance'!AT32*'2019 KESIS Energy Balance'!$B$1</f>
        <v>0</v>
      </c>
      <c r="AU32" s="108">
        <f>'[2]2019 KESIS Energy Balance'!AU32*'2019 KESIS Energy Balance'!$B$1</f>
        <v>0</v>
      </c>
      <c r="AV32" s="108">
        <f>'[2]2019 KESIS Energy Balance'!AV32*'2019 KESIS Energy Balance'!$B$1</f>
        <v>0</v>
      </c>
      <c r="AW32" s="108">
        <f>'[2]2019 KESIS Energy Balance'!AW32*'2019 KESIS Energy Balance'!$B$1</f>
        <v>0</v>
      </c>
      <c r="AX32" s="108">
        <f>'[2]2019 KESIS Energy Balance'!AX32*'2019 KESIS Energy Balance'!$B$1</f>
        <v>0</v>
      </c>
      <c r="AY32" s="108">
        <f>'[2]2019 KESIS Energy Balance'!AY32*'2019 KESIS Energy Balance'!$B$1</f>
        <v>0</v>
      </c>
      <c r="AZ32" s="108">
        <f>'[2]2019 KESIS Energy Balance'!AZ32*'2019 KESIS Energy Balance'!$B$1</f>
        <v>0</v>
      </c>
      <c r="BA32" s="108">
        <f>'[2]2019 KESIS Energy Balance'!BA32*'2019 KESIS Energy Balance'!$B$1</f>
        <v>0</v>
      </c>
      <c r="BB32" s="108">
        <f>'[2]2019 KESIS Energy Balance'!BB32*'2019 KESIS Energy Balance'!$B$1</f>
        <v>0</v>
      </c>
      <c r="BC32" s="108">
        <f>'[2]2019 KESIS Energy Balance'!BC32*'2019 KESIS Energy Balance'!$B$1</f>
        <v>0</v>
      </c>
      <c r="BD32" s="108">
        <f>'[2]2019 KESIS Energy Balance'!BD32*'2019 KESIS Energy Balance'!$B$1</f>
        <v>0</v>
      </c>
      <c r="BE32" s="108">
        <f>'[2]2019 KESIS Energy Balance'!BE32*'2019 KESIS Energy Balance'!$B$1</f>
        <v>0</v>
      </c>
      <c r="BF32" s="108">
        <f>'[2]2019 KESIS Energy Balance'!BF32*'2019 KESIS Energy Balance'!$B$1</f>
        <v>0</v>
      </c>
      <c r="BG32" s="108">
        <f>'[2]2019 KESIS Energy Balance'!BG32*'2019 KESIS Energy Balance'!$B$1</f>
        <v>0</v>
      </c>
      <c r="BH32" s="108">
        <f>'[2]2019 KESIS Energy Balance'!BH32*'2019 KESIS Energy Balance'!$B$1</f>
        <v>0</v>
      </c>
      <c r="BI32" s="108">
        <f>'[2]2019 KESIS Energy Balance'!BI32*'2019 KESIS Energy Balance'!$B$1</f>
        <v>0</v>
      </c>
      <c r="BJ32" s="108">
        <f>'[2]2019 KESIS Energy Balance'!BJ32*'2019 KESIS Energy Balance'!$B$1</f>
        <v>-452074239999.98511</v>
      </c>
      <c r="BK32" s="108">
        <f>'[2]2019 KESIS Energy Balance'!BK32*'2019 KESIS Energy Balance'!$B$1</f>
        <v>0</v>
      </c>
      <c r="BL32" s="132"/>
      <c r="BM32" s="132"/>
    </row>
    <row r="33" spans="2:65">
      <c r="B33" s="117" t="s">
        <v>1603</v>
      </c>
      <c r="C33" s="118" t="s">
        <v>1604</v>
      </c>
      <c r="D33" s="108">
        <f>'[2]2019 KESIS Energy Balance'!D33*'2019 KESIS Energy Balance'!$B$1</f>
        <v>0</v>
      </c>
      <c r="E33" s="108">
        <f>'[2]2019 KESIS Energy Balance'!E33*'2019 KESIS Energy Balance'!$B$1</f>
        <v>0</v>
      </c>
      <c r="F33" s="108">
        <f>'[2]2019 KESIS Energy Balance'!F33*'2019 KESIS Energy Balance'!$B$1</f>
        <v>0</v>
      </c>
      <c r="G33" s="108">
        <f>'[2]2019 KESIS Energy Balance'!G33*'2019 KESIS Energy Balance'!$B$1</f>
        <v>-7415279360000</v>
      </c>
      <c r="H33" s="108">
        <f>'[2]2019 KESIS Energy Balance'!H33*'2019 KESIS Energy Balance'!$B$1</f>
        <v>0</v>
      </c>
      <c r="I33" s="108">
        <f>'[2]2019 KESIS Energy Balance'!I33*'2019 KESIS Energy Balance'!$B$1</f>
        <v>0</v>
      </c>
      <c r="J33" s="108">
        <f>'[2]2019 KESIS Energy Balance'!J33*'2019 KESIS Energy Balance'!$B$1</f>
        <v>0</v>
      </c>
      <c r="K33" s="108">
        <f>'[2]2019 KESIS Energy Balance'!K33*'2019 KESIS Energy Balance'!$B$1</f>
        <v>0</v>
      </c>
      <c r="L33" s="108">
        <f>'[2]2019 KESIS Energy Balance'!L33*'2019 KESIS Energy Balance'!$B$1</f>
        <v>0</v>
      </c>
      <c r="M33" s="108">
        <f>'[2]2019 KESIS Energy Balance'!M33*'2019 KESIS Energy Balance'!$B$1</f>
        <v>0</v>
      </c>
      <c r="N33" s="108">
        <f>'[2]2019 KESIS Energy Balance'!N33*'2019 KESIS Energy Balance'!$B$1</f>
        <v>0</v>
      </c>
      <c r="O33" s="108">
        <f>'[2]2019 KESIS Energy Balance'!O33*'2019 KESIS Energy Balance'!$B$1</f>
        <v>0</v>
      </c>
      <c r="P33" s="108">
        <f>'[2]2019 KESIS Energy Balance'!P33*'2019 KESIS Energy Balance'!$B$1</f>
        <v>15466748160000</v>
      </c>
      <c r="Q33" s="108">
        <f>'[2]2019 KESIS Energy Balance'!Q33*'2019 KESIS Energy Balance'!$B$1</f>
        <v>0</v>
      </c>
      <c r="R33" s="108">
        <f>'[2]2019 KESIS Energy Balance'!R33*'2019 KESIS Energy Balance'!$B$1</f>
        <v>0</v>
      </c>
      <c r="S33" s="108">
        <f>'[2]2019 KESIS Energy Balance'!S33*'2019 KESIS Energy Balance'!$B$1</f>
        <v>0</v>
      </c>
      <c r="T33" s="108">
        <f>'[2]2019 KESIS Energy Balance'!T33*'2019 KESIS Energy Balance'!$B$1</f>
        <v>0</v>
      </c>
      <c r="U33" s="108">
        <f>'[2]2019 KESIS Energy Balance'!U33*'2019 KESIS Energy Balance'!$B$1</f>
        <v>0</v>
      </c>
      <c r="V33" s="108">
        <f>'[2]2019 KESIS Energy Balance'!V33*'2019 KESIS Energy Balance'!$B$1</f>
        <v>0</v>
      </c>
      <c r="W33" s="108">
        <f>'[2]2019 KESIS Energy Balance'!W33*'2019 KESIS Energy Balance'!$B$1</f>
        <v>0</v>
      </c>
      <c r="X33" s="108">
        <f>'[2]2019 KESIS Energy Balance'!X33*'2019 KESIS Energy Balance'!$B$1</f>
        <v>0</v>
      </c>
      <c r="Y33" s="108">
        <f>'[2]2019 KESIS Energy Balance'!Y33*'2019 KESIS Energy Balance'!$B$1</f>
        <v>0</v>
      </c>
      <c r="Z33" s="108">
        <f>'[2]2019 KESIS Energy Balance'!Z33*'2019 KESIS Energy Balance'!$B$1</f>
        <v>0</v>
      </c>
      <c r="AA33" s="108">
        <f>'[2]2019 KESIS Energy Balance'!AA33*'2019 KESIS Energy Balance'!$B$1</f>
        <v>0</v>
      </c>
      <c r="AB33" s="108">
        <f>'[2]2019 KESIS Energy Balance'!AB33*'2019 KESIS Energy Balance'!$B$1</f>
        <v>0</v>
      </c>
      <c r="AC33" s="108">
        <f>'[2]2019 KESIS Energy Balance'!AC33*'2019 KESIS Energy Balance'!$B$1</f>
        <v>0</v>
      </c>
      <c r="AD33" s="108">
        <f>'[2]2019 KESIS Energy Balance'!AD33*'2019 KESIS Energy Balance'!$B$1</f>
        <v>0</v>
      </c>
      <c r="AE33" s="108">
        <f>'[2]2019 KESIS Energy Balance'!AE33*'2019 KESIS Energy Balance'!$B$1</f>
        <v>0</v>
      </c>
      <c r="AF33" s="108">
        <f>'[2]2019 KESIS Energy Balance'!AF33*'2019 KESIS Energy Balance'!$B$1</f>
        <v>0</v>
      </c>
      <c r="AG33" s="108">
        <f>'[2]2019 KESIS Energy Balance'!AG33*'2019 KESIS Energy Balance'!$B$1</f>
        <v>0</v>
      </c>
      <c r="AH33" s="108">
        <f>'[2]2019 KESIS Energy Balance'!AH33*'2019 KESIS Energy Balance'!$B$1</f>
        <v>0</v>
      </c>
      <c r="AI33" s="108">
        <f>'[2]2019 KESIS Energy Balance'!AI33*'2019 KESIS Energy Balance'!$B$1</f>
        <v>0</v>
      </c>
      <c r="AJ33" s="108">
        <f>'[2]2019 KESIS Energy Balance'!AJ33*'2019 KESIS Energy Balance'!$B$1</f>
        <v>0</v>
      </c>
      <c r="AK33" s="108">
        <f>'[2]2019 KESIS Energy Balance'!AK33*'2019 KESIS Energy Balance'!$B$1</f>
        <v>0</v>
      </c>
      <c r="AL33" s="108">
        <f>'[2]2019 KESIS Energy Balance'!AL33*'2019 KESIS Energy Balance'!$B$1</f>
        <v>0</v>
      </c>
      <c r="AM33" s="108">
        <f>'[2]2019 KESIS Energy Balance'!AM33*'2019 KESIS Energy Balance'!$B$1</f>
        <v>0</v>
      </c>
      <c r="AN33" s="108">
        <f>'[2]2019 KESIS Energy Balance'!AN33*'2019 KESIS Energy Balance'!$B$1</f>
        <v>0</v>
      </c>
      <c r="AO33" s="108">
        <f>'[2]2019 KESIS Energy Balance'!AO33*'2019 KESIS Energy Balance'!$B$1</f>
        <v>0</v>
      </c>
      <c r="AP33" s="108">
        <f>'[2]2019 KESIS Energy Balance'!AP33*'2019 KESIS Energy Balance'!$B$1</f>
        <v>0</v>
      </c>
      <c r="AQ33" s="108">
        <f>'[2]2019 KESIS Energy Balance'!AQ33*'2019 KESIS Energy Balance'!$B$1</f>
        <v>0</v>
      </c>
      <c r="AR33" s="108">
        <f>'[2]2019 KESIS Energy Balance'!AR33*'2019 KESIS Energy Balance'!$B$1</f>
        <v>0</v>
      </c>
      <c r="AS33" s="108">
        <f>'[2]2019 KESIS Energy Balance'!AS33*'2019 KESIS Energy Balance'!$B$1</f>
        <v>0</v>
      </c>
      <c r="AT33" s="108">
        <f>'[2]2019 KESIS Energy Balance'!AT33*'2019 KESIS Energy Balance'!$B$1</f>
        <v>0</v>
      </c>
      <c r="AU33" s="108">
        <f>'[2]2019 KESIS Energy Balance'!AU33*'2019 KESIS Energy Balance'!$B$1</f>
        <v>0</v>
      </c>
      <c r="AV33" s="108">
        <f>'[2]2019 KESIS Energy Balance'!AV33*'2019 KESIS Energy Balance'!$B$1</f>
        <v>0</v>
      </c>
      <c r="AW33" s="108">
        <f>'[2]2019 KESIS Energy Balance'!AW33*'2019 KESIS Energy Balance'!$B$1</f>
        <v>0</v>
      </c>
      <c r="AX33" s="108">
        <f>'[2]2019 KESIS Energy Balance'!AX33*'2019 KESIS Energy Balance'!$B$1</f>
        <v>0</v>
      </c>
      <c r="AY33" s="108">
        <f>'[2]2019 KESIS Energy Balance'!AY33*'2019 KESIS Energy Balance'!$B$1</f>
        <v>0</v>
      </c>
      <c r="AZ33" s="108">
        <f>'[2]2019 KESIS Energy Balance'!AZ33*'2019 KESIS Energy Balance'!$B$1</f>
        <v>0</v>
      </c>
      <c r="BA33" s="108">
        <f>'[2]2019 KESIS Energy Balance'!BA33*'2019 KESIS Energy Balance'!$B$1</f>
        <v>0</v>
      </c>
      <c r="BB33" s="108">
        <f>'[2]2019 KESIS Energy Balance'!BB33*'2019 KESIS Energy Balance'!$B$1</f>
        <v>0</v>
      </c>
      <c r="BC33" s="108">
        <f>'[2]2019 KESIS Energy Balance'!BC33*'2019 KESIS Energy Balance'!$B$1</f>
        <v>0</v>
      </c>
      <c r="BD33" s="108">
        <f>'[2]2019 KESIS Energy Balance'!BD33*'2019 KESIS Energy Balance'!$B$1</f>
        <v>0</v>
      </c>
      <c r="BE33" s="108">
        <f>'[2]2019 KESIS Energy Balance'!BE33*'2019 KESIS Energy Balance'!$B$1</f>
        <v>0</v>
      </c>
      <c r="BF33" s="108">
        <f>'[2]2019 KESIS Energy Balance'!BF33*'2019 KESIS Energy Balance'!$B$1</f>
        <v>0</v>
      </c>
      <c r="BG33" s="108">
        <f>'[2]2019 KESIS Energy Balance'!BG33*'2019 KESIS Energy Balance'!$B$1</f>
        <v>0</v>
      </c>
      <c r="BH33" s="108">
        <f>'[2]2019 KESIS Energy Balance'!BH33*'2019 KESIS Energy Balance'!$B$1</f>
        <v>0</v>
      </c>
      <c r="BI33" s="108">
        <f>'[2]2019 KESIS Energy Balance'!BI33*'2019 KESIS Energy Balance'!$B$1</f>
        <v>0</v>
      </c>
      <c r="BJ33" s="108">
        <f>'[2]2019 KESIS Energy Balance'!BJ33*'2019 KESIS Energy Balance'!$B$1</f>
        <v>8051468799999.999</v>
      </c>
      <c r="BK33" s="108">
        <f>'[2]2019 KESIS Energy Balance'!BK33*'2019 KESIS Energy Balance'!$B$1</f>
        <v>24182896640000</v>
      </c>
      <c r="BL33" s="109"/>
      <c r="BM33" s="109"/>
    </row>
    <row r="34" spans="2:65">
      <c r="B34" s="117" t="s">
        <v>1605</v>
      </c>
      <c r="C34" s="118" t="s">
        <v>1606</v>
      </c>
      <c r="D34" s="108">
        <f>'[2]2019 KESIS Energy Balance'!D34*'2019 KESIS Energy Balance'!$B$1</f>
        <v>0</v>
      </c>
      <c r="E34" s="108">
        <f>'[2]2019 KESIS Energy Balance'!E34*'2019 KESIS Energy Balance'!$B$1</f>
        <v>0</v>
      </c>
      <c r="F34" s="108">
        <f>'[2]2019 KESIS Energy Balance'!F34*'2019 KESIS Energy Balance'!$B$1</f>
        <v>0</v>
      </c>
      <c r="G34" s="108">
        <f>'[2]2019 KESIS Energy Balance'!G34*'2019 KESIS Energy Balance'!$B$1</f>
        <v>0</v>
      </c>
      <c r="H34" s="108">
        <f>'[2]2019 KESIS Energy Balance'!H34*'2019 KESIS Energy Balance'!$B$1</f>
        <v>0</v>
      </c>
      <c r="I34" s="108">
        <f>'[2]2019 KESIS Energy Balance'!I34*'2019 KESIS Energy Balance'!$B$1</f>
        <v>0</v>
      </c>
      <c r="J34" s="108">
        <f>'[2]2019 KESIS Energy Balance'!J34*'2019 KESIS Energy Balance'!$B$1</f>
        <v>0</v>
      </c>
      <c r="K34" s="108">
        <f>'[2]2019 KESIS Energy Balance'!K34*'2019 KESIS Energy Balance'!$B$1</f>
        <v>0</v>
      </c>
      <c r="L34" s="108">
        <f>'[2]2019 KESIS Energy Balance'!L34*'2019 KESIS Energy Balance'!$B$1</f>
        <v>0</v>
      </c>
      <c r="M34" s="108">
        <f>'[2]2019 KESIS Energy Balance'!M34*'2019 KESIS Energy Balance'!$B$1</f>
        <v>0</v>
      </c>
      <c r="N34" s="108">
        <f>'[2]2019 KESIS Energy Balance'!N34*'2019 KESIS Energy Balance'!$B$1</f>
        <v>0</v>
      </c>
      <c r="O34" s="108">
        <f>'[2]2019 KESIS Energy Balance'!O34*'2019 KESIS Energy Balance'!$B$1</f>
        <v>0</v>
      </c>
      <c r="P34" s="108">
        <f>'[2]2019 KESIS Energy Balance'!P34*'2019 KESIS Energy Balance'!$B$1</f>
        <v>0</v>
      </c>
      <c r="Q34" s="108">
        <f>'[2]2019 KESIS Energy Balance'!Q34*'2019 KESIS Energy Balance'!$B$1</f>
        <v>0</v>
      </c>
      <c r="R34" s="108">
        <f>'[2]2019 KESIS Energy Balance'!R34*'2019 KESIS Energy Balance'!$B$1</f>
        <v>-7828943360000</v>
      </c>
      <c r="S34" s="108">
        <f>'[2]2019 KESIS Energy Balance'!S34*'2019 KESIS Energy Balance'!$B$1</f>
        <v>0</v>
      </c>
      <c r="T34" s="108">
        <f>'[2]2019 KESIS Energy Balance'!T34*'2019 KESIS Energy Balance'!$B$1</f>
        <v>0</v>
      </c>
      <c r="U34" s="108">
        <f>'[2]2019 KESIS Energy Balance'!U34*'2019 KESIS Energy Balance'!$B$1</f>
        <v>0</v>
      </c>
      <c r="V34" s="108">
        <f>'[2]2019 KESIS Energy Balance'!V34*'2019 KESIS Energy Balance'!$B$1</f>
        <v>0</v>
      </c>
      <c r="W34" s="108">
        <f>'[2]2019 KESIS Energy Balance'!W34*'2019 KESIS Energy Balance'!$B$1</f>
        <v>0</v>
      </c>
      <c r="X34" s="108">
        <f>'[2]2019 KESIS Energy Balance'!X34*'2019 KESIS Energy Balance'!$B$1</f>
        <v>0</v>
      </c>
      <c r="Y34" s="108">
        <f>'[2]2019 KESIS Energy Balance'!Y34*'2019 KESIS Energy Balance'!$B$1</f>
        <v>0</v>
      </c>
      <c r="Z34" s="108">
        <f>'[2]2019 KESIS Energy Balance'!Z34*'2019 KESIS Energy Balance'!$B$1</f>
        <v>0</v>
      </c>
      <c r="AA34" s="108">
        <f>'[2]2019 KESIS Energy Balance'!AA34*'2019 KESIS Energy Balance'!$B$1</f>
        <v>0</v>
      </c>
      <c r="AB34" s="108">
        <f>'[2]2019 KESIS Energy Balance'!AB34*'2019 KESIS Energy Balance'!$B$1</f>
        <v>0</v>
      </c>
      <c r="AC34" s="108">
        <f>'[2]2019 KESIS Energy Balance'!AC34*'2019 KESIS Energy Balance'!$B$1</f>
        <v>0</v>
      </c>
      <c r="AD34" s="108">
        <f>'[2]2019 KESIS Energy Balance'!AD34*'2019 KESIS Energy Balance'!$B$1</f>
        <v>0</v>
      </c>
      <c r="AE34" s="108">
        <f>'[2]2019 KESIS Energy Balance'!AE34*'2019 KESIS Energy Balance'!$B$1</f>
        <v>0</v>
      </c>
      <c r="AF34" s="108">
        <f>'[2]2019 KESIS Energy Balance'!AF34*'2019 KESIS Energy Balance'!$B$1</f>
        <v>0</v>
      </c>
      <c r="AG34" s="108">
        <f>'[2]2019 KESIS Energy Balance'!AG34*'2019 KESIS Energy Balance'!$B$1</f>
        <v>0</v>
      </c>
      <c r="AH34" s="108">
        <f>'[2]2019 KESIS Energy Balance'!AH34*'2019 KESIS Energy Balance'!$B$1</f>
        <v>0</v>
      </c>
      <c r="AI34" s="108">
        <f>'[2]2019 KESIS Energy Balance'!AI34*'2019 KESIS Energy Balance'!$B$1</f>
        <v>0</v>
      </c>
      <c r="AJ34" s="108">
        <f>'[2]2019 KESIS Energy Balance'!AJ34*'2019 KESIS Energy Balance'!$B$1</f>
        <v>0</v>
      </c>
      <c r="AK34" s="108">
        <f>'[2]2019 KESIS Energy Balance'!AK34*'2019 KESIS Energy Balance'!$B$1</f>
        <v>0</v>
      </c>
      <c r="AL34" s="108">
        <f>'[2]2019 KESIS Energy Balance'!AL34*'2019 KESIS Energy Balance'!$B$1</f>
        <v>0</v>
      </c>
      <c r="AM34" s="108">
        <f>'[2]2019 KESIS Energy Balance'!AM34*'2019 KESIS Energy Balance'!$B$1</f>
        <v>0</v>
      </c>
      <c r="AN34" s="108">
        <f>'[2]2019 KESIS Energy Balance'!AN34*'2019 KESIS Energy Balance'!$B$1</f>
        <v>0</v>
      </c>
      <c r="AO34" s="108">
        <f>'[2]2019 KESIS Energy Balance'!AO34*'2019 KESIS Energy Balance'!$B$1</f>
        <v>0</v>
      </c>
      <c r="AP34" s="108">
        <f>'[2]2019 KESIS Energy Balance'!AP34*'2019 KESIS Energy Balance'!$B$1</f>
        <v>0</v>
      </c>
      <c r="AQ34" s="108">
        <f>'[2]2019 KESIS Energy Balance'!AQ34*'2019 KESIS Energy Balance'!$B$1</f>
        <v>0</v>
      </c>
      <c r="AR34" s="108">
        <f>'[2]2019 KESIS Energy Balance'!AR34*'2019 KESIS Energy Balance'!$B$1</f>
        <v>0</v>
      </c>
      <c r="AS34" s="108">
        <f>'[2]2019 KESIS Energy Balance'!AS34*'2019 KESIS Energy Balance'!$B$1</f>
        <v>0</v>
      </c>
      <c r="AT34" s="108">
        <f>'[2]2019 KESIS Energy Balance'!AT34*'2019 KESIS Energy Balance'!$B$1</f>
        <v>0</v>
      </c>
      <c r="AU34" s="108">
        <f>'[2]2019 KESIS Energy Balance'!AU34*'2019 KESIS Energy Balance'!$B$1</f>
        <v>0</v>
      </c>
      <c r="AV34" s="108">
        <f>'[2]2019 KESIS Energy Balance'!AV34*'2019 KESIS Energy Balance'!$B$1</f>
        <v>0</v>
      </c>
      <c r="AW34" s="108">
        <f>'[2]2019 KESIS Energy Balance'!AW34*'2019 KESIS Energy Balance'!$B$1</f>
        <v>0</v>
      </c>
      <c r="AX34" s="108">
        <f>'[2]2019 KESIS Energy Balance'!AX34*'2019 KESIS Energy Balance'!$B$1</f>
        <v>0</v>
      </c>
      <c r="AY34" s="108">
        <f>'[2]2019 KESIS Energy Balance'!AY34*'2019 KESIS Energy Balance'!$B$1</f>
        <v>0</v>
      </c>
      <c r="AZ34" s="108">
        <f>'[2]2019 KESIS Energy Balance'!AZ34*'2019 KESIS Energy Balance'!$B$1</f>
        <v>0</v>
      </c>
      <c r="BA34" s="108">
        <f>'[2]2019 KESIS Energy Balance'!BA34*'2019 KESIS Energy Balance'!$B$1</f>
        <v>0</v>
      </c>
      <c r="BB34" s="108">
        <f>'[2]2019 KESIS Energy Balance'!BB34*'2019 KESIS Energy Balance'!$B$1</f>
        <v>0</v>
      </c>
      <c r="BC34" s="108">
        <f>'[2]2019 KESIS Energy Balance'!BC34*'2019 KESIS Energy Balance'!$B$1</f>
        <v>0</v>
      </c>
      <c r="BD34" s="108">
        <f>'[2]2019 KESIS Energy Balance'!BD34*'2019 KESIS Energy Balance'!$B$1</f>
        <v>0</v>
      </c>
      <c r="BE34" s="108">
        <f>'[2]2019 KESIS Energy Balance'!BE34*'2019 KESIS Energy Balance'!$B$1</f>
        <v>0</v>
      </c>
      <c r="BF34" s="108">
        <f>'[2]2019 KESIS Energy Balance'!BF34*'2019 KESIS Energy Balance'!$B$1</f>
        <v>0</v>
      </c>
      <c r="BG34" s="108">
        <f>'[2]2019 KESIS Energy Balance'!BG34*'2019 KESIS Energy Balance'!$B$1</f>
        <v>19331461120000</v>
      </c>
      <c r="BH34" s="108">
        <f>'[2]2019 KESIS Energy Balance'!BH34*'2019 KESIS Energy Balance'!$B$1</f>
        <v>0</v>
      </c>
      <c r="BI34" s="108">
        <f>'[2]2019 KESIS Energy Balance'!BI34*'2019 KESIS Energy Balance'!$B$1</f>
        <v>0</v>
      </c>
      <c r="BJ34" s="108">
        <f>'[2]2019 KESIS Energy Balance'!BJ34*'2019 KESIS Energy Balance'!$B$1</f>
        <v>11502517760000.002</v>
      </c>
      <c r="BK34" s="108">
        <f>'[2]2019 KESIS Energy Balance'!BK34*'2019 KESIS Energy Balance'!$B$1</f>
        <v>19331461120000</v>
      </c>
      <c r="BL34" s="109"/>
      <c r="BM34" s="109"/>
    </row>
    <row r="35" spans="2:65">
      <c r="B35" s="134" t="s">
        <v>1607</v>
      </c>
      <c r="C35" s="135" t="s">
        <v>1608</v>
      </c>
      <c r="D35" s="108">
        <f>'[2]2019 KESIS Energy Balance'!D35*'2019 KESIS Energy Balance'!$B$1</f>
        <v>0</v>
      </c>
      <c r="E35" s="108">
        <f>'[2]2019 KESIS Energy Balance'!E35*'2019 KESIS Energy Balance'!$B$1</f>
        <v>0</v>
      </c>
      <c r="F35" s="108">
        <f>'[2]2019 KESIS Energy Balance'!F35*'2019 KESIS Energy Balance'!$B$1</f>
        <v>0</v>
      </c>
      <c r="G35" s="108">
        <f>'[2]2019 KESIS Energy Balance'!G35*'2019 KESIS Energy Balance'!$B$1</f>
        <v>0</v>
      </c>
      <c r="H35" s="108">
        <f>'[2]2019 KESIS Energy Balance'!H35*'2019 KESIS Energy Balance'!$B$1</f>
        <v>0</v>
      </c>
      <c r="I35" s="108">
        <f>'[2]2019 KESIS Energy Balance'!I35*'2019 KESIS Energy Balance'!$B$1</f>
        <v>0</v>
      </c>
      <c r="J35" s="108">
        <f>'[2]2019 KESIS Energy Balance'!J35*'2019 KESIS Energy Balance'!$B$1</f>
        <v>0</v>
      </c>
      <c r="K35" s="108">
        <f>'[2]2019 KESIS Energy Balance'!K35*'2019 KESIS Energy Balance'!$B$1</f>
        <v>0</v>
      </c>
      <c r="L35" s="108">
        <f>'[2]2019 KESIS Energy Balance'!L35*'2019 KESIS Energy Balance'!$B$1</f>
        <v>0</v>
      </c>
      <c r="M35" s="108">
        <f>'[2]2019 KESIS Energy Balance'!M35*'2019 KESIS Energy Balance'!$B$1</f>
        <v>0</v>
      </c>
      <c r="N35" s="108">
        <f>'[2]2019 KESIS Energy Balance'!N35*'2019 KESIS Energy Balance'!$B$1</f>
        <v>-37970426880000</v>
      </c>
      <c r="O35" s="108">
        <f>'[2]2019 KESIS Energy Balance'!O35*'2019 KESIS Energy Balance'!$B$1</f>
        <v>-90458892800000</v>
      </c>
      <c r="P35" s="108">
        <f>'[2]2019 KESIS Energy Balance'!P35*'2019 KESIS Energy Balance'!$B$1</f>
        <v>0</v>
      </c>
      <c r="Q35" s="108">
        <f>'[2]2019 KESIS Energy Balance'!Q35*'2019 KESIS Energy Balance'!$B$1</f>
        <v>-62076939520000</v>
      </c>
      <c r="R35" s="108">
        <f>'[2]2019 KESIS Energy Balance'!R35*'2019 KESIS Energy Balance'!$B$1</f>
        <v>-33782083840000.004</v>
      </c>
      <c r="S35" s="108">
        <f>'[2]2019 KESIS Energy Balance'!S35*'2019 KESIS Energy Balance'!$B$1</f>
        <v>0</v>
      </c>
      <c r="T35" s="108">
        <f>'[2]2019 KESIS Energy Balance'!T35*'2019 KESIS Energy Balance'!$B$1</f>
        <v>0</v>
      </c>
      <c r="U35" s="108">
        <f>'[2]2019 KESIS Energy Balance'!U35*'2019 KESIS Energy Balance'!$B$1</f>
        <v>0</v>
      </c>
      <c r="V35" s="108">
        <f>'[2]2019 KESIS Energy Balance'!V35*'2019 KESIS Energy Balance'!$B$1</f>
        <v>0</v>
      </c>
      <c r="W35" s="108">
        <f>'[2]2019 KESIS Energy Balance'!W35*'2019 KESIS Energy Balance'!$B$1</f>
        <v>-288267581440000</v>
      </c>
      <c r="X35" s="108">
        <f>'[2]2019 KESIS Energy Balance'!X35*'2019 KESIS Energy Balance'!$B$1</f>
        <v>-11179720960000</v>
      </c>
      <c r="Y35" s="108">
        <f>'[2]2019 KESIS Energy Balance'!Y35*'2019 KESIS Energy Balance'!$B$1</f>
        <v>-775704320000</v>
      </c>
      <c r="Z35" s="108">
        <f>'[2]2019 KESIS Energy Balance'!Z35*'2019 KESIS Energy Balance'!$B$1</f>
        <v>-20712960000</v>
      </c>
      <c r="AA35" s="108">
        <f>'[2]2019 KESIS Energy Balance'!AA35*'2019 KESIS Energy Balance'!$B$1</f>
        <v>0</v>
      </c>
      <c r="AB35" s="108">
        <f>'[2]2019 KESIS Energy Balance'!AB35*'2019 KESIS Energy Balance'!$B$1</f>
        <v>0</v>
      </c>
      <c r="AC35" s="108">
        <f>'[2]2019 KESIS Energy Balance'!AC35*'2019 KESIS Energy Balance'!$B$1</f>
        <v>0</v>
      </c>
      <c r="AD35" s="108">
        <f>'[2]2019 KESIS Energy Balance'!AD35*'2019 KESIS Energy Balance'!$B$1</f>
        <v>-154355200000</v>
      </c>
      <c r="AE35" s="108">
        <f>'[2]2019 KESIS Energy Balance'!AE35*'2019 KESIS Energy Balance'!$B$1</f>
        <v>-1336263680000</v>
      </c>
      <c r="AF35" s="108">
        <f>'[2]2019 KESIS Energy Balance'!AF35*'2019 KESIS Energy Balance'!$B$1</f>
        <v>-29204480000</v>
      </c>
      <c r="AG35" s="108">
        <f>'[2]2019 KESIS Energy Balance'!AG35*'2019 KESIS Energy Balance'!$B$1</f>
        <v>-12142080000</v>
      </c>
      <c r="AH35" s="108">
        <f>'[2]2019 KESIS Energy Balance'!AH35*'2019 KESIS Energy Balance'!$B$1</f>
        <v>-9833021440000</v>
      </c>
      <c r="AI35" s="108">
        <f>'[2]2019 KESIS Energy Balance'!AI35*'2019 KESIS Energy Balance'!$B$1</f>
        <v>0</v>
      </c>
      <c r="AJ35" s="108">
        <f>'[2]2019 KESIS Energy Balance'!AJ35*'2019 KESIS Energy Balance'!$B$1</f>
        <v>0</v>
      </c>
      <c r="AK35" s="108">
        <f>'[2]2019 KESIS Energy Balance'!AK35*'2019 KESIS Energy Balance'!$B$1</f>
        <v>0</v>
      </c>
      <c r="AL35" s="108">
        <f>'[2]2019 KESIS Energy Balance'!AL35*'2019 KESIS Energy Balance'!$B$1</f>
        <v>0</v>
      </c>
      <c r="AM35" s="108">
        <f>'[2]2019 KESIS Energy Balance'!AM35*'2019 KESIS Energy Balance'!$B$1</f>
        <v>0</v>
      </c>
      <c r="AN35" s="108">
        <f>'[2]2019 KESIS Energy Balance'!AN35*'2019 KESIS Energy Balance'!$B$1</f>
        <v>0</v>
      </c>
      <c r="AO35" s="108">
        <f>'[2]2019 KESIS Energy Balance'!AO35*'2019 KESIS Energy Balance'!$B$1</f>
        <v>0</v>
      </c>
      <c r="AP35" s="108">
        <f>'[2]2019 KESIS Energy Balance'!AP35*'2019 KESIS Energy Balance'!$B$1</f>
        <v>0</v>
      </c>
      <c r="AQ35" s="108">
        <f>'[2]2019 KESIS Energy Balance'!AQ35*'2019 KESIS Energy Balance'!$B$1</f>
        <v>0</v>
      </c>
      <c r="AR35" s="108">
        <f>'[2]2019 KESIS Energy Balance'!AR35*'2019 KESIS Energy Balance'!$B$1</f>
        <v>-564884480000</v>
      </c>
      <c r="AS35" s="108">
        <f>'[2]2019 KESIS Energy Balance'!AS35*'2019 KESIS Energy Balance'!$B$1</f>
        <v>0</v>
      </c>
      <c r="AT35" s="108">
        <f>'[2]2019 KESIS Energy Balance'!AT35*'2019 KESIS Energy Balance'!$B$1</f>
        <v>0</v>
      </c>
      <c r="AU35" s="108">
        <f>'[2]2019 KESIS Energy Balance'!AU35*'2019 KESIS Energy Balance'!$B$1</f>
        <v>0</v>
      </c>
      <c r="AV35" s="108">
        <f>'[2]2019 KESIS Energy Balance'!AV35*'2019 KESIS Energy Balance'!$B$1</f>
        <v>0</v>
      </c>
      <c r="AW35" s="108">
        <f>'[2]2019 KESIS Energy Balance'!AW35*'2019 KESIS Energy Balance'!$B$1</f>
        <v>0</v>
      </c>
      <c r="AX35" s="108">
        <f>'[2]2019 KESIS Energy Balance'!AX35*'2019 KESIS Energy Balance'!$B$1</f>
        <v>0</v>
      </c>
      <c r="AY35" s="108">
        <f>'[2]2019 KESIS Energy Balance'!AY35*'2019 KESIS Energy Balance'!$B$1</f>
        <v>0</v>
      </c>
      <c r="AZ35" s="108">
        <f>'[2]2019 KESIS Energy Balance'!AZ35*'2019 KESIS Energy Balance'!$B$1</f>
        <v>0</v>
      </c>
      <c r="BA35" s="108">
        <f>'[2]2019 KESIS Energy Balance'!BA35*'2019 KESIS Energy Balance'!$B$1</f>
        <v>0</v>
      </c>
      <c r="BB35" s="108">
        <f>'[2]2019 KESIS Energy Balance'!BB35*'2019 KESIS Energy Balance'!$B$1</f>
        <v>0</v>
      </c>
      <c r="BC35" s="108">
        <f>'[2]2019 KESIS Energy Balance'!BC35*'2019 KESIS Energy Balance'!$B$1</f>
        <v>0</v>
      </c>
      <c r="BD35" s="108">
        <f>'[2]2019 KESIS Energy Balance'!BD35*'2019 KESIS Energy Balance'!$B$1</f>
        <v>0</v>
      </c>
      <c r="BE35" s="108">
        <f>'[2]2019 KESIS Energy Balance'!BE35*'2019 KESIS Energy Balance'!$B$1</f>
        <v>0</v>
      </c>
      <c r="BF35" s="108">
        <f>'[2]2019 KESIS Energy Balance'!BF35*'2019 KESIS Energy Balance'!$B$1</f>
        <v>0</v>
      </c>
      <c r="BG35" s="108">
        <f>'[2]2019 KESIS Energy Balance'!BG35*'2019 KESIS Energy Balance'!$B$1</f>
        <v>0</v>
      </c>
      <c r="BH35" s="108">
        <f>'[2]2019 KESIS Energy Balance'!BH35*'2019 KESIS Energy Balance'!$B$1</f>
        <v>-128845404160000</v>
      </c>
      <c r="BI35" s="108">
        <f>'[2]2019 KESIS Energy Balance'!BI35*'2019 KESIS Energy Balance'!$B$1</f>
        <v>-7265090560000.001</v>
      </c>
      <c r="BJ35" s="108">
        <f>'[2]2019 KESIS Energy Balance'!BJ35*'2019 KESIS Energy Balance'!$B$1</f>
        <v>-672572428800000.13</v>
      </c>
      <c r="BK35" s="108">
        <f>'[2]2019 KESIS Energy Balance'!BK35*'2019 KESIS Energy Balance'!$B$1</f>
        <v>-379291358720000.06</v>
      </c>
      <c r="BL35" s="109"/>
      <c r="BM35" s="109"/>
    </row>
    <row r="36" spans="2:65" s="139" customFormat="1">
      <c r="B36" s="136" t="s">
        <v>1609</v>
      </c>
      <c r="C36" s="137" t="s">
        <v>1610</v>
      </c>
      <c r="D36" s="108">
        <f>'[2]2019 KESIS Energy Balance'!D36*'2019 KESIS Energy Balance'!$B$1</f>
        <v>0</v>
      </c>
      <c r="E36" s="108">
        <f>'[2]2019 KESIS Energy Balance'!E36*'2019 KESIS Energy Balance'!$B$1</f>
        <v>0</v>
      </c>
      <c r="F36" s="108">
        <f>'[2]2019 KESIS Energy Balance'!F36*'2019 KESIS Energy Balance'!$B$1</f>
        <v>0</v>
      </c>
      <c r="G36" s="108">
        <f>'[2]2019 KESIS Energy Balance'!G36*'2019 KESIS Energy Balance'!$B$1</f>
        <v>0</v>
      </c>
      <c r="H36" s="108">
        <f>'[2]2019 KESIS Energy Balance'!H36*'2019 KESIS Energy Balance'!$B$1</f>
        <v>0</v>
      </c>
      <c r="I36" s="108">
        <f>'[2]2019 KESIS Energy Balance'!I36*'2019 KESIS Energy Balance'!$B$1</f>
        <v>0</v>
      </c>
      <c r="J36" s="108">
        <f>'[2]2019 KESIS Energy Balance'!J36*'2019 KESIS Energy Balance'!$B$1</f>
        <v>0</v>
      </c>
      <c r="K36" s="108">
        <f>'[2]2019 KESIS Energy Balance'!K36*'2019 KESIS Energy Balance'!$B$1</f>
        <v>0</v>
      </c>
      <c r="L36" s="108">
        <f>'[2]2019 KESIS Energy Balance'!L36*'2019 KESIS Energy Balance'!$B$1</f>
        <v>0</v>
      </c>
      <c r="M36" s="108">
        <f>'[2]2019 KESIS Energy Balance'!M36*'2019 KESIS Energy Balance'!$B$1</f>
        <v>0</v>
      </c>
      <c r="N36" s="108">
        <f>'[2]2019 KESIS Energy Balance'!N36*'2019 KESIS Energy Balance'!$B$1</f>
        <v>0</v>
      </c>
      <c r="O36" s="108">
        <f>'[2]2019 KESIS Energy Balance'!O36*'2019 KESIS Energy Balance'!$B$1</f>
        <v>0</v>
      </c>
      <c r="P36" s="108">
        <f>'[2]2019 KESIS Energy Balance'!P36*'2019 KESIS Energy Balance'!$B$1</f>
        <v>0</v>
      </c>
      <c r="Q36" s="108">
        <f>'[2]2019 KESIS Energy Balance'!Q36*'2019 KESIS Energy Balance'!$B$1</f>
        <v>0</v>
      </c>
      <c r="R36" s="108">
        <f>'[2]2019 KESIS Energy Balance'!R36*'2019 KESIS Energy Balance'!$B$1</f>
        <v>0</v>
      </c>
      <c r="S36" s="108">
        <f>'[2]2019 KESIS Energy Balance'!S36*'2019 KESIS Energy Balance'!$B$1</f>
        <v>0</v>
      </c>
      <c r="T36" s="108">
        <f>'[2]2019 KESIS Energy Balance'!T36*'2019 KESIS Energy Balance'!$B$1</f>
        <v>0</v>
      </c>
      <c r="U36" s="108">
        <f>'[2]2019 KESIS Energy Balance'!U36*'2019 KESIS Energy Balance'!$B$1</f>
        <v>0</v>
      </c>
      <c r="V36" s="108">
        <f>'[2]2019 KESIS Energy Balance'!V36*'2019 KESIS Energy Balance'!$B$1</f>
        <v>0</v>
      </c>
      <c r="W36" s="108">
        <f>'[2]2019 KESIS Energy Balance'!W36*'2019 KESIS Energy Balance'!$B$1</f>
        <v>0</v>
      </c>
      <c r="X36" s="108">
        <f>'[2]2019 KESIS Energy Balance'!X36*'2019 KESIS Energy Balance'!$B$1</f>
        <v>0</v>
      </c>
      <c r="Y36" s="108">
        <f>'[2]2019 KESIS Energy Balance'!Y36*'2019 KESIS Energy Balance'!$B$1</f>
        <v>0</v>
      </c>
      <c r="Z36" s="108">
        <f>'[2]2019 KESIS Energy Balance'!Z36*'2019 KESIS Energy Balance'!$B$1</f>
        <v>-793600000</v>
      </c>
      <c r="AA36" s="108">
        <f>'[2]2019 KESIS Energy Balance'!AA36*'2019 KESIS Energy Balance'!$B$1</f>
        <v>0</v>
      </c>
      <c r="AB36" s="108">
        <f>'[2]2019 KESIS Energy Balance'!AB36*'2019 KESIS Energy Balance'!$B$1</f>
        <v>0</v>
      </c>
      <c r="AC36" s="108">
        <f>'[2]2019 KESIS Energy Balance'!AC36*'2019 KESIS Energy Balance'!$B$1</f>
        <v>0</v>
      </c>
      <c r="AD36" s="108">
        <f>'[2]2019 KESIS Energy Balance'!AD36*'2019 KESIS Energy Balance'!$B$1</f>
        <v>-5277440000</v>
      </c>
      <c r="AE36" s="108">
        <f>'[2]2019 KESIS Energy Balance'!AE36*'2019 KESIS Energy Balance'!$B$1</f>
        <v>-357596160000</v>
      </c>
      <c r="AF36" s="108">
        <f>'[2]2019 KESIS Energy Balance'!AF36*'2019 KESIS Energy Balance'!$B$1</f>
        <v>0</v>
      </c>
      <c r="AG36" s="108">
        <f>'[2]2019 KESIS Energy Balance'!AG36*'2019 KESIS Energy Balance'!$B$1</f>
        <v>0</v>
      </c>
      <c r="AH36" s="108">
        <f>'[2]2019 KESIS Energy Balance'!AH36*'2019 KESIS Energy Balance'!$B$1</f>
        <v>-14999040000</v>
      </c>
      <c r="AI36" s="108">
        <f>'[2]2019 KESIS Energy Balance'!AI36*'2019 KESIS Energy Balance'!$B$1</f>
        <v>0</v>
      </c>
      <c r="AJ36" s="108">
        <f>'[2]2019 KESIS Energy Balance'!AJ36*'2019 KESIS Energy Balance'!$B$1</f>
        <v>0</v>
      </c>
      <c r="AK36" s="108">
        <f>'[2]2019 KESIS Energy Balance'!AK36*'2019 KESIS Energy Balance'!$B$1</f>
        <v>0</v>
      </c>
      <c r="AL36" s="108">
        <f>'[2]2019 KESIS Energy Balance'!AL36*'2019 KESIS Energy Balance'!$B$1</f>
        <v>0</v>
      </c>
      <c r="AM36" s="108">
        <f>'[2]2019 KESIS Energy Balance'!AM36*'2019 KESIS Energy Balance'!$B$1</f>
        <v>0</v>
      </c>
      <c r="AN36" s="108">
        <f>'[2]2019 KESIS Energy Balance'!AN36*'2019 KESIS Energy Balance'!$B$1</f>
        <v>0</v>
      </c>
      <c r="AO36" s="108">
        <f>'[2]2019 KESIS Energy Balance'!AO36*'2019 KESIS Energy Balance'!$B$1</f>
        <v>0</v>
      </c>
      <c r="AP36" s="108">
        <f>'[2]2019 KESIS Energy Balance'!AP36*'2019 KESIS Energy Balance'!$B$1</f>
        <v>0</v>
      </c>
      <c r="AQ36" s="108">
        <f>'[2]2019 KESIS Energy Balance'!AQ36*'2019 KESIS Energy Balance'!$B$1</f>
        <v>0</v>
      </c>
      <c r="AR36" s="108">
        <f>'[2]2019 KESIS Energy Balance'!AR36*'2019 KESIS Energy Balance'!$B$1</f>
        <v>0</v>
      </c>
      <c r="AS36" s="108">
        <f>'[2]2019 KESIS Energy Balance'!AS36*'2019 KESIS Energy Balance'!$B$1</f>
        <v>0</v>
      </c>
      <c r="AT36" s="108">
        <f>'[2]2019 KESIS Energy Balance'!AT36*'2019 KESIS Energy Balance'!$B$1</f>
        <v>0</v>
      </c>
      <c r="AU36" s="108">
        <f>'[2]2019 KESIS Energy Balance'!AU36*'2019 KESIS Energy Balance'!$B$1</f>
        <v>0</v>
      </c>
      <c r="AV36" s="108">
        <f>'[2]2019 KESIS Energy Balance'!AV36*'2019 KESIS Energy Balance'!$B$1</f>
        <v>0</v>
      </c>
      <c r="AW36" s="108">
        <f>'[2]2019 KESIS Energy Balance'!AW36*'2019 KESIS Energy Balance'!$B$1</f>
        <v>0</v>
      </c>
      <c r="AX36" s="108">
        <f>'[2]2019 KESIS Energy Balance'!AX36*'2019 KESIS Energy Balance'!$B$1</f>
        <v>0</v>
      </c>
      <c r="AY36" s="108">
        <f>'[2]2019 KESIS Energy Balance'!AY36*'2019 KESIS Energy Balance'!$B$1</f>
        <v>0</v>
      </c>
      <c r="AZ36" s="108">
        <f>'[2]2019 KESIS Energy Balance'!AZ36*'2019 KESIS Energy Balance'!$B$1</f>
        <v>0</v>
      </c>
      <c r="BA36" s="108">
        <f>'[2]2019 KESIS Energy Balance'!BA36*'2019 KESIS Energy Balance'!$B$1</f>
        <v>0</v>
      </c>
      <c r="BB36" s="108">
        <f>'[2]2019 KESIS Energy Balance'!BB36*'2019 KESIS Energy Balance'!$B$1</f>
        <v>0</v>
      </c>
      <c r="BC36" s="108">
        <f>'[2]2019 KESIS Energy Balance'!BC36*'2019 KESIS Energy Balance'!$B$1</f>
        <v>0</v>
      </c>
      <c r="BD36" s="108">
        <f>'[2]2019 KESIS Energy Balance'!BD36*'2019 KESIS Energy Balance'!$B$1</f>
        <v>0</v>
      </c>
      <c r="BE36" s="108">
        <f>'[2]2019 KESIS Energy Balance'!BE36*'2019 KESIS Energy Balance'!$B$1</f>
        <v>0</v>
      </c>
      <c r="BF36" s="108">
        <f>'[2]2019 KESIS Energy Balance'!BF36*'2019 KESIS Energy Balance'!$B$1</f>
        <v>0</v>
      </c>
      <c r="BG36" s="108">
        <f>'[2]2019 KESIS Energy Balance'!BG36*'2019 KESIS Energy Balance'!$B$1</f>
        <v>0</v>
      </c>
      <c r="BH36" s="108">
        <f>'[2]2019 KESIS Energy Balance'!BH36*'2019 KESIS Energy Balance'!$B$1</f>
        <v>0</v>
      </c>
      <c r="BI36" s="108">
        <f>'[2]2019 KESIS Energy Balance'!BI36*'2019 KESIS Energy Balance'!$B$1</f>
        <v>0</v>
      </c>
      <c r="BJ36" s="108">
        <f>'[2]2019 KESIS Energy Balance'!BJ36*'2019 KESIS Energy Balance'!$B$1</f>
        <v>-378666240000.00006</v>
      </c>
      <c r="BK36" s="108">
        <f>'[2]2019 KESIS Energy Balance'!BK36*'2019 KESIS Energy Balance'!$B$1</f>
        <v>0</v>
      </c>
      <c r="BL36" s="138"/>
      <c r="BM36" s="138"/>
    </row>
    <row r="37" spans="2:65" s="143" customFormat="1">
      <c r="B37" s="140" t="s">
        <v>1611</v>
      </c>
      <c r="C37" s="141" t="s">
        <v>1612</v>
      </c>
      <c r="D37" s="108">
        <f>'[2]2019 KESIS Energy Balance'!D37*'2019 KESIS Energy Balance'!$B$1</f>
        <v>0</v>
      </c>
      <c r="E37" s="108">
        <f>'[2]2019 KESIS Energy Balance'!E37*'2019 KESIS Energy Balance'!$B$1</f>
        <v>0</v>
      </c>
      <c r="F37" s="108">
        <f>'[2]2019 KESIS Energy Balance'!F37*'2019 KESIS Energy Balance'!$B$1</f>
        <v>0</v>
      </c>
      <c r="G37" s="108">
        <f>'[2]2019 KESIS Energy Balance'!G37*'2019 KESIS Energy Balance'!$B$1</f>
        <v>0</v>
      </c>
      <c r="H37" s="108">
        <f>'[2]2019 KESIS Energy Balance'!H37*'2019 KESIS Energy Balance'!$B$1</f>
        <v>0</v>
      </c>
      <c r="I37" s="108">
        <f>'[2]2019 KESIS Energy Balance'!I37*'2019 KESIS Energy Balance'!$B$1</f>
        <v>0</v>
      </c>
      <c r="J37" s="108">
        <f>'[2]2019 KESIS Energy Balance'!J37*'2019 KESIS Energy Balance'!$B$1</f>
        <v>0</v>
      </c>
      <c r="K37" s="108">
        <f>'[2]2019 KESIS Energy Balance'!K37*'2019 KESIS Energy Balance'!$B$1</f>
        <v>0</v>
      </c>
      <c r="L37" s="108">
        <f>'[2]2019 KESIS Energy Balance'!L37*'2019 KESIS Energy Balance'!$B$1</f>
        <v>0</v>
      </c>
      <c r="M37" s="108">
        <f>'[2]2019 KESIS Energy Balance'!M37*'2019 KESIS Energy Balance'!$B$1</f>
        <v>0</v>
      </c>
      <c r="N37" s="108">
        <f>'[2]2019 KESIS Energy Balance'!N37*'2019 KESIS Energy Balance'!$B$1</f>
        <v>0</v>
      </c>
      <c r="O37" s="108">
        <f>'[2]2019 KESIS Energy Balance'!O37*'2019 KESIS Energy Balance'!$B$1</f>
        <v>0</v>
      </c>
      <c r="P37" s="108">
        <f>'[2]2019 KESIS Energy Balance'!P37*'2019 KESIS Energy Balance'!$B$1</f>
        <v>0</v>
      </c>
      <c r="Q37" s="108">
        <f>'[2]2019 KESIS Energy Balance'!Q37*'2019 KESIS Energy Balance'!$B$1</f>
        <v>0</v>
      </c>
      <c r="R37" s="108">
        <f>'[2]2019 KESIS Energy Balance'!R37*'2019 KESIS Energy Balance'!$B$1</f>
        <v>0</v>
      </c>
      <c r="S37" s="108">
        <f>'[2]2019 KESIS Energy Balance'!S37*'2019 KESIS Energy Balance'!$B$1</f>
        <v>0</v>
      </c>
      <c r="T37" s="108">
        <f>'[2]2019 KESIS Energy Balance'!T37*'2019 KESIS Energy Balance'!$B$1</f>
        <v>0</v>
      </c>
      <c r="U37" s="108">
        <f>'[2]2019 KESIS Energy Balance'!U37*'2019 KESIS Energy Balance'!$B$1</f>
        <v>0</v>
      </c>
      <c r="V37" s="108">
        <f>'[2]2019 KESIS Energy Balance'!V37*'2019 KESIS Energy Balance'!$B$1</f>
        <v>0</v>
      </c>
      <c r="W37" s="108">
        <f>'[2]2019 KESIS Energy Balance'!W37*'2019 KESIS Energy Balance'!$B$1</f>
        <v>0</v>
      </c>
      <c r="X37" s="108">
        <f>'[2]2019 KESIS Energy Balance'!X37*'2019 KESIS Energy Balance'!$B$1</f>
        <v>-144157440000</v>
      </c>
      <c r="Y37" s="108">
        <f>'[2]2019 KESIS Energy Balance'!Y37*'2019 KESIS Energy Balance'!$B$1</f>
        <v>-317440000</v>
      </c>
      <c r="Z37" s="108">
        <f>'[2]2019 KESIS Energy Balance'!Z37*'2019 KESIS Energy Balance'!$B$1</f>
        <v>0</v>
      </c>
      <c r="AA37" s="108">
        <f>'[2]2019 KESIS Energy Balance'!AA37*'2019 KESIS Energy Balance'!$B$1</f>
        <v>0</v>
      </c>
      <c r="AB37" s="108">
        <f>'[2]2019 KESIS Energy Balance'!AB37*'2019 KESIS Energy Balance'!$B$1</f>
        <v>0</v>
      </c>
      <c r="AC37" s="108">
        <f>'[2]2019 KESIS Energy Balance'!AC37*'2019 KESIS Energy Balance'!$B$1</f>
        <v>0</v>
      </c>
      <c r="AD37" s="108">
        <f>'[2]2019 KESIS Energy Balance'!AD37*'2019 KESIS Energy Balance'!$B$1</f>
        <v>0</v>
      </c>
      <c r="AE37" s="108">
        <f>'[2]2019 KESIS Energy Balance'!AE37*'2019 KESIS Energy Balance'!$B$1</f>
        <v>-277760000</v>
      </c>
      <c r="AF37" s="108">
        <f>'[2]2019 KESIS Energy Balance'!AF37*'2019 KESIS Energy Balance'!$B$1</f>
        <v>0</v>
      </c>
      <c r="AG37" s="108">
        <f>'[2]2019 KESIS Energy Balance'!AG37*'2019 KESIS Energy Balance'!$B$1</f>
        <v>0</v>
      </c>
      <c r="AH37" s="108">
        <f>'[2]2019 KESIS Energy Balance'!AH37*'2019 KESIS Energy Balance'!$B$1</f>
        <v>0</v>
      </c>
      <c r="AI37" s="108">
        <f>'[2]2019 KESIS Energy Balance'!AI37*'2019 KESIS Energy Balance'!$B$1</f>
        <v>0</v>
      </c>
      <c r="AJ37" s="108">
        <f>'[2]2019 KESIS Energy Balance'!AJ37*'2019 KESIS Energy Balance'!$B$1</f>
        <v>0</v>
      </c>
      <c r="AK37" s="108">
        <f>'[2]2019 KESIS Energy Balance'!AK37*'2019 KESIS Energy Balance'!$B$1</f>
        <v>0</v>
      </c>
      <c r="AL37" s="108">
        <f>'[2]2019 KESIS Energy Balance'!AL37*'2019 KESIS Energy Balance'!$B$1</f>
        <v>0</v>
      </c>
      <c r="AM37" s="108">
        <f>'[2]2019 KESIS Energy Balance'!AM37*'2019 KESIS Energy Balance'!$B$1</f>
        <v>0</v>
      </c>
      <c r="AN37" s="108">
        <f>'[2]2019 KESIS Energy Balance'!AN37*'2019 KESIS Energy Balance'!$B$1</f>
        <v>0</v>
      </c>
      <c r="AO37" s="108">
        <f>'[2]2019 KESIS Energy Balance'!AO37*'2019 KESIS Energy Balance'!$B$1</f>
        <v>0</v>
      </c>
      <c r="AP37" s="108">
        <f>'[2]2019 KESIS Energy Balance'!AP37*'2019 KESIS Energy Balance'!$B$1</f>
        <v>0</v>
      </c>
      <c r="AQ37" s="108">
        <f>'[2]2019 KESIS Energy Balance'!AQ37*'2019 KESIS Energy Balance'!$B$1</f>
        <v>0</v>
      </c>
      <c r="AR37" s="108">
        <f>'[2]2019 KESIS Energy Balance'!AR37*'2019 KESIS Energy Balance'!$B$1</f>
        <v>0</v>
      </c>
      <c r="AS37" s="108">
        <f>'[2]2019 KESIS Energy Balance'!AS37*'2019 KESIS Energy Balance'!$B$1</f>
        <v>0</v>
      </c>
      <c r="AT37" s="108">
        <f>'[2]2019 KESIS Energy Balance'!AT37*'2019 KESIS Energy Balance'!$B$1</f>
        <v>0</v>
      </c>
      <c r="AU37" s="108">
        <f>'[2]2019 KESIS Energy Balance'!AU37*'2019 KESIS Energy Balance'!$B$1</f>
        <v>0</v>
      </c>
      <c r="AV37" s="108">
        <f>'[2]2019 KESIS Energy Balance'!AV37*'2019 KESIS Energy Balance'!$B$1</f>
        <v>0</v>
      </c>
      <c r="AW37" s="108">
        <f>'[2]2019 KESIS Energy Balance'!AW37*'2019 KESIS Energy Balance'!$B$1</f>
        <v>0</v>
      </c>
      <c r="AX37" s="108">
        <f>'[2]2019 KESIS Energy Balance'!AX37*'2019 KESIS Energy Balance'!$B$1</f>
        <v>0</v>
      </c>
      <c r="AY37" s="108">
        <f>'[2]2019 KESIS Energy Balance'!AY37*'2019 KESIS Energy Balance'!$B$1</f>
        <v>0</v>
      </c>
      <c r="AZ37" s="108">
        <f>'[2]2019 KESIS Energy Balance'!AZ37*'2019 KESIS Energy Balance'!$B$1</f>
        <v>0</v>
      </c>
      <c r="BA37" s="108">
        <f>'[2]2019 KESIS Energy Balance'!BA37*'2019 KESIS Energy Balance'!$B$1</f>
        <v>0</v>
      </c>
      <c r="BB37" s="108">
        <f>'[2]2019 KESIS Energy Balance'!BB37*'2019 KESIS Energy Balance'!$B$1</f>
        <v>0</v>
      </c>
      <c r="BC37" s="108">
        <f>'[2]2019 KESIS Energy Balance'!BC37*'2019 KESIS Energy Balance'!$B$1</f>
        <v>0</v>
      </c>
      <c r="BD37" s="108">
        <f>'[2]2019 KESIS Energy Balance'!BD37*'2019 KESIS Energy Balance'!$B$1</f>
        <v>0</v>
      </c>
      <c r="BE37" s="108">
        <f>'[2]2019 KESIS Energy Balance'!BE37*'2019 KESIS Energy Balance'!$B$1</f>
        <v>0</v>
      </c>
      <c r="BF37" s="108">
        <f>'[2]2019 KESIS Energy Balance'!BF37*'2019 KESIS Energy Balance'!$B$1</f>
        <v>0</v>
      </c>
      <c r="BG37" s="108">
        <f>'[2]2019 KESIS Energy Balance'!BG37*'2019 KESIS Energy Balance'!$B$1</f>
        <v>0</v>
      </c>
      <c r="BH37" s="108">
        <f>'[2]2019 KESIS Energy Balance'!BH37*'2019 KESIS Energy Balance'!$B$1</f>
        <v>0</v>
      </c>
      <c r="BI37" s="108">
        <f>'[2]2019 KESIS Energy Balance'!BI37*'2019 KESIS Energy Balance'!$B$1</f>
        <v>0</v>
      </c>
      <c r="BJ37" s="108">
        <f>'[2]2019 KESIS Energy Balance'!BJ37*'2019 KESIS Energy Balance'!$B$1</f>
        <v>-144752640000</v>
      </c>
      <c r="BK37" s="108">
        <f>'[2]2019 KESIS Energy Balance'!BK37*'2019 KESIS Energy Balance'!$B$1</f>
        <v>0</v>
      </c>
      <c r="BL37" s="142"/>
      <c r="BM37" s="142"/>
    </row>
    <row r="38" spans="2:65" collapsed="1">
      <c r="B38" s="117" t="s">
        <v>1613</v>
      </c>
      <c r="C38" s="118" t="s">
        <v>1614</v>
      </c>
      <c r="D38" s="108">
        <f>'[2]2019 KESIS Energy Balance'!D38*'2019 KESIS Energy Balance'!$B$1</f>
        <v>0</v>
      </c>
      <c r="E38" s="108">
        <f>'[2]2019 KESIS Energy Balance'!E38*'2019 KESIS Energy Balance'!$B$1</f>
        <v>0</v>
      </c>
      <c r="F38" s="108">
        <f>'[2]2019 KESIS Energy Balance'!F38*'2019 KESIS Energy Balance'!$B$1</f>
        <v>0</v>
      </c>
      <c r="G38" s="108">
        <f>'[2]2019 KESIS Energy Balance'!G38*'2019 KESIS Energy Balance'!$B$1</f>
        <v>0</v>
      </c>
      <c r="H38" s="108">
        <f>'[2]2019 KESIS Energy Balance'!H38*'2019 KESIS Energy Balance'!$B$1</f>
        <v>0</v>
      </c>
      <c r="I38" s="108">
        <f>'[2]2019 KESIS Energy Balance'!I38*'2019 KESIS Energy Balance'!$B$1</f>
        <v>0</v>
      </c>
      <c r="J38" s="108">
        <f>'[2]2019 KESIS Energy Balance'!J38*'2019 KESIS Energy Balance'!$B$1</f>
        <v>0</v>
      </c>
      <c r="K38" s="108">
        <f>'[2]2019 KESIS Energy Balance'!K38*'2019 KESIS Energy Balance'!$B$1</f>
        <v>0</v>
      </c>
      <c r="L38" s="108">
        <f>'[2]2019 KESIS Energy Balance'!L38*'2019 KESIS Energy Balance'!$B$1</f>
        <v>0</v>
      </c>
      <c r="M38" s="108">
        <f>'[2]2019 KESIS Energy Balance'!M38*'2019 KESIS Energy Balance'!$B$1</f>
        <v>0</v>
      </c>
      <c r="N38" s="108">
        <f>'[2]2019 KESIS Energy Balance'!N38*'2019 KESIS Energy Balance'!$B$1</f>
        <v>0</v>
      </c>
      <c r="O38" s="108">
        <f>'[2]2019 KESIS Energy Balance'!O38*'2019 KESIS Energy Balance'!$B$1</f>
        <v>0</v>
      </c>
      <c r="P38" s="108">
        <f>'[2]2019 KESIS Energy Balance'!P38*'2019 KESIS Energy Balance'!$B$1</f>
        <v>0</v>
      </c>
      <c r="Q38" s="108">
        <f>'[2]2019 KESIS Energy Balance'!Q38*'2019 KESIS Energy Balance'!$B$1</f>
        <v>0</v>
      </c>
      <c r="R38" s="108">
        <f>'[2]2019 KESIS Energy Balance'!R38*'2019 KESIS Energy Balance'!$B$1</f>
        <v>0</v>
      </c>
      <c r="S38" s="108">
        <f>'[2]2019 KESIS Energy Balance'!S38*'2019 KESIS Energy Balance'!$B$1</f>
        <v>0</v>
      </c>
      <c r="T38" s="108">
        <f>'[2]2019 KESIS Energy Balance'!T38*'2019 KESIS Energy Balance'!$B$1</f>
        <v>0</v>
      </c>
      <c r="U38" s="108">
        <f>'[2]2019 KESIS Energy Balance'!U38*'2019 KESIS Energy Balance'!$B$1</f>
        <v>0</v>
      </c>
      <c r="V38" s="108">
        <f>'[2]2019 KESIS Energy Balance'!V38*'2019 KESIS Energy Balance'!$B$1</f>
        <v>0</v>
      </c>
      <c r="W38" s="108">
        <f>'[2]2019 KESIS Energy Balance'!W38*'2019 KESIS Energy Balance'!$B$1</f>
        <v>0</v>
      </c>
      <c r="X38" s="108">
        <f>'[2]2019 KESIS Energy Balance'!X38*'2019 KESIS Energy Balance'!$B$1</f>
        <v>0</v>
      </c>
      <c r="Y38" s="108">
        <f>'[2]2019 KESIS Energy Balance'!Y38*'2019 KESIS Energy Balance'!$B$1</f>
        <v>0</v>
      </c>
      <c r="Z38" s="108">
        <f>'[2]2019 KESIS Energy Balance'!Z38*'2019 KESIS Energy Balance'!$B$1</f>
        <v>0</v>
      </c>
      <c r="AA38" s="108">
        <f>'[2]2019 KESIS Energy Balance'!AA38*'2019 KESIS Energy Balance'!$B$1</f>
        <v>0</v>
      </c>
      <c r="AB38" s="108">
        <f>'[2]2019 KESIS Energy Balance'!AB38*'2019 KESIS Energy Balance'!$B$1</f>
        <v>0</v>
      </c>
      <c r="AC38" s="108">
        <f>'[2]2019 KESIS Energy Balance'!AC38*'2019 KESIS Energy Balance'!$B$1</f>
        <v>0</v>
      </c>
      <c r="AD38" s="108">
        <f>'[2]2019 KESIS Energy Balance'!AD38*'2019 KESIS Energy Balance'!$B$1</f>
        <v>0</v>
      </c>
      <c r="AE38" s="108">
        <f>'[2]2019 KESIS Energy Balance'!AE38*'2019 KESIS Energy Balance'!$B$1</f>
        <v>0</v>
      </c>
      <c r="AF38" s="108">
        <f>'[2]2019 KESIS Energy Balance'!AF38*'2019 KESIS Energy Balance'!$B$1</f>
        <v>0</v>
      </c>
      <c r="AG38" s="108">
        <f>'[2]2019 KESIS Energy Balance'!AG38*'2019 KESIS Energy Balance'!$B$1</f>
        <v>0</v>
      </c>
      <c r="AH38" s="108">
        <f>'[2]2019 KESIS Energy Balance'!AH38*'2019 KESIS Energy Balance'!$B$1</f>
        <v>0</v>
      </c>
      <c r="AI38" s="108">
        <f>'[2]2019 KESIS Energy Balance'!AI38*'2019 KESIS Energy Balance'!$B$1</f>
        <v>0</v>
      </c>
      <c r="AJ38" s="108">
        <f>'[2]2019 KESIS Energy Balance'!AJ38*'2019 KESIS Energy Balance'!$B$1</f>
        <v>0</v>
      </c>
      <c r="AK38" s="108">
        <f>'[2]2019 KESIS Energy Balance'!AK38*'2019 KESIS Energy Balance'!$B$1</f>
        <v>0</v>
      </c>
      <c r="AL38" s="108">
        <f>'[2]2019 KESIS Energy Balance'!AL38*'2019 KESIS Energy Balance'!$B$1</f>
        <v>0</v>
      </c>
      <c r="AM38" s="108">
        <f>'[2]2019 KESIS Energy Balance'!AM38*'2019 KESIS Energy Balance'!$B$1</f>
        <v>0</v>
      </c>
      <c r="AN38" s="108">
        <f>'[2]2019 KESIS Energy Balance'!AN38*'2019 KESIS Energy Balance'!$B$1</f>
        <v>0</v>
      </c>
      <c r="AO38" s="108">
        <f>'[2]2019 KESIS Energy Balance'!AO38*'2019 KESIS Energy Balance'!$B$1</f>
        <v>0</v>
      </c>
      <c r="AP38" s="108">
        <f>'[2]2019 KESIS Energy Balance'!AP38*'2019 KESIS Energy Balance'!$B$1</f>
        <v>0</v>
      </c>
      <c r="AQ38" s="108">
        <f>'[2]2019 KESIS Energy Balance'!AQ38*'2019 KESIS Energy Balance'!$B$1</f>
        <v>0</v>
      </c>
      <c r="AR38" s="108">
        <f>'[2]2019 KESIS Energy Balance'!AR38*'2019 KESIS Energy Balance'!$B$1</f>
        <v>0</v>
      </c>
      <c r="AS38" s="108">
        <f>'[2]2019 KESIS Energy Balance'!AS38*'2019 KESIS Energy Balance'!$B$1</f>
        <v>0</v>
      </c>
      <c r="AT38" s="108">
        <f>'[2]2019 KESIS Energy Balance'!AT38*'2019 KESIS Energy Balance'!$B$1</f>
        <v>0</v>
      </c>
      <c r="AU38" s="108">
        <f>'[2]2019 KESIS Energy Balance'!AU38*'2019 KESIS Energy Balance'!$B$1</f>
        <v>0</v>
      </c>
      <c r="AV38" s="108">
        <f>'[2]2019 KESIS Energy Balance'!AV38*'2019 KESIS Energy Balance'!$B$1</f>
        <v>0</v>
      </c>
      <c r="AW38" s="108">
        <f>'[2]2019 KESIS Energy Balance'!AW38*'2019 KESIS Energy Balance'!$B$1</f>
        <v>0</v>
      </c>
      <c r="AX38" s="108">
        <f>'[2]2019 KESIS Energy Balance'!AX38*'2019 KESIS Energy Balance'!$B$1</f>
        <v>0</v>
      </c>
      <c r="AY38" s="108">
        <f>'[2]2019 KESIS Energy Balance'!AY38*'2019 KESIS Energy Balance'!$B$1</f>
        <v>0</v>
      </c>
      <c r="AZ38" s="108">
        <f>'[2]2019 KESIS Energy Balance'!AZ38*'2019 KESIS Energy Balance'!$B$1</f>
        <v>0</v>
      </c>
      <c r="BA38" s="108">
        <f>'[2]2019 KESIS Energy Balance'!BA38*'2019 KESIS Energy Balance'!$B$1</f>
        <v>0</v>
      </c>
      <c r="BB38" s="108">
        <f>'[2]2019 KESIS Energy Balance'!BB38*'2019 KESIS Energy Balance'!$B$1</f>
        <v>0</v>
      </c>
      <c r="BC38" s="108">
        <f>'[2]2019 KESIS Energy Balance'!BC38*'2019 KESIS Energy Balance'!$B$1</f>
        <v>0</v>
      </c>
      <c r="BD38" s="108">
        <f>'[2]2019 KESIS Energy Balance'!BD38*'2019 KESIS Energy Balance'!$B$1</f>
        <v>0</v>
      </c>
      <c r="BE38" s="108">
        <f>'[2]2019 KESIS Energy Balance'!BE38*'2019 KESIS Energy Balance'!$B$1</f>
        <v>0</v>
      </c>
      <c r="BF38" s="108">
        <f>'[2]2019 KESIS Energy Balance'!BF38*'2019 KESIS Energy Balance'!$B$1</f>
        <v>0</v>
      </c>
      <c r="BG38" s="108">
        <f>'[2]2019 KESIS Energy Balance'!BG38*'2019 KESIS Energy Balance'!$B$1</f>
        <v>0</v>
      </c>
      <c r="BH38" s="108">
        <f>'[2]2019 KESIS Energy Balance'!BH38*'2019 KESIS Energy Balance'!$B$1</f>
        <v>-73616637440000</v>
      </c>
      <c r="BI38" s="108">
        <f>'[2]2019 KESIS Energy Balance'!BI38*'2019 KESIS Energy Balance'!$B$1</f>
        <v>0</v>
      </c>
      <c r="BJ38" s="108">
        <f>'[2]2019 KESIS Energy Balance'!BJ38*'2019 KESIS Energy Balance'!$B$1</f>
        <v>-73616637440000</v>
      </c>
      <c r="BK38" s="108">
        <f>'[2]2019 KESIS Energy Balance'!BK38*'2019 KESIS Energy Balance'!$B$1</f>
        <v>0</v>
      </c>
      <c r="BL38" s="109"/>
      <c r="BM38" s="109"/>
    </row>
    <row r="39" spans="2:65">
      <c r="B39" s="117" t="s">
        <v>1615</v>
      </c>
      <c r="C39" s="118" t="s">
        <v>1616</v>
      </c>
      <c r="D39" s="108">
        <f>'[2]2019 KESIS Energy Balance'!D39*'2019 KESIS Energy Balance'!$B$1</f>
        <v>0</v>
      </c>
      <c r="E39" s="108">
        <f>'[2]2019 KESIS Energy Balance'!E39*'2019 KESIS Energy Balance'!$B$1</f>
        <v>0</v>
      </c>
      <c r="F39" s="108">
        <f>'[2]2019 KESIS Energy Balance'!F39*'2019 KESIS Energy Balance'!$B$1</f>
        <v>0</v>
      </c>
      <c r="G39" s="108">
        <f>'[2]2019 KESIS Energy Balance'!G39*'2019 KESIS Energy Balance'!$B$1</f>
        <v>0</v>
      </c>
      <c r="H39" s="108">
        <f>'[2]2019 KESIS Energy Balance'!H39*'2019 KESIS Energy Balance'!$B$1</f>
        <v>0</v>
      </c>
      <c r="I39" s="108">
        <f>'[2]2019 KESIS Energy Balance'!I39*'2019 KESIS Energy Balance'!$B$1</f>
        <v>0</v>
      </c>
      <c r="J39" s="108">
        <f>'[2]2019 KESIS Energy Balance'!J39*'2019 KESIS Energy Balance'!$B$1</f>
        <v>0</v>
      </c>
      <c r="K39" s="108">
        <f>'[2]2019 KESIS Energy Balance'!K39*'2019 KESIS Energy Balance'!$B$1</f>
        <v>0</v>
      </c>
      <c r="L39" s="108">
        <f>'[2]2019 KESIS Energy Balance'!L39*'2019 KESIS Energy Balance'!$B$1</f>
        <v>0</v>
      </c>
      <c r="M39" s="108">
        <f>'[2]2019 KESIS Energy Balance'!M39*'2019 KESIS Energy Balance'!$B$1</f>
        <v>0</v>
      </c>
      <c r="N39" s="108">
        <f>'[2]2019 KESIS Energy Balance'!N39*'2019 KESIS Energy Balance'!$B$1</f>
        <v>0</v>
      </c>
      <c r="O39" s="108">
        <f>'[2]2019 KESIS Energy Balance'!O39*'2019 KESIS Energy Balance'!$B$1</f>
        <v>0</v>
      </c>
      <c r="P39" s="108">
        <f>'[2]2019 KESIS Energy Balance'!P39*'2019 KESIS Energy Balance'!$B$1</f>
        <v>0</v>
      </c>
      <c r="Q39" s="108">
        <f>'[2]2019 KESIS Energy Balance'!Q39*'2019 KESIS Energy Balance'!$B$1</f>
        <v>0</v>
      </c>
      <c r="R39" s="108">
        <f>'[2]2019 KESIS Energy Balance'!R39*'2019 KESIS Energy Balance'!$B$1</f>
        <v>0</v>
      </c>
      <c r="S39" s="108">
        <f>'[2]2019 KESIS Energy Balance'!S39*'2019 KESIS Energy Balance'!$B$1</f>
        <v>0</v>
      </c>
      <c r="T39" s="108">
        <f>'[2]2019 KESIS Energy Balance'!T39*'2019 KESIS Energy Balance'!$B$1</f>
        <v>0</v>
      </c>
      <c r="U39" s="108">
        <f>'[2]2019 KESIS Energy Balance'!U39*'2019 KESIS Energy Balance'!$B$1</f>
        <v>0</v>
      </c>
      <c r="V39" s="108">
        <f>'[2]2019 KESIS Energy Balance'!V39*'2019 KESIS Energy Balance'!$B$1</f>
        <v>0</v>
      </c>
      <c r="W39" s="108">
        <f>'[2]2019 KESIS Energy Balance'!W39*'2019 KESIS Energy Balance'!$B$1</f>
        <v>0</v>
      </c>
      <c r="X39" s="108">
        <f>'[2]2019 KESIS Energy Balance'!X39*'2019 KESIS Energy Balance'!$B$1</f>
        <v>0</v>
      </c>
      <c r="Y39" s="108">
        <f>'[2]2019 KESIS Energy Balance'!Y39*'2019 KESIS Energy Balance'!$B$1</f>
        <v>0</v>
      </c>
      <c r="Z39" s="108">
        <f>'[2]2019 KESIS Energy Balance'!Z39*'2019 KESIS Energy Balance'!$B$1</f>
        <v>0</v>
      </c>
      <c r="AA39" s="108">
        <f>'[2]2019 KESIS Energy Balance'!AA39*'2019 KESIS Energy Balance'!$B$1</f>
        <v>0</v>
      </c>
      <c r="AB39" s="108">
        <f>'[2]2019 KESIS Energy Balance'!AB39*'2019 KESIS Energy Balance'!$B$1</f>
        <v>0</v>
      </c>
      <c r="AC39" s="108">
        <f>'[2]2019 KESIS Energy Balance'!AC39*'2019 KESIS Energy Balance'!$B$1</f>
        <v>0</v>
      </c>
      <c r="AD39" s="108">
        <f>'[2]2019 KESIS Energy Balance'!AD39*'2019 KESIS Energy Balance'!$B$1</f>
        <v>0</v>
      </c>
      <c r="AE39" s="108">
        <f>'[2]2019 KESIS Energy Balance'!AE39*'2019 KESIS Energy Balance'!$B$1</f>
        <v>0</v>
      </c>
      <c r="AF39" s="108">
        <f>'[2]2019 KESIS Energy Balance'!AF39*'2019 KESIS Energy Balance'!$B$1</f>
        <v>0</v>
      </c>
      <c r="AG39" s="108">
        <f>'[2]2019 KESIS Energy Balance'!AG39*'2019 KESIS Energy Balance'!$B$1</f>
        <v>0</v>
      </c>
      <c r="AH39" s="108">
        <f>'[2]2019 KESIS Energy Balance'!AH39*'2019 KESIS Energy Balance'!$B$1</f>
        <v>0</v>
      </c>
      <c r="AI39" s="108">
        <f>'[2]2019 KESIS Energy Balance'!AI39*'2019 KESIS Energy Balance'!$B$1</f>
        <v>0</v>
      </c>
      <c r="AJ39" s="108">
        <f>'[2]2019 KESIS Energy Balance'!AJ39*'2019 KESIS Energy Balance'!$B$1</f>
        <v>0</v>
      </c>
      <c r="AK39" s="108">
        <f>'[2]2019 KESIS Energy Balance'!AK39*'2019 KESIS Energy Balance'!$B$1</f>
        <v>0</v>
      </c>
      <c r="AL39" s="108">
        <f>'[2]2019 KESIS Energy Balance'!AL39*'2019 KESIS Energy Balance'!$B$1</f>
        <v>0</v>
      </c>
      <c r="AM39" s="108">
        <f>'[2]2019 KESIS Energy Balance'!AM39*'2019 KESIS Energy Balance'!$B$1</f>
        <v>0</v>
      </c>
      <c r="AN39" s="108">
        <f>'[2]2019 KESIS Energy Balance'!AN39*'2019 KESIS Energy Balance'!$B$1</f>
        <v>0</v>
      </c>
      <c r="AO39" s="108">
        <f>'[2]2019 KESIS Energy Balance'!AO39*'2019 KESIS Energy Balance'!$B$1</f>
        <v>0</v>
      </c>
      <c r="AP39" s="108">
        <f>'[2]2019 KESIS Energy Balance'!AP39*'2019 KESIS Energy Balance'!$B$1</f>
        <v>0</v>
      </c>
      <c r="AQ39" s="108">
        <f>'[2]2019 KESIS Energy Balance'!AQ39*'2019 KESIS Energy Balance'!$B$1</f>
        <v>0</v>
      </c>
      <c r="AR39" s="108">
        <f>'[2]2019 KESIS Energy Balance'!AR39*'2019 KESIS Energy Balance'!$B$1</f>
        <v>0</v>
      </c>
      <c r="AS39" s="108">
        <f>'[2]2019 KESIS Energy Balance'!AS39*'2019 KESIS Energy Balance'!$B$1</f>
        <v>0</v>
      </c>
      <c r="AT39" s="108">
        <f>'[2]2019 KESIS Energy Balance'!AT39*'2019 KESIS Energy Balance'!$B$1</f>
        <v>0</v>
      </c>
      <c r="AU39" s="108">
        <f>'[2]2019 KESIS Energy Balance'!AU39*'2019 KESIS Energy Balance'!$B$1</f>
        <v>0</v>
      </c>
      <c r="AV39" s="108">
        <f>'[2]2019 KESIS Energy Balance'!AV39*'2019 KESIS Energy Balance'!$B$1</f>
        <v>0</v>
      </c>
      <c r="AW39" s="108">
        <f>'[2]2019 KESIS Energy Balance'!AW39*'2019 KESIS Energy Balance'!$B$1</f>
        <v>0</v>
      </c>
      <c r="AX39" s="108">
        <f>'[2]2019 KESIS Energy Balance'!AX39*'2019 KESIS Energy Balance'!$B$1</f>
        <v>0</v>
      </c>
      <c r="AY39" s="108">
        <f>'[2]2019 KESIS Energy Balance'!AY39*'2019 KESIS Energy Balance'!$B$1</f>
        <v>0</v>
      </c>
      <c r="AZ39" s="108">
        <f>'[2]2019 KESIS Energy Balance'!AZ39*'2019 KESIS Energy Balance'!$B$1</f>
        <v>0</v>
      </c>
      <c r="BA39" s="108">
        <f>'[2]2019 KESIS Energy Balance'!BA39*'2019 KESIS Energy Balance'!$B$1</f>
        <v>0</v>
      </c>
      <c r="BB39" s="108">
        <f>'[2]2019 KESIS Energy Balance'!BB39*'2019 KESIS Energy Balance'!$B$1</f>
        <v>0</v>
      </c>
      <c r="BC39" s="108">
        <f>'[2]2019 KESIS Energy Balance'!BC39*'2019 KESIS Energy Balance'!$B$1</f>
        <v>0</v>
      </c>
      <c r="BD39" s="108">
        <f>'[2]2019 KESIS Energy Balance'!BD39*'2019 KESIS Energy Balance'!$B$1</f>
        <v>0</v>
      </c>
      <c r="BE39" s="108">
        <f>'[2]2019 KESIS Energy Balance'!BE39*'2019 KESIS Energy Balance'!$B$1</f>
        <v>0</v>
      </c>
      <c r="BF39" s="108">
        <f>'[2]2019 KESIS Energy Balance'!BF39*'2019 KESIS Energy Balance'!$B$1</f>
        <v>0</v>
      </c>
      <c r="BG39" s="108">
        <f>'[2]2019 KESIS Energy Balance'!BG39*'2019 KESIS Energy Balance'!$B$1</f>
        <v>0</v>
      </c>
      <c r="BH39" s="108">
        <f>'[2]2019 KESIS Energy Balance'!BH39*'2019 KESIS Energy Balance'!$B$1</f>
        <v>-3853483520000</v>
      </c>
      <c r="BI39" s="108">
        <f>'[2]2019 KESIS Energy Balance'!BI39*'2019 KESIS Energy Balance'!$B$1</f>
        <v>0</v>
      </c>
      <c r="BJ39" s="108">
        <f>'[2]2019 KESIS Energy Balance'!BJ39*'2019 KESIS Energy Balance'!$B$1</f>
        <v>-3853483520000</v>
      </c>
      <c r="BK39" s="108">
        <f>'[2]2019 KESIS Energy Balance'!BK39*'2019 KESIS Energy Balance'!$B$1</f>
        <v>0</v>
      </c>
      <c r="BL39" s="109"/>
      <c r="BM39" s="109"/>
    </row>
    <row r="40" spans="2:65" s="125" customFormat="1">
      <c r="B40" s="121" t="s">
        <v>1617</v>
      </c>
      <c r="C40" s="122" t="s">
        <v>1618</v>
      </c>
      <c r="D40" s="123">
        <f>'[2]2019 KESIS Energy Balance'!D40*'2019 KESIS Energy Balance'!$B$1</f>
        <v>0</v>
      </c>
      <c r="E40" s="123">
        <f>'[2]2019 KESIS Energy Balance'!E40*'2019 KESIS Energy Balance'!$B$1</f>
        <v>0</v>
      </c>
      <c r="F40" s="123">
        <f>'[2]2019 KESIS Energy Balance'!F40*'2019 KESIS Energy Balance'!$B$1</f>
        <v>0</v>
      </c>
      <c r="G40" s="123">
        <f>'[2]2019 KESIS Energy Balance'!G40*'2019 KESIS Energy Balance'!$B$1</f>
        <v>0</v>
      </c>
      <c r="H40" s="123">
        <f>'[2]2019 KESIS Energy Balance'!H40*'2019 KESIS Energy Balance'!$B$1</f>
        <v>0</v>
      </c>
      <c r="I40" s="123">
        <f>'[2]2019 KESIS Energy Balance'!I40*'2019 KESIS Energy Balance'!$B$1</f>
        <v>0</v>
      </c>
      <c r="J40" s="123">
        <f>'[2]2019 KESIS Energy Balance'!J40*'2019 KESIS Energy Balance'!$B$1</f>
        <v>0</v>
      </c>
      <c r="K40" s="123">
        <f>'[2]2019 KESIS Energy Balance'!K40*'2019 KESIS Energy Balance'!$B$1</f>
        <v>0</v>
      </c>
      <c r="L40" s="123">
        <f>'[2]2019 KESIS Energy Balance'!L40*'2019 KESIS Energy Balance'!$B$1</f>
        <v>0</v>
      </c>
      <c r="M40" s="123">
        <f>'[2]2019 KESIS Energy Balance'!M40*'2019 KESIS Energy Balance'!$B$1</f>
        <v>0</v>
      </c>
      <c r="N40" s="123">
        <f>'[2]2019 KESIS Energy Balance'!N40*'2019 KESIS Energy Balance'!$B$1</f>
        <v>-14107668480000</v>
      </c>
      <c r="O40" s="123">
        <f>'[2]2019 KESIS Energy Balance'!O40*'2019 KESIS Energy Balance'!$B$1</f>
        <v>-42718813440000</v>
      </c>
      <c r="P40" s="123">
        <f>'[2]2019 KESIS Energy Balance'!P40*'2019 KESIS Energy Balance'!$B$1</f>
        <v>0</v>
      </c>
      <c r="Q40" s="123">
        <f>'[2]2019 KESIS Energy Balance'!Q40*'2019 KESIS Energy Balance'!$B$1</f>
        <v>0</v>
      </c>
      <c r="R40" s="123">
        <f>'[2]2019 KESIS Energy Balance'!R40*'2019 KESIS Energy Balance'!$B$1</f>
        <v>0</v>
      </c>
      <c r="S40" s="123">
        <f>'[2]2019 KESIS Energy Balance'!S40*'2019 KESIS Energy Balance'!$B$1</f>
        <v>0</v>
      </c>
      <c r="T40" s="123">
        <f>'[2]2019 KESIS Energy Balance'!T40*'2019 KESIS Energy Balance'!$B$1</f>
        <v>0</v>
      </c>
      <c r="U40" s="123">
        <f>'[2]2019 KESIS Energy Balance'!U40*'2019 KESIS Energy Balance'!$B$1</f>
        <v>0</v>
      </c>
      <c r="V40" s="123">
        <f>'[2]2019 KESIS Energy Balance'!V40*'2019 KESIS Energy Balance'!$B$1</f>
        <v>0</v>
      </c>
      <c r="W40" s="123">
        <f>'[2]2019 KESIS Energy Balance'!W40*'2019 KESIS Energy Balance'!$B$1</f>
        <v>0</v>
      </c>
      <c r="X40" s="123">
        <f>'[2]2019 KESIS Energy Balance'!X40*'2019 KESIS Energy Balance'!$B$1</f>
        <v>0</v>
      </c>
      <c r="Y40" s="123">
        <f>'[2]2019 KESIS Energy Balance'!Y40*'2019 KESIS Energy Balance'!$B$1</f>
        <v>0</v>
      </c>
      <c r="Z40" s="123">
        <f>'[2]2019 KESIS Energy Balance'!Z40*'2019 KESIS Energy Balance'!$B$1</f>
        <v>0</v>
      </c>
      <c r="AA40" s="123">
        <f>'[2]2019 KESIS Energy Balance'!AA40*'2019 KESIS Energy Balance'!$B$1</f>
        <v>0</v>
      </c>
      <c r="AB40" s="123">
        <f>'[2]2019 KESIS Energy Balance'!AB40*'2019 KESIS Energy Balance'!$B$1</f>
        <v>0</v>
      </c>
      <c r="AC40" s="123">
        <f>'[2]2019 KESIS Energy Balance'!AC40*'2019 KESIS Energy Balance'!$B$1</f>
        <v>0</v>
      </c>
      <c r="AD40" s="123">
        <f>'[2]2019 KESIS Energy Balance'!AD40*'2019 KESIS Energy Balance'!$B$1</f>
        <v>0</v>
      </c>
      <c r="AE40" s="123">
        <f>'[2]2019 KESIS Energy Balance'!AE40*'2019 KESIS Energy Balance'!$B$1</f>
        <v>0</v>
      </c>
      <c r="AF40" s="123">
        <f>'[2]2019 KESIS Energy Balance'!AF40*'2019 KESIS Energy Balance'!$B$1</f>
        <v>0</v>
      </c>
      <c r="AG40" s="123">
        <f>'[2]2019 KESIS Energy Balance'!AG40*'2019 KESIS Energy Balance'!$B$1</f>
        <v>0</v>
      </c>
      <c r="AH40" s="123">
        <f>'[2]2019 KESIS Energy Balance'!AH40*'2019 KESIS Energy Balance'!$B$1</f>
        <v>0</v>
      </c>
      <c r="AI40" s="123">
        <f>'[2]2019 KESIS Energy Balance'!AI40*'2019 KESIS Energy Balance'!$B$1</f>
        <v>0</v>
      </c>
      <c r="AJ40" s="123">
        <f>'[2]2019 KESIS Energy Balance'!AJ40*'2019 KESIS Energy Balance'!$B$1</f>
        <v>0</v>
      </c>
      <c r="AK40" s="123">
        <f>'[2]2019 KESIS Energy Balance'!AK40*'2019 KESIS Energy Balance'!$B$1</f>
        <v>0</v>
      </c>
      <c r="AL40" s="123">
        <f>'[2]2019 KESIS Energy Balance'!AL40*'2019 KESIS Energy Balance'!$B$1</f>
        <v>0</v>
      </c>
      <c r="AM40" s="123">
        <f>'[2]2019 KESIS Energy Balance'!AM40*'2019 KESIS Energy Balance'!$B$1</f>
        <v>0</v>
      </c>
      <c r="AN40" s="123">
        <f>'[2]2019 KESIS Energy Balance'!AN40*'2019 KESIS Energy Balance'!$B$1</f>
        <v>0</v>
      </c>
      <c r="AO40" s="123">
        <f>'[2]2019 KESIS Energy Balance'!AO40*'2019 KESIS Energy Balance'!$B$1</f>
        <v>0</v>
      </c>
      <c r="AP40" s="123">
        <f>'[2]2019 KESIS Energy Balance'!AP40*'2019 KESIS Energy Balance'!$B$1</f>
        <v>0</v>
      </c>
      <c r="AQ40" s="123">
        <f>'[2]2019 KESIS Energy Balance'!AQ40*'2019 KESIS Energy Balance'!$B$1</f>
        <v>0</v>
      </c>
      <c r="AR40" s="123">
        <f>'[2]2019 KESIS Energy Balance'!AR40*'2019 KESIS Energy Balance'!$B$1</f>
        <v>0</v>
      </c>
      <c r="AS40" s="123">
        <f>'[2]2019 KESIS Energy Balance'!AS40*'2019 KESIS Energy Balance'!$B$1</f>
        <v>0</v>
      </c>
      <c r="AT40" s="123">
        <f>'[2]2019 KESIS Energy Balance'!AT40*'2019 KESIS Energy Balance'!$B$1</f>
        <v>0</v>
      </c>
      <c r="AU40" s="123">
        <f>'[2]2019 KESIS Energy Balance'!AU40*'2019 KESIS Energy Balance'!$B$1</f>
        <v>0</v>
      </c>
      <c r="AV40" s="123">
        <f>'[2]2019 KESIS Energy Balance'!AV40*'2019 KESIS Energy Balance'!$B$1</f>
        <v>0</v>
      </c>
      <c r="AW40" s="123">
        <f>'[2]2019 KESIS Energy Balance'!AW40*'2019 KESIS Energy Balance'!$B$1</f>
        <v>0</v>
      </c>
      <c r="AX40" s="123">
        <f>'[2]2019 KESIS Energy Balance'!AX40*'2019 KESIS Energy Balance'!$B$1</f>
        <v>0</v>
      </c>
      <c r="AY40" s="123">
        <f>'[2]2019 KESIS Energy Balance'!AY40*'2019 KESIS Energy Balance'!$B$1</f>
        <v>0</v>
      </c>
      <c r="AZ40" s="123">
        <f>'[2]2019 KESIS Energy Balance'!AZ40*'2019 KESIS Energy Balance'!$B$1</f>
        <v>0</v>
      </c>
      <c r="BA40" s="123">
        <f>'[2]2019 KESIS Energy Balance'!BA40*'2019 KESIS Energy Balance'!$B$1</f>
        <v>0</v>
      </c>
      <c r="BB40" s="123">
        <f>'[2]2019 KESIS Energy Balance'!BB40*'2019 KESIS Energy Balance'!$B$1</f>
        <v>0</v>
      </c>
      <c r="BC40" s="123">
        <f>'[2]2019 KESIS Energy Balance'!BC40*'2019 KESIS Energy Balance'!$B$1</f>
        <v>0</v>
      </c>
      <c r="BD40" s="123">
        <f>'[2]2019 KESIS Energy Balance'!BD40*'2019 KESIS Energy Balance'!$B$1</f>
        <v>0</v>
      </c>
      <c r="BE40" s="123">
        <f>'[2]2019 KESIS Energy Balance'!BE40*'2019 KESIS Energy Balance'!$B$1</f>
        <v>0</v>
      </c>
      <c r="BF40" s="123">
        <f>'[2]2019 KESIS Energy Balance'!BF40*'2019 KESIS Energy Balance'!$B$1</f>
        <v>0</v>
      </c>
      <c r="BG40" s="123">
        <f>'[2]2019 KESIS Energy Balance'!BG40*'2019 KESIS Energy Balance'!$B$1</f>
        <v>0</v>
      </c>
      <c r="BH40" s="123">
        <f>'[2]2019 KESIS Energy Balance'!BH40*'2019 KESIS Energy Balance'!$B$1</f>
        <v>0</v>
      </c>
      <c r="BI40" s="123">
        <f>'[2]2019 KESIS Energy Balance'!BI40*'2019 KESIS Energy Balance'!$B$1</f>
        <v>0</v>
      </c>
      <c r="BJ40" s="123">
        <f>'[2]2019 KESIS Energy Balance'!BJ40*'2019 KESIS Energy Balance'!$B$1</f>
        <v>-56826481920000.008</v>
      </c>
      <c r="BK40" s="123">
        <f>'[2]2019 KESIS Energy Balance'!BK40*'2019 KESIS Energy Balance'!$B$1</f>
        <v>-42718813440000</v>
      </c>
      <c r="BL40" s="124"/>
      <c r="BM40" s="124"/>
    </row>
    <row r="41" spans="2:65" s="125" customFormat="1">
      <c r="B41" s="121" t="s">
        <v>1619</v>
      </c>
      <c r="C41" s="122" t="s">
        <v>1620</v>
      </c>
      <c r="D41" s="123">
        <f>'[2]2019 KESIS Energy Balance'!D41*'2019 KESIS Energy Balance'!$B$1</f>
        <v>0</v>
      </c>
      <c r="E41" s="123">
        <f>'[2]2019 KESIS Energy Balance'!E41*'2019 KESIS Energy Balance'!$B$1</f>
        <v>0</v>
      </c>
      <c r="F41" s="123">
        <f>'[2]2019 KESIS Energy Balance'!F41*'2019 KESIS Energy Balance'!$B$1</f>
        <v>0</v>
      </c>
      <c r="G41" s="123">
        <f>'[2]2019 KESIS Energy Balance'!G41*'2019 KESIS Energy Balance'!$B$1</f>
        <v>0</v>
      </c>
      <c r="H41" s="123">
        <f>'[2]2019 KESIS Energy Balance'!H41*'2019 KESIS Energy Balance'!$B$1</f>
        <v>0</v>
      </c>
      <c r="I41" s="123">
        <f>'[2]2019 KESIS Energy Balance'!I41*'2019 KESIS Energy Balance'!$B$1</f>
        <v>0</v>
      </c>
      <c r="J41" s="123">
        <f>'[2]2019 KESIS Energy Balance'!J41*'2019 KESIS Energy Balance'!$B$1</f>
        <v>0</v>
      </c>
      <c r="K41" s="123">
        <f>'[2]2019 KESIS Energy Balance'!K41*'2019 KESIS Energy Balance'!$B$1</f>
        <v>0</v>
      </c>
      <c r="L41" s="123">
        <f>'[2]2019 KESIS Energy Balance'!L41*'2019 KESIS Energy Balance'!$B$1</f>
        <v>0</v>
      </c>
      <c r="M41" s="123">
        <f>'[2]2019 KESIS Energy Balance'!M41*'2019 KESIS Energy Balance'!$B$1</f>
        <v>0</v>
      </c>
      <c r="N41" s="123">
        <f>'[2]2019 KESIS Energy Balance'!N41*'2019 KESIS Energy Balance'!$B$1</f>
        <v>-23862758400000</v>
      </c>
      <c r="O41" s="123">
        <f>'[2]2019 KESIS Energy Balance'!O41*'2019 KESIS Energy Balance'!$B$1</f>
        <v>-47740039680000</v>
      </c>
      <c r="P41" s="123">
        <f>'[2]2019 KESIS Energy Balance'!P41*'2019 KESIS Energy Balance'!$B$1</f>
        <v>0</v>
      </c>
      <c r="Q41" s="123">
        <f>'[2]2019 KESIS Energy Balance'!Q41*'2019 KESIS Energy Balance'!$B$1</f>
        <v>0</v>
      </c>
      <c r="R41" s="123">
        <f>'[2]2019 KESIS Energy Balance'!R41*'2019 KESIS Energy Balance'!$B$1</f>
        <v>0</v>
      </c>
      <c r="S41" s="123">
        <f>'[2]2019 KESIS Energy Balance'!S41*'2019 KESIS Energy Balance'!$B$1</f>
        <v>0</v>
      </c>
      <c r="T41" s="123">
        <f>'[2]2019 KESIS Energy Balance'!T41*'2019 KESIS Energy Balance'!$B$1</f>
        <v>0</v>
      </c>
      <c r="U41" s="123">
        <f>'[2]2019 KESIS Energy Balance'!U41*'2019 KESIS Energy Balance'!$B$1</f>
        <v>0</v>
      </c>
      <c r="V41" s="123">
        <f>'[2]2019 KESIS Energy Balance'!V41*'2019 KESIS Energy Balance'!$B$1</f>
        <v>0</v>
      </c>
      <c r="W41" s="123">
        <f>'[2]2019 KESIS Energy Balance'!W41*'2019 KESIS Energy Balance'!$B$1</f>
        <v>0</v>
      </c>
      <c r="X41" s="123">
        <f>'[2]2019 KESIS Energy Balance'!X41*'2019 KESIS Energy Balance'!$B$1</f>
        <v>0</v>
      </c>
      <c r="Y41" s="123">
        <f>'[2]2019 KESIS Energy Balance'!Y41*'2019 KESIS Energy Balance'!$B$1</f>
        <v>0</v>
      </c>
      <c r="Z41" s="123">
        <f>'[2]2019 KESIS Energy Balance'!Z41*'2019 KESIS Energy Balance'!$B$1</f>
        <v>0</v>
      </c>
      <c r="AA41" s="123">
        <f>'[2]2019 KESIS Energy Balance'!AA41*'2019 KESIS Energy Balance'!$B$1</f>
        <v>0</v>
      </c>
      <c r="AB41" s="123">
        <f>'[2]2019 KESIS Energy Balance'!AB41*'2019 KESIS Energy Balance'!$B$1</f>
        <v>0</v>
      </c>
      <c r="AC41" s="123">
        <f>'[2]2019 KESIS Energy Balance'!AC41*'2019 KESIS Energy Balance'!$B$1</f>
        <v>0</v>
      </c>
      <c r="AD41" s="123">
        <f>'[2]2019 KESIS Energy Balance'!AD41*'2019 KESIS Energy Balance'!$B$1</f>
        <v>0</v>
      </c>
      <c r="AE41" s="123">
        <f>'[2]2019 KESIS Energy Balance'!AE41*'2019 KESIS Energy Balance'!$B$1</f>
        <v>0</v>
      </c>
      <c r="AF41" s="123">
        <f>'[2]2019 KESIS Energy Balance'!AF41*'2019 KESIS Energy Balance'!$B$1</f>
        <v>0</v>
      </c>
      <c r="AG41" s="123">
        <f>'[2]2019 KESIS Energy Balance'!AG41*'2019 KESIS Energy Balance'!$B$1</f>
        <v>0</v>
      </c>
      <c r="AH41" s="123">
        <f>'[2]2019 KESIS Energy Balance'!AH41*'2019 KESIS Energy Balance'!$B$1</f>
        <v>0</v>
      </c>
      <c r="AI41" s="123">
        <f>'[2]2019 KESIS Energy Balance'!AI41*'2019 KESIS Energy Balance'!$B$1</f>
        <v>0</v>
      </c>
      <c r="AJ41" s="123">
        <f>'[2]2019 KESIS Energy Balance'!AJ41*'2019 KESIS Energy Balance'!$B$1</f>
        <v>0</v>
      </c>
      <c r="AK41" s="123">
        <f>'[2]2019 KESIS Energy Balance'!AK41*'2019 KESIS Energy Balance'!$B$1</f>
        <v>0</v>
      </c>
      <c r="AL41" s="123">
        <f>'[2]2019 KESIS Energy Balance'!AL41*'2019 KESIS Energy Balance'!$B$1</f>
        <v>0</v>
      </c>
      <c r="AM41" s="123">
        <f>'[2]2019 KESIS Energy Balance'!AM41*'2019 KESIS Energy Balance'!$B$1</f>
        <v>0</v>
      </c>
      <c r="AN41" s="123">
        <f>'[2]2019 KESIS Energy Balance'!AN41*'2019 KESIS Energy Balance'!$B$1</f>
        <v>0</v>
      </c>
      <c r="AO41" s="123">
        <f>'[2]2019 KESIS Energy Balance'!AO41*'2019 KESIS Energy Balance'!$B$1</f>
        <v>0</v>
      </c>
      <c r="AP41" s="123">
        <f>'[2]2019 KESIS Energy Balance'!AP41*'2019 KESIS Energy Balance'!$B$1</f>
        <v>0</v>
      </c>
      <c r="AQ41" s="123">
        <f>'[2]2019 KESIS Energy Balance'!AQ41*'2019 KESIS Energy Balance'!$B$1</f>
        <v>0</v>
      </c>
      <c r="AR41" s="123">
        <f>'[2]2019 KESIS Energy Balance'!AR41*'2019 KESIS Energy Balance'!$B$1</f>
        <v>0</v>
      </c>
      <c r="AS41" s="123">
        <f>'[2]2019 KESIS Energy Balance'!AS41*'2019 KESIS Energy Balance'!$B$1</f>
        <v>0</v>
      </c>
      <c r="AT41" s="123">
        <f>'[2]2019 KESIS Energy Balance'!AT41*'2019 KESIS Energy Balance'!$B$1</f>
        <v>0</v>
      </c>
      <c r="AU41" s="123">
        <f>'[2]2019 KESIS Energy Balance'!AU41*'2019 KESIS Energy Balance'!$B$1</f>
        <v>0</v>
      </c>
      <c r="AV41" s="123">
        <f>'[2]2019 KESIS Energy Balance'!AV41*'2019 KESIS Energy Balance'!$B$1</f>
        <v>0</v>
      </c>
      <c r="AW41" s="123">
        <f>'[2]2019 KESIS Energy Balance'!AW41*'2019 KESIS Energy Balance'!$B$1</f>
        <v>0</v>
      </c>
      <c r="AX41" s="123">
        <f>'[2]2019 KESIS Energy Balance'!AX41*'2019 KESIS Energy Balance'!$B$1</f>
        <v>0</v>
      </c>
      <c r="AY41" s="123">
        <f>'[2]2019 KESIS Energy Balance'!AY41*'2019 KESIS Energy Balance'!$B$1</f>
        <v>0</v>
      </c>
      <c r="AZ41" s="123">
        <f>'[2]2019 KESIS Energy Balance'!AZ41*'2019 KESIS Energy Balance'!$B$1</f>
        <v>0</v>
      </c>
      <c r="BA41" s="123">
        <f>'[2]2019 KESIS Energy Balance'!BA41*'2019 KESIS Energy Balance'!$B$1</f>
        <v>0</v>
      </c>
      <c r="BB41" s="123">
        <f>'[2]2019 KESIS Energy Balance'!BB41*'2019 KESIS Energy Balance'!$B$1</f>
        <v>0</v>
      </c>
      <c r="BC41" s="123">
        <f>'[2]2019 KESIS Energy Balance'!BC41*'2019 KESIS Energy Balance'!$B$1</f>
        <v>0</v>
      </c>
      <c r="BD41" s="123">
        <f>'[2]2019 KESIS Energy Balance'!BD41*'2019 KESIS Energy Balance'!$B$1</f>
        <v>0</v>
      </c>
      <c r="BE41" s="123">
        <f>'[2]2019 KESIS Energy Balance'!BE41*'2019 KESIS Energy Balance'!$B$1</f>
        <v>0</v>
      </c>
      <c r="BF41" s="123">
        <f>'[2]2019 KESIS Energy Balance'!BF41*'2019 KESIS Energy Balance'!$B$1</f>
        <v>0</v>
      </c>
      <c r="BG41" s="123">
        <f>'[2]2019 KESIS Energy Balance'!BG41*'2019 KESIS Energy Balance'!$B$1</f>
        <v>0</v>
      </c>
      <c r="BH41" s="123">
        <f>'[2]2019 KESIS Energy Balance'!BH41*'2019 KESIS Energy Balance'!$B$1</f>
        <v>0</v>
      </c>
      <c r="BI41" s="123">
        <f>'[2]2019 KESIS Energy Balance'!BI41*'2019 KESIS Energy Balance'!$B$1</f>
        <v>0</v>
      </c>
      <c r="BJ41" s="123">
        <f>'[2]2019 KESIS Energy Balance'!BJ41*'2019 KESIS Energy Balance'!$B$1</f>
        <v>-71602798080000</v>
      </c>
      <c r="BK41" s="123">
        <f>'[2]2019 KESIS Energy Balance'!BK41*'2019 KESIS Energy Balance'!$B$1</f>
        <v>-47740039680000</v>
      </c>
      <c r="BL41" s="124"/>
      <c r="BM41" s="124"/>
    </row>
    <row r="42" spans="2:65">
      <c r="B42" s="117" t="s">
        <v>1621</v>
      </c>
      <c r="C42" s="118" t="s">
        <v>1622</v>
      </c>
      <c r="D42" s="108">
        <f>'[2]2019 KESIS Energy Balance'!D42*'2019 KESIS Energy Balance'!$B$1</f>
        <v>0</v>
      </c>
      <c r="E42" s="108">
        <f>'[2]2019 KESIS Energy Balance'!E42*'2019 KESIS Energy Balance'!$B$1</f>
        <v>0</v>
      </c>
      <c r="F42" s="108">
        <f>'[2]2019 KESIS Energy Balance'!F42*'2019 KESIS Energy Balance'!$B$1</f>
        <v>0</v>
      </c>
      <c r="G42" s="108">
        <f>'[2]2019 KESIS Energy Balance'!G42*'2019 KESIS Energy Balance'!$B$1</f>
        <v>0</v>
      </c>
      <c r="H42" s="108">
        <f>'[2]2019 KESIS Energy Balance'!H42*'2019 KESIS Energy Balance'!$B$1</f>
        <v>0</v>
      </c>
      <c r="I42" s="108">
        <f>'[2]2019 KESIS Energy Balance'!I42*'2019 KESIS Energy Balance'!$B$1</f>
        <v>0</v>
      </c>
      <c r="J42" s="108">
        <f>'[2]2019 KESIS Energy Balance'!J42*'2019 KESIS Energy Balance'!$B$1</f>
        <v>0</v>
      </c>
      <c r="K42" s="108">
        <f>'[2]2019 KESIS Energy Balance'!K42*'2019 KESIS Energy Balance'!$B$1</f>
        <v>0</v>
      </c>
      <c r="L42" s="108">
        <f>'[2]2019 KESIS Energy Balance'!L42*'2019 KESIS Energy Balance'!$B$1</f>
        <v>0</v>
      </c>
      <c r="M42" s="108">
        <f>'[2]2019 KESIS Energy Balance'!M42*'2019 KESIS Energy Balance'!$B$1</f>
        <v>0</v>
      </c>
      <c r="N42" s="108">
        <f>'[2]2019 KESIS Energy Balance'!N42*'2019 KESIS Energy Balance'!$B$1</f>
        <v>0</v>
      </c>
      <c r="O42" s="108">
        <f>'[2]2019 KESIS Energy Balance'!O42*'2019 KESIS Energy Balance'!$B$1</f>
        <v>0</v>
      </c>
      <c r="P42" s="108">
        <f>'[2]2019 KESIS Energy Balance'!P42*'2019 KESIS Energy Balance'!$B$1</f>
        <v>0</v>
      </c>
      <c r="Q42" s="108">
        <f>'[2]2019 KESIS Energy Balance'!Q42*'2019 KESIS Energy Balance'!$B$1</f>
        <v>0</v>
      </c>
      <c r="R42" s="108">
        <f>'[2]2019 KESIS Energy Balance'!R42*'2019 KESIS Energy Balance'!$B$1</f>
        <v>0</v>
      </c>
      <c r="S42" s="108">
        <f>'[2]2019 KESIS Energy Balance'!S42*'2019 KESIS Energy Balance'!$B$1</f>
        <v>0</v>
      </c>
      <c r="T42" s="108">
        <f>'[2]2019 KESIS Energy Balance'!T42*'2019 KESIS Energy Balance'!$B$1</f>
        <v>0</v>
      </c>
      <c r="U42" s="108">
        <f>'[2]2019 KESIS Energy Balance'!U42*'2019 KESIS Energy Balance'!$B$1</f>
        <v>0</v>
      </c>
      <c r="V42" s="108">
        <f>'[2]2019 KESIS Energy Balance'!V42*'2019 KESIS Energy Balance'!$B$1</f>
        <v>0</v>
      </c>
      <c r="W42" s="108">
        <f>'[2]2019 KESIS Energy Balance'!W42*'2019 KESIS Energy Balance'!$B$1</f>
        <v>0</v>
      </c>
      <c r="X42" s="108">
        <f>'[2]2019 KESIS Energy Balance'!X42*'2019 KESIS Energy Balance'!$B$1</f>
        <v>0</v>
      </c>
      <c r="Y42" s="108">
        <f>'[2]2019 KESIS Energy Balance'!Y42*'2019 KESIS Energy Balance'!$B$1</f>
        <v>0</v>
      </c>
      <c r="Z42" s="108">
        <f>'[2]2019 KESIS Energy Balance'!Z42*'2019 KESIS Energy Balance'!$B$1</f>
        <v>0</v>
      </c>
      <c r="AA42" s="108">
        <f>'[2]2019 KESIS Energy Balance'!AA42*'2019 KESIS Energy Balance'!$B$1</f>
        <v>0</v>
      </c>
      <c r="AB42" s="108">
        <f>'[2]2019 KESIS Energy Balance'!AB42*'2019 KESIS Energy Balance'!$B$1</f>
        <v>0</v>
      </c>
      <c r="AC42" s="108">
        <f>'[2]2019 KESIS Energy Balance'!AC42*'2019 KESIS Energy Balance'!$B$1</f>
        <v>0</v>
      </c>
      <c r="AD42" s="108">
        <f>'[2]2019 KESIS Energy Balance'!AD42*'2019 KESIS Energy Balance'!$B$1</f>
        <v>0</v>
      </c>
      <c r="AE42" s="108">
        <f>'[2]2019 KESIS Energy Balance'!AE42*'2019 KESIS Energy Balance'!$B$1</f>
        <v>0</v>
      </c>
      <c r="AF42" s="108">
        <f>'[2]2019 KESIS Energy Balance'!AF42*'2019 KESIS Energy Balance'!$B$1</f>
        <v>0</v>
      </c>
      <c r="AG42" s="108">
        <f>'[2]2019 KESIS Energy Balance'!AG42*'2019 KESIS Energy Balance'!$B$1</f>
        <v>0</v>
      </c>
      <c r="AH42" s="108">
        <f>'[2]2019 KESIS Energy Balance'!AH42*'2019 KESIS Energy Balance'!$B$1</f>
        <v>0</v>
      </c>
      <c r="AI42" s="108">
        <f>'[2]2019 KESIS Energy Balance'!AI42*'2019 KESIS Energy Balance'!$B$1</f>
        <v>0</v>
      </c>
      <c r="AJ42" s="108">
        <f>'[2]2019 KESIS Energy Balance'!AJ42*'2019 KESIS Energy Balance'!$B$1</f>
        <v>0</v>
      </c>
      <c r="AK42" s="108">
        <f>'[2]2019 KESIS Energy Balance'!AK42*'2019 KESIS Energy Balance'!$B$1</f>
        <v>0</v>
      </c>
      <c r="AL42" s="108">
        <f>'[2]2019 KESIS Energy Balance'!AL42*'2019 KESIS Energy Balance'!$B$1</f>
        <v>0</v>
      </c>
      <c r="AM42" s="108">
        <f>'[2]2019 KESIS Energy Balance'!AM42*'2019 KESIS Energy Balance'!$B$1</f>
        <v>0</v>
      </c>
      <c r="AN42" s="108">
        <f>'[2]2019 KESIS Energy Balance'!AN42*'2019 KESIS Energy Balance'!$B$1</f>
        <v>0</v>
      </c>
      <c r="AO42" s="108">
        <f>'[2]2019 KESIS Energy Balance'!AO42*'2019 KESIS Energy Balance'!$B$1</f>
        <v>0</v>
      </c>
      <c r="AP42" s="108">
        <f>'[2]2019 KESIS Energy Balance'!AP42*'2019 KESIS Energy Balance'!$B$1</f>
        <v>0</v>
      </c>
      <c r="AQ42" s="108">
        <f>'[2]2019 KESIS Energy Balance'!AQ42*'2019 KESIS Energy Balance'!$B$1</f>
        <v>0</v>
      </c>
      <c r="AR42" s="108">
        <f>'[2]2019 KESIS Energy Balance'!AR42*'2019 KESIS Energy Balance'!$B$1</f>
        <v>0</v>
      </c>
      <c r="AS42" s="108">
        <f>'[2]2019 KESIS Energy Balance'!AS42*'2019 KESIS Energy Balance'!$B$1</f>
        <v>0</v>
      </c>
      <c r="AT42" s="108">
        <f>'[2]2019 KESIS Energy Balance'!AT42*'2019 KESIS Energy Balance'!$B$1</f>
        <v>0</v>
      </c>
      <c r="AU42" s="108">
        <f>'[2]2019 KESIS Energy Balance'!AU42*'2019 KESIS Energy Balance'!$B$1</f>
        <v>0</v>
      </c>
      <c r="AV42" s="108">
        <f>'[2]2019 KESIS Energy Balance'!AV42*'2019 KESIS Energy Balance'!$B$1</f>
        <v>0</v>
      </c>
      <c r="AW42" s="108">
        <f>'[2]2019 KESIS Energy Balance'!AW42*'2019 KESIS Energy Balance'!$B$1</f>
        <v>0</v>
      </c>
      <c r="AX42" s="108">
        <f>'[2]2019 KESIS Energy Balance'!AX42*'2019 KESIS Energy Balance'!$B$1</f>
        <v>0</v>
      </c>
      <c r="AY42" s="108">
        <f>'[2]2019 KESIS Energy Balance'!AY42*'2019 KESIS Energy Balance'!$B$1</f>
        <v>0</v>
      </c>
      <c r="AZ42" s="108">
        <f>'[2]2019 KESIS Energy Balance'!AZ42*'2019 KESIS Energy Balance'!$B$1</f>
        <v>0</v>
      </c>
      <c r="BA42" s="108">
        <f>'[2]2019 KESIS Energy Balance'!BA42*'2019 KESIS Energy Balance'!$B$1</f>
        <v>0</v>
      </c>
      <c r="BB42" s="108">
        <f>'[2]2019 KESIS Energy Balance'!BB42*'2019 KESIS Energy Balance'!$B$1</f>
        <v>0</v>
      </c>
      <c r="BC42" s="108">
        <f>'[2]2019 KESIS Energy Balance'!BC42*'2019 KESIS Energy Balance'!$B$1</f>
        <v>0</v>
      </c>
      <c r="BD42" s="108">
        <f>'[2]2019 KESIS Energy Balance'!BD42*'2019 KESIS Energy Balance'!$B$1</f>
        <v>0</v>
      </c>
      <c r="BE42" s="108">
        <f>'[2]2019 KESIS Energy Balance'!BE42*'2019 KESIS Energy Balance'!$B$1</f>
        <v>0</v>
      </c>
      <c r="BF42" s="108">
        <f>'[2]2019 KESIS Energy Balance'!BF42*'2019 KESIS Energy Balance'!$B$1</f>
        <v>0</v>
      </c>
      <c r="BG42" s="108">
        <f>'[2]2019 KESIS Energy Balance'!BG42*'2019 KESIS Energy Balance'!$B$1</f>
        <v>0</v>
      </c>
      <c r="BH42" s="108">
        <f>'[2]2019 KESIS Energy Balance'!BH42*'2019 KESIS Energy Balance'!$B$1</f>
        <v>0</v>
      </c>
      <c r="BI42" s="108">
        <f>'[2]2019 KESIS Energy Balance'!BI42*'2019 KESIS Energy Balance'!$B$1</f>
        <v>0</v>
      </c>
      <c r="BJ42" s="108">
        <f>'[2]2019 KESIS Energy Balance'!BJ42*'2019 KESIS Energy Balance'!$B$1</f>
        <v>0</v>
      </c>
      <c r="BK42" s="108">
        <f>'[2]2019 KESIS Energy Balance'!BK42*'2019 KESIS Energy Balance'!$B$1</f>
        <v>0</v>
      </c>
      <c r="BL42" s="109"/>
      <c r="BM42" s="109"/>
    </row>
    <row r="43" spans="2:65" s="129" customFormat="1">
      <c r="B43" s="126" t="s">
        <v>1623</v>
      </c>
      <c r="C43" s="144" t="s">
        <v>1624</v>
      </c>
      <c r="D43" s="108">
        <f>'[2]2019 KESIS Energy Balance'!D43*'2019 KESIS Energy Balance'!$B$1</f>
        <v>0</v>
      </c>
      <c r="E43" s="108">
        <f>'[2]2019 KESIS Energy Balance'!E43*'2019 KESIS Energy Balance'!$B$1</f>
        <v>0</v>
      </c>
      <c r="F43" s="108">
        <f>'[2]2019 KESIS Energy Balance'!F43*'2019 KESIS Energy Balance'!$B$1</f>
        <v>0</v>
      </c>
      <c r="G43" s="108">
        <f>'[2]2019 KESIS Energy Balance'!G43*'2019 KESIS Energy Balance'!$B$1</f>
        <v>0</v>
      </c>
      <c r="H43" s="108">
        <f>'[2]2019 KESIS Energy Balance'!H43*'2019 KESIS Energy Balance'!$B$1</f>
        <v>0</v>
      </c>
      <c r="I43" s="108">
        <f>'[2]2019 KESIS Energy Balance'!I43*'2019 KESIS Energy Balance'!$B$1</f>
        <v>0</v>
      </c>
      <c r="J43" s="108">
        <f>'[2]2019 KESIS Energy Balance'!J43*'2019 KESIS Energy Balance'!$B$1</f>
        <v>0</v>
      </c>
      <c r="K43" s="108">
        <f>'[2]2019 KESIS Energy Balance'!K43*'2019 KESIS Energy Balance'!$B$1</f>
        <v>0</v>
      </c>
      <c r="L43" s="108">
        <f>'[2]2019 KESIS Energy Balance'!L43*'2019 KESIS Energy Balance'!$B$1</f>
        <v>0</v>
      </c>
      <c r="M43" s="108">
        <f>'[2]2019 KESIS Energy Balance'!M43*'2019 KESIS Energy Balance'!$B$1</f>
        <v>0</v>
      </c>
      <c r="N43" s="108">
        <f>'[2]2019 KESIS Energy Balance'!N43*'2019 KESIS Energy Balance'!$B$1</f>
        <v>0</v>
      </c>
      <c r="O43" s="108">
        <f>'[2]2019 KESIS Energy Balance'!O43*'2019 KESIS Energy Balance'!$B$1</f>
        <v>0</v>
      </c>
      <c r="P43" s="108">
        <f>'[2]2019 KESIS Energy Balance'!P43*'2019 KESIS Energy Balance'!$B$1</f>
        <v>0</v>
      </c>
      <c r="Q43" s="108">
        <f>'[2]2019 KESIS Energy Balance'!Q43*'2019 KESIS Energy Balance'!$B$1</f>
        <v>-57489772800000</v>
      </c>
      <c r="R43" s="108">
        <f>'[2]2019 KESIS Energy Balance'!R43*'2019 KESIS Energy Balance'!$B$1</f>
        <v>-33782083840000.004</v>
      </c>
      <c r="S43" s="108">
        <f>'[2]2019 KESIS Energy Balance'!S43*'2019 KESIS Energy Balance'!$B$1</f>
        <v>0</v>
      </c>
      <c r="T43" s="108">
        <f>'[2]2019 KESIS Energy Balance'!T43*'2019 KESIS Energy Balance'!$B$1</f>
        <v>0</v>
      </c>
      <c r="U43" s="108">
        <f>'[2]2019 KESIS Energy Balance'!U43*'2019 KESIS Energy Balance'!$B$1</f>
        <v>0</v>
      </c>
      <c r="V43" s="108">
        <f>'[2]2019 KESIS Energy Balance'!V43*'2019 KESIS Energy Balance'!$B$1</f>
        <v>0</v>
      </c>
      <c r="W43" s="108">
        <f>'[2]2019 KESIS Energy Balance'!W43*'2019 KESIS Energy Balance'!$B$1</f>
        <v>-287371567360000</v>
      </c>
      <c r="X43" s="108">
        <f>'[2]2019 KESIS Energy Balance'!X43*'2019 KESIS Energy Balance'!$B$1</f>
        <v>-5255735040000</v>
      </c>
      <c r="Y43" s="108">
        <f>'[2]2019 KESIS Energy Balance'!Y43*'2019 KESIS Energy Balance'!$B$1</f>
        <v>-5039360000</v>
      </c>
      <c r="Z43" s="108">
        <f>'[2]2019 KESIS Energy Balance'!Z43*'2019 KESIS Energy Balance'!$B$1</f>
        <v>-10912000000</v>
      </c>
      <c r="AA43" s="108">
        <f>'[2]2019 KESIS Energy Balance'!AA43*'2019 KESIS Energy Balance'!$B$1</f>
        <v>0</v>
      </c>
      <c r="AB43" s="108">
        <f>'[2]2019 KESIS Energy Balance'!AB43*'2019 KESIS Energy Balance'!$B$1</f>
        <v>0</v>
      </c>
      <c r="AC43" s="108">
        <f>'[2]2019 KESIS Energy Balance'!AC43*'2019 KESIS Energy Balance'!$B$1</f>
        <v>0</v>
      </c>
      <c r="AD43" s="108">
        <f>'[2]2019 KESIS Energy Balance'!AD43*'2019 KESIS Energy Balance'!$B$1</f>
        <v>-88010240000</v>
      </c>
      <c r="AE43" s="108">
        <f>'[2]2019 KESIS Energy Balance'!AE43*'2019 KESIS Energy Balance'!$B$1</f>
        <v>-550560000000</v>
      </c>
      <c r="AF43" s="108">
        <f>'[2]2019 KESIS Energy Balance'!AF43*'2019 KESIS Energy Balance'!$B$1</f>
        <v>-25672960000</v>
      </c>
      <c r="AG43" s="108">
        <f>'[2]2019 KESIS Energy Balance'!AG43*'2019 KESIS Energy Balance'!$B$1</f>
        <v>-5237760000</v>
      </c>
      <c r="AH43" s="108">
        <f>'[2]2019 KESIS Energy Balance'!AH43*'2019 KESIS Energy Balance'!$B$1</f>
        <v>-9132272640000</v>
      </c>
      <c r="AI43" s="108">
        <f>'[2]2019 KESIS Energy Balance'!AI43*'2019 KESIS Energy Balance'!$B$1</f>
        <v>0</v>
      </c>
      <c r="AJ43" s="108">
        <f>'[2]2019 KESIS Energy Balance'!AJ43*'2019 KESIS Energy Balance'!$B$1</f>
        <v>0</v>
      </c>
      <c r="AK43" s="108">
        <f>'[2]2019 KESIS Energy Balance'!AK43*'2019 KESIS Energy Balance'!$B$1</f>
        <v>0</v>
      </c>
      <c r="AL43" s="108">
        <f>'[2]2019 KESIS Energy Balance'!AL43*'2019 KESIS Energy Balance'!$B$1</f>
        <v>0</v>
      </c>
      <c r="AM43" s="108">
        <f>'[2]2019 KESIS Energy Balance'!AM43*'2019 KESIS Energy Balance'!$B$1</f>
        <v>0</v>
      </c>
      <c r="AN43" s="108">
        <f>'[2]2019 KESIS Energy Balance'!AN43*'2019 KESIS Energy Balance'!$B$1</f>
        <v>0</v>
      </c>
      <c r="AO43" s="108">
        <f>'[2]2019 KESIS Energy Balance'!AO43*'2019 KESIS Energy Balance'!$B$1</f>
        <v>0</v>
      </c>
      <c r="AP43" s="108">
        <f>'[2]2019 KESIS Energy Balance'!AP43*'2019 KESIS Energy Balance'!$B$1</f>
        <v>0</v>
      </c>
      <c r="AQ43" s="108">
        <f>'[2]2019 KESIS Energy Balance'!AQ43*'2019 KESIS Energy Balance'!$B$1</f>
        <v>0</v>
      </c>
      <c r="AR43" s="108">
        <f>'[2]2019 KESIS Energy Balance'!AR43*'2019 KESIS Energy Balance'!$B$1</f>
        <v>0</v>
      </c>
      <c r="AS43" s="108">
        <f>'[2]2019 KESIS Energy Balance'!AS43*'2019 KESIS Energy Balance'!$B$1</f>
        <v>0</v>
      </c>
      <c r="AT43" s="108">
        <f>'[2]2019 KESIS Energy Balance'!AT43*'2019 KESIS Energy Balance'!$B$1</f>
        <v>0</v>
      </c>
      <c r="AU43" s="108">
        <f>'[2]2019 KESIS Energy Balance'!AU43*'2019 KESIS Energy Balance'!$B$1</f>
        <v>0</v>
      </c>
      <c r="AV43" s="108">
        <f>'[2]2019 KESIS Energy Balance'!AV43*'2019 KESIS Energy Balance'!$B$1</f>
        <v>0</v>
      </c>
      <c r="AW43" s="108">
        <f>'[2]2019 KESIS Energy Balance'!AW43*'2019 KESIS Energy Balance'!$B$1</f>
        <v>0</v>
      </c>
      <c r="AX43" s="108">
        <f>'[2]2019 KESIS Energy Balance'!AX43*'2019 KESIS Energy Balance'!$B$1</f>
        <v>0</v>
      </c>
      <c r="AY43" s="108">
        <f>'[2]2019 KESIS Energy Balance'!AY43*'2019 KESIS Energy Balance'!$B$1</f>
        <v>0</v>
      </c>
      <c r="AZ43" s="108">
        <f>'[2]2019 KESIS Energy Balance'!AZ43*'2019 KESIS Energy Balance'!$B$1</f>
        <v>0</v>
      </c>
      <c r="BA43" s="108">
        <f>'[2]2019 KESIS Energy Balance'!BA43*'2019 KESIS Energy Balance'!$B$1</f>
        <v>0</v>
      </c>
      <c r="BB43" s="108">
        <f>'[2]2019 KESIS Energy Balance'!BB43*'2019 KESIS Energy Balance'!$B$1</f>
        <v>0</v>
      </c>
      <c r="BC43" s="108">
        <f>'[2]2019 KESIS Energy Balance'!BC43*'2019 KESIS Energy Balance'!$B$1</f>
        <v>0</v>
      </c>
      <c r="BD43" s="108">
        <f>'[2]2019 KESIS Energy Balance'!BD43*'2019 KESIS Energy Balance'!$B$1</f>
        <v>0</v>
      </c>
      <c r="BE43" s="108">
        <f>'[2]2019 KESIS Energy Balance'!BE43*'2019 KESIS Energy Balance'!$B$1</f>
        <v>0</v>
      </c>
      <c r="BF43" s="108">
        <f>'[2]2019 KESIS Energy Balance'!BF43*'2019 KESIS Energy Balance'!$B$1</f>
        <v>0</v>
      </c>
      <c r="BG43" s="108">
        <f>'[2]2019 KESIS Energy Balance'!BG43*'2019 KESIS Energy Balance'!$B$1</f>
        <v>0</v>
      </c>
      <c r="BH43" s="108">
        <f>'[2]2019 KESIS Energy Balance'!BH43*'2019 KESIS Energy Balance'!$B$1</f>
        <v>-49403385600000</v>
      </c>
      <c r="BI43" s="108">
        <f>'[2]2019 KESIS Energy Balance'!BI43*'2019 KESIS Energy Balance'!$B$1</f>
        <v>-7265090560000.001</v>
      </c>
      <c r="BJ43" s="108">
        <f>'[2]2019 KESIS Energy Balance'!BJ43*'2019 KESIS Energy Balance'!$B$1</f>
        <v>-450385340160000</v>
      </c>
      <c r="BK43" s="108">
        <f>'[2]2019 KESIS Energy Balance'!BK43*'2019 KESIS Energy Balance'!$B$1</f>
        <v>-287371567360000</v>
      </c>
      <c r="BL43" s="128"/>
      <c r="BM43" s="128"/>
    </row>
    <row r="44" spans="2:65" s="133" customFormat="1">
      <c r="B44" s="130" t="s">
        <v>1625</v>
      </c>
      <c r="C44" s="131" t="s">
        <v>1626</v>
      </c>
      <c r="D44" s="108">
        <f>'[2]2019 KESIS Energy Balance'!D44*'2019 KESIS Energy Balance'!$B$1</f>
        <v>0</v>
      </c>
      <c r="E44" s="108">
        <f>'[2]2019 KESIS Energy Balance'!E44*'2019 KESIS Energy Balance'!$B$1</f>
        <v>0</v>
      </c>
      <c r="F44" s="108">
        <f>'[2]2019 KESIS Energy Balance'!F44*'2019 KESIS Energy Balance'!$B$1</f>
        <v>0</v>
      </c>
      <c r="G44" s="108">
        <f>'[2]2019 KESIS Energy Balance'!G44*'2019 KESIS Energy Balance'!$B$1</f>
        <v>0</v>
      </c>
      <c r="H44" s="108">
        <f>'[2]2019 KESIS Energy Balance'!H44*'2019 KESIS Energy Balance'!$B$1</f>
        <v>0</v>
      </c>
      <c r="I44" s="108">
        <f>'[2]2019 KESIS Energy Balance'!I44*'2019 KESIS Energy Balance'!$B$1</f>
        <v>0</v>
      </c>
      <c r="J44" s="108">
        <f>'[2]2019 KESIS Energy Balance'!J44*'2019 KESIS Energy Balance'!$B$1</f>
        <v>0</v>
      </c>
      <c r="K44" s="108">
        <f>'[2]2019 KESIS Energy Balance'!K44*'2019 KESIS Energy Balance'!$B$1</f>
        <v>0</v>
      </c>
      <c r="L44" s="108">
        <f>'[2]2019 KESIS Energy Balance'!L44*'2019 KESIS Energy Balance'!$B$1</f>
        <v>0</v>
      </c>
      <c r="M44" s="108">
        <f>'[2]2019 KESIS Energy Balance'!M44*'2019 KESIS Energy Balance'!$B$1</f>
        <v>0</v>
      </c>
      <c r="N44" s="108">
        <f>'[2]2019 KESIS Energy Balance'!N44*'2019 KESIS Energy Balance'!$B$1</f>
        <v>0</v>
      </c>
      <c r="O44" s="108">
        <f>'[2]2019 KESIS Energy Balance'!O44*'2019 KESIS Energy Balance'!$B$1</f>
        <v>0</v>
      </c>
      <c r="P44" s="108">
        <f>'[2]2019 KESIS Energy Balance'!P44*'2019 KESIS Energy Balance'!$B$1</f>
        <v>0</v>
      </c>
      <c r="Q44" s="108">
        <f>'[2]2019 KESIS Energy Balance'!Q44*'2019 KESIS Energy Balance'!$B$1</f>
        <v>-4587166720000</v>
      </c>
      <c r="R44" s="108">
        <f>'[2]2019 KESIS Energy Balance'!R44*'2019 KESIS Energy Balance'!$B$1</f>
        <v>0</v>
      </c>
      <c r="S44" s="108">
        <f>'[2]2019 KESIS Energy Balance'!S44*'2019 KESIS Energy Balance'!$B$1</f>
        <v>0</v>
      </c>
      <c r="T44" s="108">
        <f>'[2]2019 KESIS Energy Balance'!T44*'2019 KESIS Energy Balance'!$B$1</f>
        <v>0</v>
      </c>
      <c r="U44" s="108">
        <f>'[2]2019 KESIS Energy Balance'!U44*'2019 KESIS Energy Balance'!$B$1</f>
        <v>0</v>
      </c>
      <c r="V44" s="108">
        <f>'[2]2019 KESIS Energy Balance'!V44*'2019 KESIS Energy Balance'!$B$1</f>
        <v>0</v>
      </c>
      <c r="W44" s="108">
        <f>'[2]2019 KESIS Energy Balance'!W44*'2019 KESIS Energy Balance'!$B$1</f>
        <v>-896014080000</v>
      </c>
      <c r="X44" s="108">
        <f>'[2]2019 KESIS Energy Balance'!X44*'2019 KESIS Energy Balance'!$B$1</f>
        <v>-2409052160000</v>
      </c>
      <c r="Y44" s="108">
        <f>'[2]2019 KESIS Energy Balance'!Y44*'2019 KESIS Energy Balance'!$B$1</f>
        <v>-342716160000</v>
      </c>
      <c r="Z44" s="108">
        <f>'[2]2019 KESIS Energy Balance'!Z44*'2019 KESIS Energy Balance'!$B$1</f>
        <v>-357120000</v>
      </c>
      <c r="AA44" s="108">
        <f>'[2]2019 KESIS Energy Balance'!AA44*'2019 KESIS Energy Balance'!$B$1</f>
        <v>0</v>
      </c>
      <c r="AB44" s="108">
        <f>'[2]2019 KESIS Energy Balance'!AB44*'2019 KESIS Energy Balance'!$B$1</f>
        <v>0</v>
      </c>
      <c r="AC44" s="108">
        <f>'[2]2019 KESIS Energy Balance'!AC44*'2019 KESIS Energy Balance'!$B$1</f>
        <v>0</v>
      </c>
      <c r="AD44" s="108">
        <f>'[2]2019 KESIS Energy Balance'!AD44*'2019 KESIS Energy Balance'!$B$1</f>
        <v>0</v>
      </c>
      <c r="AE44" s="108">
        <f>'[2]2019 KESIS Energy Balance'!AE44*'2019 KESIS Energy Balance'!$B$1</f>
        <v>-2103040000</v>
      </c>
      <c r="AF44" s="108">
        <f>'[2]2019 KESIS Energy Balance'!AF44*'2019 KESIS Energy Balance'!$B$1</f>
        <v>0</v>
      </c>
      <c r="AG44" s="108">
        <f>'[2]2019 KESIS Energy Balance'!AG44*'2019 KESIS Energy Balance'!$B$1</f>
        <v>0</v>
      </c>
      <c r="AH44" s="108">
        <f>'[2]2019 KESIS Energy Balance'!AH44*'2019 KESIS Energy Balance'!$B$1</f>
        <v>0</v>
      </c>
      <c r="AI44" s="108">
        <f>'[2]2019 KESIS Energy Balance'!AI44*'2019 KESIS Energy Balance'!$B$1</f>
        <v>0</v>
      </c>
      <c r="AJ44" s="108">
        <f>'[2]2019 KESIS Energy Balance'!AJ44*'2019 KESIS Energy Balance'!$B$1</f>
        <v>0</v>
      </c>
      <c r="AK44" s="108">
        <f>'[2]2019 KESIS Energy Balance'!AK44*'2019 KESIS Energy Balance'!$B$1</f>
        <v>0</v>
      </c>
      <c r="AL44" s="108">
        <f>'[2]2019 KESIS Energy Balance'!AL44*'2019 KESIS Energy Balance'!$B$1</f>
        <v>0</v>
      </c>
      <c r="AM44" s="108">
        <f>'[2]2019 KESIS Energy Balance'!AM44*'2019 KESIS Energy Balance'!$B$1</f>
        <v>0</v>
      </c>
      <c r="AN44" s="108">
        <f>'[2]2019 KESIS Energy Balance'!AN44*'2019 KESIS Energy Balance'!$B$1</f>
        <v>0</v>
      </c>
      <c r="AO44" s="108">
        <f>'[2]2019 KESIS Energy Balance'!AO44*'2019 KESIS Energy Balance'!$B$1</f>
        <v>0</v>
      </c>
      <c r="AP44" s="108">
        <f>'[2]2019 KESIS Energy Balance'!AP44*'2019 KESIS Energy Balance'!$B$1</f>
        <v>0</v>
      </c>
      <c r="AQ44" s="108">
        <f>'[2]2019 KESIS Energy Balance'!AQ44*'2019 KESIS Energy Balance'!$B$1</f>
        <v>0</v>
      </c>
      <c r="AR44" s="108">
        <f>'[2]2019 KESIS Energy Balance'!AR44*'2019 KESIS Energy Balance'!$B$1</f>
        <v>0</v>
      </c>
      <c r="AS44" s="108">
        <f>'[2]2019 KESIS Energy Balance'!AS44*'2019 KESIS Energy Balance'!$B$1</f>
        <v>0</v>
      </c>
      <c r="AT44" s="108">
        <f>'[2]2019 KESIS Energy Balance'!AT44*'2019 KESIS Energy Balance'!$B$1</f>
        <v>0</v>
      </c>
      <c r="AU44" s="108">
        <f>'[2]2019 KESIS Energy Balance'!AU44*'2019 KESIS Energy Balance'!$B$1</f>
        <v>0</v>
      </c>
      <c r="AV44" s="108">
        <f>'[2]2019 KESIS Energy Balance'!AV44*'2019 KESIS Energy Balance'!$B$1</f>
        <v>0</v>
      </c>
      <c r="AW44" s="108">
        <f>'[2]2019 KESIS Energy Balance'!AW44*'2019 KESIS Energy Balance'!$B$1</f>
        <v>0</v>
      </c>
      <c r="AX44" s="108">
        <f>'[2]2019 KESIS Energy Balance'!AX44*'2019 KESIS Energy Balance'!$B$1</f>
        <v>0</v>
      </c>
      <c r="AY44" s="108">
        <f>'[2]2019 KESIS Energy Balance'!AY44*'2019 KESIS Energy Balance'!$B$1</f>
        <v>0</v>
      </c>
      <c r="AZ44" s="108">
        <f>'[2]2019 KESIS Energy Balance'!AZ44*'2019 KESIS Energy Balance'!$B$1</f>
        <v>0</v>
      </c>
      <c r="BA44" s="108">
        <f>'[2]2019 KESIS Energy Balance'!BA44*'2019 KESIS Energy Balance'!$B$1</f>
        <v>0</v>
      </c>
      <c r="BB44" s="108">
        <f>'[2]2019 KESIS Energy Balance'!BB44*'2019 KESIS Energy Balance'!$B$1</f>
        <v>0</v>
      </c>
      <c r="BC44" s="108">
        <f>'[2]2019 KESIS Energy Balance'!BC44*'2019 KESIS Energy Balance'!$B$1</f>
        <v>0</v>
      </c>
      <c r="BD44" s="108">
        <f>'[2]2019 KESIS Energy Balance'!BD44*'2019 KESIS Energy Balance'!$B$1</f>
        <v>0</v>
      </c>
      <c r="BE44" s="108">
        <f>'[2]2019 KESIS Energy Balance'!BE44*'2019 KESIS Energy Balance'!$B$1</f>
        <v>0</v>
      </c>
      <c r="BF44" s="108">
        <f>'[2]2019 KESIS Energy Balance'!BF44*'2019 KESIS Energy Balance'!$B$1</f>
        <v>0</v>
      </c>
      <c r="BG44" s="108">
        <f>'[2]2019 KESIS Energy Balance'!BG44*'2019 KESIS Energy Balance'!$B$1</f>
        <v>0</v>
      </c>
      <c r="BH44" s="108">
        <f>'[2]2019 KESIS Energy Balance'!BH44*'2019 KESIS Energy Balance'!$B$1</f>
        <v>0</v>
      </c>
      <c r="BI44" s="108">
        <f>'[2]2019 KESIS Energy Balance'!BI44*'2019 KESIS Energy Balance'!$B$1</f>
        <v>0</v>
      </c>
      <c r="BJ44" s="108">
        <f>'[2]2019 KESIS Energy Balance'!BJ44*'2019 KESIS Energy Balance'!$B$1</f>
        <v>-8237409279999.999</v>
      </c>
      <c r="BK44" s="108">
        <f>'[2]2019 KESIS Energy Balance'!BK44*'2019 KESIS Energy Balance'!$B$1</f>
        <v>-896014080000</v>
      </c>
      <c r="BL44" s="132"/>
      <c r="BM44" s="132"/>
    </row>
    <row r="45" spans="2:65" collapsed="1">
      <c r="B45" s="117" t="s">
        <v>1627</v>
      </c>
      <c r="C45" s="118" t="s">
        <v>1628</v>
      </c>
      <c r="D45" s="108">
        <f>'[2]2019 KESIS Energy Balance'!D45*'2019 KESIS Energy Balance'!$B$1</f>
        <v>0</v>
      </c>
      <c r="E45" s="108">
        <f>'[2]2019 KESIS Energy Balance'!E45*'2019 KESIS Energy Balance'!$B$1</f>
        <v>0</v>
      </c>
      <c r="F45" s="108">
        <f>'[2]2019 KESIS Energy Balance'!F45*'2019 KESIS Energy Balance'!$B$1</f>
        <v>0</v>
      </c>
      <c r="G45" s="108">
        <f>'[2]2019 KESIS Energy Balance'!G45*'2019 KESIS Energy Balance'!$B$1</f>
        <v>0</v>
      </c>
      <c r="H45" s="108">
        <f>'[2]2019 KESIS Energy Balance'!H45*'2019 KESIS Energy Balance'!$B$1</f>
        <v>0</v>
      </c>
      <c r="I45" s="108">
        <f>'[2]2019 KESIS Energy Balance'!I45*'2019 KESIS Energy Balance'!$B$1</f>
        <v>0</v>
      </c>
      <c r="J45" s="108">
        <f>'[2]2019 KESIS Energy Balance'!J45*'2019 KESIS Energy Balance'!$B$1</f>
        <v>0</v>
      </c>
      <c r="K45" s="108">
        <f>'[2]2019 KESIS Energy Balance'!K45*'2019 KESIS Energy Balance'!$B$1</f>
        <v>0</v>
      </c>
      <c r="L45" s="108">
        <f>'[2]2019 KESIS Energy Balance'!L45*'2019 KESIS Energy Balance'!$B$1</f>
        <v>0</v>
      </c>
      <c r="M45" s="108">
        <f>'[2]2019 KESIS Energy Balance'!M45*'2019 KESIS Energy Balance'!$B$1</f>
        <v>0</v>
      </c>
      <c r="N45" s="108">
        <f>'[2]2019 KESIS Energy Balance'!N45*'2019 KESIS Energy Balance'!$B$1</f>
        <v>0</v>
      </c>
      <c r="O45" s="108">
        <f>'[2]2019 KESIS Energy Balance'!O45*'2019 KESIS Energy Balance'!$B$1</f>
        <v>0</v>
      </c>
      <c r="P45" s="108">
        <f>'[2]2019 KESIS Energy Balance'!P45*'2019 KESIS Energy Balance'!$B$1</f>
        <v>0</v>
      </c>
      <c r="Q45" s="108">
        <f>'[2]2019 KESIS Energy Balance'!Q45*'2019 KESIS Energy Balance'!$B$1</f>
        <v>0</v>
      </c>
      <c r="R45" s="108">
        <f>'[2]2019 KESIS Energy Balance'!R45*'2019 KESIS Energy Balance'!$B$1</f>
        <v>0</v>
      </c>
      <c r="S45" s="108">
        <f>'[2]2019 KESIS Energy Balance'!S45*'2019 KESIS Energy Balance'!$B$1</f>
        <v>0</v>
      </c>
      <c r="T45" s="108">
        <f>'[2]2019 KESIS Energy Balance'!T45*'2019 KESIS Energy Balance'!$B$1</f>
        <v>0</v>
      </c>
      <c r="U45" s="108">
        <f>'[2]2019 KESIS Energy Balance'!U45*'2019 KESIS Energy Balance'!$B$1</f>
        <v>0</v>
      </c>
      <c r="V45" s="108">
        <f>'[2]2019 KESIS Energy Balance'!V45*'2019 KESIS Energy Balance'!$B$1</f>
        <v>0</v>
      </c>
      <c r="W45" s="108">
        <f>'[2]2019 KESIS Energy Balance'!W45*'2019 KESIS Energy Balance'!$B$1</f>
        <v>0</v>
      </c>
      <c r="X45" s="108">
        <f>'[2]2019 KESIS Energy Balance'!X45*'2019 KESIS Energy Balance'!$B$1</f>
        <v>0</v>
      </c>
      <c r="Y45" s="108">
        <f>'[2]2019 KESIS Energy Balance'!Y45*'2019 KESIS Energy Balance'!$B$1</f>
        <v>0</v>
      </c>
      <c r="Z45" s="108">
        <f>'[2]2019 KESIS Energy Balance'!Z45*'2019 KESIS Energy Balance'!$B$1</f>
        <v>0</v>
      </c>
      <c r="AA45" s="108">
        <f>'[2]2019 KESIS Energy Balance'!AA45*'2019 KESIS Energy Balance'!$B$1</f>
        <v>0</v>
      </c>
      <c r="AB45" s="108">
        <f>'[2]2019 KESIS Energy Balance'!AB45*'2019 KESIS Energy Balance'!$B$1</f>
        <v>0</v>
      </c>
      <c r="AC45" s="108">
        <f>'[2]2019 KESIS Energy Balance'!AC45*'2019 KESIS Energy Balance'!$B$1</f>
        <v>0</v>
      </c>
      <c r="AD45" s="108">
        <f>'[2]2019 KESIS Energy Balance'!AD45*'2019 KESIS Energy Balance'!$B$1</f>
        <v>0</v>
      </c>
      <c r="AE45" s="108">
        <f>'[2]2019 KESIS Energy Balance'!AE45*'2019 KESIS Energy Balance'!$B$1</f>
        <v>0</v>
      </c>
      <c r="AF45" s="108">
        <f>'[2]2019 KESIS Energy Balance'!AF45*'2019 KESIS Energy Balance'!$B$1</f>
        <v>0</v>
      </c>
      <c r="AG45" s="108">
        <f>'[2]2019 KESIS Energy Balance'!AG45*'2019 KESIS Energy Balance'!$B$1</f>
        <v>0</v>
      </c>
      <c r="AH45" s="108">
        <f>'[2]2019 KESIS Energy Balance'!AH45*'2019 KESIS Energy Balance'!$B$1</f>
        <v>0</v>
      </c>
      <c r="AI45" s="108">
        <f>'[2]2019 KESIS Energy Balance'!AI45*'2019 KESIS Energy Balance'!$B$1</f>
        <v>0</v>
      </c>
      <c r="AJ45" s="108">
        <f>'[2]2019 KESIS Energy Balance'!AJ45*'2019 KESIS Energy Balance'!$B$1</f>
        <v>0</v>
      </c>
      <c r="AK45" s="108">
        <f>'[2]2019 KESIS Energy Balance'!AK45*'2019 KESIS Energy Balance'!$B$1</f>
        <v>0</v>
      </c>
      <c r="AL45" s="108">
        <f>'[2]2019 KESIS Energy Balance'!AL45*'2019 KESIS Energy Balance'!$B$1</f>
        <v>0</v>
      </c>
      <c r="AM45" s="108">
        <f>'[2]2019 KESIS Energy Balance'!AM45*'2019 KESIS Energy Balance'!$B$1</f>
        <v>0</v>
      </c>
      <c r="AN45" s="108">
        <f>'[2]2019 KESIS Energy Balance'!AN45*'2019 KESIS Energy Balance'!$B$1</f>
        <v>0</v>
      </c>
      <c r="AO45" s="108">
        <f>'[2]2019 KESIS Energy Balance'!AO45*'2019 KESIS Energy Balance'!$B$1</f>
        <v>0</v>
      </c>
      <c r="AP45" s="108">
        <f>'[2]2019 KESIS Energy Balance'!AP45*'2019 KESIS Energy Balance'!$B$1</f>
        <v>0</v>
      </c>
      <c r="AQ45" s="108">
        <f>'[2]2019 KESIS Energy Balance'!AQ45*'2019 KESIS Energy Balance'!$B$1</f>
        <v>0</v>
      </c>
      <c r="AR45" s="108">
        <f>'[2]2019 KESIS Energy Balance'!AR45*'2019 KESIS Energy Balance'!$B$1</f>
        <v>0</v>
      </c>
      <c r="AS45" s="108">
        <f>'[2]2019 KESIS Energy Balance'!AS45*'2019 KESIS Energy Balance'!$B$1</f>
        <v>0</v>
      </c>
      <c r="AT45" s="108">
        <f>'[2]2019 KESIS Energy Balance'!AT45*'2019 KESIS Energy Balance'!$B$1</f>
        <v>0</v>
      </c>
      <c r="AU45" s="108">
        <f>'[2]2019 KESIS Energy Balance'!AU45*'2019 KESIS Energy Balance'!$B$1</f>
        <v>0</v>
      </c>
      <c r="AV45" s="108">
        <f>'[2]2019 KESIS Energy Balance'!AV45*'2019 KESIS Energy Balance'!$B$1</f>
        <v>0</v>
      </c>
      <c r="AW45" s="108">
        <f>'[2]2019 KESIS Energy Balance'!AW45*'2019 KESIS Energy Balance'!$B$1</f>
        <v>0</v>
      </c>
      <c r="AX45" s="108">
        <f>'[2]2019 KESIS Energy Balance'!AX45*'2019 KESIS Energy Balance'!$B$1</f>
        <v>0</v>
      </c>
      <c r="AY45" s="108">
        <f>'[2]2019 KESIS Energy Balance'!AY45*'2019 KESIS Energy Balance'!$B$1</f>
        <v>0</v>
      </c>
      <c r="AZ45" s="108">
        <f>'[2]2019 KESIS Energy Balance'!AZ45*'2019 KESIS Energy Balance'!$B$1</f>
        <v>0</v>
      </c>
      <c r="BA45" s="108">
        <f>'[2]2019 KESIS Energy Balance'!BA45*'2019 KESIS Energy Balance'!$B$1</f>
        <v>0</v>
      </c>
      <c r="BB45" s="108">
        <f>'[2]2019 KESIS Energy Balance'!BB45*'2019 KESIS Energy Balance'!$B$1</f>
        <v>0</v>
      </c>
      <c r="BC45" s="108">
        <f>'[2]2019 KESIS Energy Balance'!BC45*'2019 KESIS Energy Balance'!$B$1</f>
        <v>0</v>
      </c>
      <c r="BD45" s="108">
        <f>'[2]2019 KESIS Energy Balance'!BD45*'2019 KESIS Energy Balance'!$B$1</f>
        <v>0</v>
      </c>
      <c r="BE45" s="108">
        <f>'[2]2019 KESIS Energy Balance'!BE45*'2019 KESIS Energy Balance'!$B$1</f>
        <v>0</v>
      </c>
      <c r="BF45" s="108">
        <f>'[2]2019 KESIS Energy Balance'!BF45*'2019 KESIS Energy Balance'!$B$1</f>
        <v>0</v>
      </c>
      <c r="BG45" s="108">
        <f>'[2]2019 KESIS Energy Balance'!BG45*'2019 KESIS Energy Balance'!$B$1</f>
        <v>0</v>
      </c>
      <c r="BH45" s="108">
        <f>'[2]2019 KESIS Energy Balance'!BH45*'2019 KESIS Energy Balance'!$B$1</f>
        <v>0</v>
      </c>
      <c r="BI45" s="108">
        <f>'[2]2019 KESIS Energy Balance'!BI45*'2019 KESIS Energy Balance'!$B$1</f>
        <v>0</v>
      </c>
      <c r="BJ45" s="108">
        <f>'[2]2019 KESIS Energy Balance'!BJ45*'2019 KESIS Energy Balance'!$B$1</f>
        <v>0</v>
      </c>
      <c r="BK45" s="108">
        <f>'[2]2019 KESIS Energy Balance'!BK45*'2019 KESIS Energy Balance'!$B$1</f>
        <v>0</v>
      </c>
      <c r="BL45" s="109"/>
      <c r="BM45" s="109"/>
    </row>
    <row r="46" spans="2:65" collapsed="1">
      <c r="B46" s="117" t="s">
        <v>1629</v>
      </c>
      <c r="C46" s="118" t="s">
        <v>1630</v>
      </c>
      <c r="D46" s="108">
        <f>'[2]2019 KESIS Energy Balance'!D46*'2019 KESIS Energy Balance'!$B$1</f>
        <v>0</v>
      </c>
      <c r="E46" s="108">
        <f>'[2]2019 KESIS Energy Balance'!E46*'2019 KESIS Energy Balance'!$B$1</f>
        <v>0</v>
      </c>
      <c r="F46" s="108">
        <f>'[2]2019 KESIS Energy Balance'!F46*'2019 KESIS Energy Balance'!$B$1</f>
        <v>0</v>
      </c>
      <c r="G46" s="108">
        <f>'[2]2019 KESIS Energy Balance'!G46*'2019 KESIS Energy Balance'!$B$1</f>
        <v>0</v>
      </c>
      <c r="H46" s="108">
        <f>'[2]2019 KESIS Energy Balance'!H46*'2019 KESIS Energy Balance'!$B$1</f>
        <v>0</v>
      </c>
      <c r="I46" s="108">
        <f>'[2]2019 KESIS Energy Balance'!I46*'2019 KESIS Energy Balance'!$B$1</f>
        <v>0</v>
      </c>
      <c r="J46" s="108">
        <f>'[2]2019 KESIS Energy Balance'!J46*'2019 KESIS Energy Balance'!$B$1</f>
        <v>0</v>
      </c>
      <c r="K46" s="108">
        <f>'[2]2019 KESIS Energy Balance'!K46*'2019 KESIS Energy Balance'!$B$1</f>
        <v>0</v>
      </c>
      <c r="L46" s="108">
        <f>'[2]2019 KESIS Energy Balance'!L46*'2019 KESIS Energy Balance'!$B$1</f>
        <v>0</v>
      </c>
      <c r="M46" s="108">
        <f>'[2]2019 KESIS Energy Balance'!M46*'2019 KESIS Energy Balance'!$B$1</f>
        <v>0</v>
      </c>
      <c r="N46" s="108">
        <f>'[2]2019 KESIS Energy Balance'!N46*'2019 KESIS Energy Balance'!$B$1</f>
        <v>0</v>
      </c>
      <c r="O46" s="108">
        <f>'[2]2019 KESIS Energy Balance'!O46*'2019 KESIS Energy Balance'!$B$1</f>
        <v>0</v>
      </c>
      <c r="P46" s="108">
        <f>'[2]2019 KESIS Energy Balance'!P46*'2019 KESIS Energy Balance'!$B$1</f>
        <v>0</v>
      </c>
      <c r="Q46" s="108">
        <f>'[2]2019 KESIS Energy Balance'!Q46*'2019 KESIS Energy Balance'!$B$1</f>
        <v>0</v>
      </c>
      <c r="R46" s="108">
        <f>'[2]2019 KESIS Energy Balance'!R46*'2019 KESIS Energy Balance'!$B$1</f>
        <v>0</v>
      </c>
      <c r="S46" s="108">
        <f>'[2]2019 KESIS Energy Balance'!S46*'2019 KESIS Energy Balance'!$B$1</f>
        <v>0</v>
      </c>
      <c r="T46" s="108">
        <f>'[2]2019 KESIS Energy Balance'!T46*'2019 KESIS Energy Balance'!$B$1</f>
        <v>0</v>
      </c>
      <c r="U46" s="108">
        <f>'[2]2019 KESIS Energy Balance'!U46*'2019 KESIS Energy Balance'!$B$1</f>
        <v>0</v>
      </c>
      <c r="V46" s="108">
        <f>'[2]2019 KESIS Energy Balance'!V46*'2019 KESIS Energy Balance'!$B$1</f>
        <v>0</v>
      </c>
      <c r="W46" s="108">
        <f>'[2]2019 KESIS Energy Balance'!W46*'2019 KESIS Energy Balance'!$B$1</f>
        <v>0</v>
      </c>
      <c r="X46" s="108">
        <f>'[2]2019 KESIS Energy Balance'!X46*'2019 KESIS Energy Balance'!$B$1</f>
        <v>-3370776320000</v>
      </c>
      <c r="Y46" s="108">
        <f>'[2]2019 KESIS Energy Balance'!Y46*'2019 KESIS Energy Balance'!$B$1</f>
        <v>-427671040000</v>
      </c>
      <c r="Z46" s="108">
        <f>'[2]2019 KESIS Energy Balance'!Z46*'2019 KESIS Energy Balance'!$B$1</f>
        <v>-8610560000</v>
      </c>
      <c r="AA46" s="108">
        <f>'[2]2019 KESIS Energy Balance'!AA46*'2019 KESIS Energy Balance'!$B$1</f>
        <v>0</v>
      </c>
      <c r="AB46" s="108">
        <f>'[2]2019 KESIS Energy Balance'!AB46*'2019 KESIS Energy Balance'!$B$1</f>
        <v>0</v>
      </c>
      <c r="AC46" s="108">
        <f>'[2]2019 KESIS Energy Balance'!AC46*'2019 KESIS Energy Balance'!$B$1</f>
        <v>0</v>
      </c>
      <c r="AD46" s="108">
        <f>'[2]2019 KESIS Energy Balance'!AD46*'2019 KESIS Energy Balance'!$B$1</f>
        <v>-61107200000</v>
      </c>
      <c r="AE46" s="108">
        <f>'[2]2019 KESIS Energy Balance'!AE46*'2019 KESIS Energy Balance'!$B$1</f>
        <v>-425726719999.99994</v>
      </c>
      <c r="AF46" s="108">
        <f>'[2]2019 KESIS Energy Balance'!AF46*'2019 KESIS Energy Balance'!$B$1</f>
        <v>-3571200000</v>
      </c>
      <c r="AG46" s="108">
        <f>'[2]2019 KESIS Energy Balance'!AG46*'2019 KESIS Energy Balance'!$B$1</f>
        <v>-6904320000</v>
      </c>
      <c r="AH46" s="108">
        <f>'[2]2019 KESIS Energy Balance'!AH46*'2019 KESIS Energy Balance'!$B$1</f>
        <v>-685749760000</v>
      </c>
      <c r="AI46" s="108">
        <f>'[2]2019 KESIS Energy Balance'!AI46*'2019 KESIS Energy Balance'!$B$1</f>
        <v>0</v>
      </c>
      <c r="AJ46" s="108">
        <f>'[2]2019 KESIS Energy Balance'!AJ46*'2019 KESIS Energy Balance'!$B$1</f>
        <v>0</v>
      </c>
      <c r="AK46" s="108">
        <f>'[2]2019 KESIS Energy Balance'!AK46*'2019 KESIS Energy Balance'!$B$1</f>
        <v>0</v>
      </c>
      <c r="AL46" s="108">
        <f>'[2]2019 KESIS Energy Balance'!AL46*'2019 KESIS Energy Balance'!$B$1</f>
        <v>0</v>
      </c>
      <c r="AM46" s="108">
        <f>'[2]2019 KESIS Energy Balance'!AM46*'2019 KESIS Energy Balance'!$B$1</f>
        <v>0</v>
      </c>
      <c r="AN46" s="108">
        <f>'[2]2019 KESIS Energy Balance'!AN46*'2019 KESIS Energy Balance'!$B$1</f>
        <v>0</v>
      </c>
      <c r="AO46" s="108">
        <f>'[2]2019 KESIS Energy Balance'!AO46*'2019 KESIS Energy Balance'!$B$1</f>
        <v>0</v>
      </c>
      <c r="AP46" s="108">
        <f>'[2]2019 KESIS Energy Balance'!AP46*'2019 KESIS Energy Balance'!$B$1</f>
        <v>0</v>
      </c>
      <c r="AQ46" s="108">
        <f>'[2]2019 KESIS Energy Balance'!AQ46*'2019 KESIS Energy Balance'!$B$1</f>
        <v>0</v>
      </c>
      <c r="AR46" s="108">
        <f>'[2]2019 KESIS Energy Balance'!AR46*'2019 KESIS Energy Balance'!$B$1</f>
        <v>-564884480000</v>
      </c>
      <c r="AS46" s="108">
        <f>'[2]2019 KESIS Energy Balance'!AS46*'2019 KESIS Energy Balance'!$B$1</f>
        <v>0</v>
      </c>
      <c r="AT46" s="108">
        <f>'[2]2019 KESIS Energy Balance'!AT46*'2019 KESIS Energy Balance'!$B$1</f>
        <v>0</v>
      </c>
      <c r="AU46" s="108">
        <f>'[2]2019 KESIS Energy Balance'!AU46*'2019 KESIS Energy Balance'!$B$1</f>
        <v>0</v>
      </c>
      <c r="AV46" s="108">
        <f>'[2]2019 KESIS Energy Balance'!AV46*'2019 KESIS Energy Balance'!$B$1</f>
        <v>0</v>
      </c>
      <c r="AW46" s="108">
        <f>'[2]2019 KESIS Energy Balance'!AW46*'2019 KESIS Energy Balance'!$B$1</f>
        <v>0</v>
      </c>
      <c r="AX46" s="108">
        <f>'[2]2019 KESIS Energy Balance'!AX46*'2019 KESIS Energy Balance'!$B$1</f>
        <v>0</v>
      </c>
      <c r="AY46" s="108">
        <f>'[2]2019 KESIS Energy Balance'!AY46*'2019 KESIS Energy Balance'!$B$1</f>
        <v>0</v>
      </c>
      <c r="AZ46" s="108">
        <f>'[2]2019 KESIS Energy Balance'!AZ46*'2019 KESIS Energy Balance'!$B$1</f>
        <v>0</v>
      </c>
      <c r="BA46" s="108">
        <f>'[2]2019 KESIS Energy Balance'!BA46*'2019 KESIS Energy Balance'!$B$1</f>
        <v>0</v>
      </c>
      <c r="BB46" s="108">
        <f>'[2]2019 KESIS Energy Balance'!BB46*'2019 KESIS Energy Balance'!$B$1</f>
        <v>0</v>
      </c>
      <c r="BC46" s="108">
        <f>'[2]2019 KESIS Energy Balance'!BC46*'2019 KESIS Energy Balance'!$B$1</f>
        <v>0</v>
      </c>
      <c r="BD46" s="108">
        <f>'[2]2019 KESIS Energy Balance'!BD46*'2019 KESIS Energy Balance'!$B$1</f>
        <v>0</v>
      </c>
      <c r="BE46" s="108">
        <f>'[2]2019 KESIS Energy Balance'!BE46*'2019 KESIS Energy Balance'!$B$1</f>
        <v>0</v>
      </c>
      <c r="BF46" s="108">
        <f>'[2]2019 KESIS Energy Balance'!BF46*'2019 KESIS Energy Balance'!$B$1</f>
        <v>0</v>
      </c>
      <c r="BG46" s="108">
        <f>'[2]2019 KESIS Energy Balance'!BG46*'2019 KESIS Energy Balance'!$B$1</f>
        <v>0</v>
      </c>
      <c r="BH46" s="108">
        <f>'[2]2019 KESIS Energy Balance'!BH46*'2019 KESIS Energy Balance'!$B$1</f>
        <v>-1971897600000</v>
      </c>
      <c r="BI46" s="108">
        <f>'[2]2019 KESIS Energy Balance'!BI46*'2019 KESIS Energy Balance'!$B$1</f>
        <v>0</v>
      </c>
      <c r="BJ46" s="108">
        <f>'[2]2019 KESIS Energy Balance'!BJ46*'2019 KESIS Energy Balance'!$B$1</f>
        <v>-7526899200000</v>
      </c>
      <c r="BK46" s="108">
        <f>'[2]2019 KESIS Energy Balance'!BK46*'2019 KESIS Energy Balance'!$B$1</f>
        <v>-564884480000</v>
      </c>
      <c r="BL46" s="109"/>
      <c r="BM46" s="109"/>
    </row>
    <row r="47" spans="2:65">
      <c r="B47" s="112" t="s">
        <v>1631</v>
      </c>
      <c r="C47" s="145" t="s">
        <v>1632</v>
      </c>
      <c r="D47" s="108">
        <f>'[2]2019 KESIS Energy Balance'!D47*'2019 KESIS Energy Balance'!$B$1</f>
        <v>0</v>
      </c>
      <c r="E47" s="108">
        <f>'[2]2019 KESIS Energy Balance'!E47*'2019 KESIS Energy Balance'!$B$1</f>
        <v>0</v>
      </c>
      <c r="F47" s="108">
        <f>'[2]2019 KESIS Energy Balance'!F47*'2019 KESIS Energy Balance'!$B$1</f>
        <v>0</v>
      </c>
      <c r="G47" s="108">
        <f>'[2]2019 KESIS Energy Balance'!G47*'2019 KESIS Energy Balance'!$B$1</f>
        <v>0</v>
      </c>
      <c r="H47" s="108">
        <f>'[2]2019 KESIS Energy Balance'!H47*'2019 KESIS Energy Balance'!$B$1</f>
        <v>0</v>
      </c>
      <c r="I47" s="108">
        <f>'[2]2019 KESIS Energy Balance'!I47*'2019 KESIS Energy Balance'!$B$1</f>
        <v>0</v>
      </c>
      <c r="J47" s="108">
        <f>'[2]2019 KESIS Energy Balance'!J47*'2019 KESIS Energy Balance'!$B$1</f>
        <v>0</v>
      </c>
      <c r="K47" s="108">
        <f>'[2]2019 KESIS Energy Balance'!K47*'2019 KESIS Energy Balance'!$B$1</f>
        <v>0</v>
      </c>
      <c r="L47" s="108">
        <f>'[2]2019 KESIS Energy Balance'!L47*'2019 KESIS Energy Balance'!$B$1</f>
        <v>0</v>
      </c>
      <c r="M47" s="108">
        <f>'[2]2019 KESIS Energy Balance'!M47*'2019 KESIS Energy Balance'!$B$1</f>
        <v>0</v>
      </c>
      <c r="N47" s="108">
        <f>'[2]2019 KESIS Energy Balance'!N47*'2019 KESIS Energy Balance'!$B$1</f>
        <v>0</v>
      </c>
      <c r="O47" s="108">
        <f>'[2]2019 KESIS Energy Balance'!O47*'2019 KESIS Energy Balance'!$B$1</f>
        <v>0</v>
      </c>
      <c r="P47" s="108">
        <f>'[2]2019 KESIS Energy Balance'!P47*'2019 KESIS Energy Balance'!$B$1</f>
        <v>0</v>
      </c>
      <c r="Q47" s="108">
        <f>'[2]2019 KESIS Energy Balance'!Q47*'2019 KESIS Energy Balance'!$B$1</f>
        <v>-419496959999.99994</v>
      </c>
      <c r="R47" s="108">
        <f>'[2]2019 KESIS Energy Balance'!R47*'2019 KESIS Energy Balance'!$B$1</f>
        <v>0</v>
      </c>
      <c r="S47" s="108">
        <f>'[2]2019 KESIS Energy Balance'!S47*'2019 KESIS Energy Balance'!$B$1</f>
        <v>0</v>
      </c>
      <c r="T47" s="108">
        <f>'[2]2019 KESIS Energy Balance'!T47*'2019 KESIS Energy Balance'!$B$1</f>
        <v>0</v>
      </c>
      <c r="U47" s="108">
        <f>'[2]2019 KESIS Energy Balance'!U47*'2019 KESIS Energy Balance'!$B$1</f>
        <v>0</v>
      </c>
      <c r="V47" s="108">
        <f>'[2]2019 KESIS Energy Balance'!V47*'2019 KESIS Energy Balance'!$B$1</f>
        <v>0</v>
      </c>
      <c r="W47" s="108">
        <f>'[2]2019 KESIS Energy Balance'!W47*'2019 KESIS Energy Balance'!$B$1</f>
        <v>0</v>
      </c>
      <c r="X47" s="108">
        <f>'[2]2019 KESIS Energy Balance'!X47*'2019 KESIS Energy Balance'!$B$1</f>
        <v>0</v>
      </c>
      <c r="Y47" s="108">
        <f>'[2]2019 KESIS Energy Balance'!Y47*'2019 KESIS Energy Balance'!$B$1</f>
        <v>0</v>
      </c>
      <c r="Z47" s="108">
        <f>'[2]2019 KESIS Energy Balance'!Z47*'2019 KESIS Energy Balance'!$B$1</f>
        <v>0</v>
      </c>
      <c r="AA47" s="108">
        <f>'[2]2019 KESIS Energy Balance'!AA47*'2019 KESIS Energy Balance'!$B$1</f>
        <v>0</v>
      </c>
      <c r="AB47" s="108">
        <f>'[2]2019 KESIS Energy Balance'!AB47*'2019 KESIS Energy Balance'!$B$1</f>
        <v>0</v>
      </c>
      <c r="AC47" s="108">
        <f>'[2]2019 KESIS Energy Balance'!AC47*'2019 KESIS Energy Balance'!$B$1</f>
        <v>0</v>
      </c>
      <c r="AD47" s="108">
        <f>'[2]2019 KESIS Energy Balance'!AD47*'2019 KESIS Energy Balance'!$B$1</f>
        <v>0</v>
      </c>
      <c r="AE47" s="108">
        <f>'[2]2019 KESIS Energy Balance'!AE47*'2019 KESIS Energy Balance'!$B$1</f>
        <v>0</v>
      </c>
      <c r="AF47" s="108">
        <f>'[2]2019 KESIS Energy Balance'!AF47*'2019 KESIS Energy Balance'!$B$1</f>
        <v>0</v>
      </c>
      <c r="AG47" s="108">
        <f>'[2]2019 KESIS Energy Balance'!AG47*'2019 KESIS Energy Balance'!$B$1</f>
        <v>0</v>
      </c>
      <c r="AH47" s="108">
        <f>'[2]2019 KESIS Energy Balance'!AH47*'2019 KESIS Energy Balance'!$B$1</f>
        <v>0</v>
      </c>
      <c r="AI47" s="108">
        <f>'[2]2019 KESIS Energy Balance'!AI47*'2019 KESIS Energy Balance'!$B$1</f>
        <v>0</v>
      </c>
      <c r="AJ47" s="108">
        <f>'[2]2019 KESIS Energy Balance'!AJ47*'2019 KESIS Energy Balance'!$B$1</f>
        <v>0</v>
      </c>
      <c r="AK47" s="108">
        <f>'[2]2019 KESIS Energy Balance'!AK47*'2019 KESIS Energy Balance'!$B$1</f>
        <v>0</v>
      </c>
      <c r="AL47" s="108">
        <f>'[2]2019 KESIS Energy Balance'!AL47*'2019 KESIS Energy Balance'!$B$1</f>
        <v>0</v>
      </c>
      <c r="AM47" s="108">
        <f>'[2]2019 KESIS Energy Balance'!AM47*'2019 KESIS Energy Balance'!$B$1</f>
        <v>0</v>
      </c>
      <c r="AN47" s="108">
        <f>'[2]2019 KESIS Energy Balance'!AN47*'2019 KESIS Energy Balance'!$B$1</f>
        <v>0</v>
      </c>
      <c r="AO47" s="108">
        <f>'[2]2019 KESIS Energy Balance'!AO47*'2019 KESIS Energy Balance'!$B$1</f>
        <v>0</v>
      </c>
      <c r="AP47" s="108">
        <f>'[2]2019 KESIS Energy Balance'!AP47*'2019 KESIS Energy Balance'!$B$1</f>
        <v>0</v>
      </c>
      <c r="AQ47" s="108">
        <f>'[2]2019 KESIS Energy Balance'!AQ47*'2019 KESIS Energy Balance'!$B$1</f>
        <v>0</v>
      </c>
      <c r="AR47" s="108">
        <f>'[2]2019 KESIS Energy Balance'!AR47*'2019 KESIS Energy Balance'!$B$1</f>
        <v>0</v>
      </c>
      <c r="AS47" s="108">
        <f>'[2]2019 KESIS Energy Balance'!AS47*'2019 KESIS Energy Balance'!$B$1</f>
        <v>0</v>
      </c>
      <c r="AT47" s="108">
        <f>'[2]2019 KESIS Energy Balance'!AT47*'2019 KESIS Energy Balance'!$B$1</f>
        <v>0</v>
      </c>
      <c r="AU47" s="108">
        <f>'[2]2019 KESIS Energy Balance'!AU47*'2019 KESIS Energy Balance'!$B$1</f>
        <v>0</v>
      </c>
      <c r="AV47" s="108">
        <f>'[2]2019 KESIS Energy Balance'!AV47*'2019 KESIS Energy Balance'!$B$1</f>
        <v>0</v>
      </c>
      <c r="AW47" s="108">
        <f>'[2]2019 KESIS Energy Balance'!AW47*'2019 KESIS Energy Balance'!$B$1</f>
        <v>0</v>
      </c>
      <c r="AX47" s="108">
        <f>'[2]2019 KESIS Energy Balance'!AX47*'2019 KESIS Energy Balance'!$B$1</f>
        <v>0</v>
      </c>
      <c r="AY47" s="108">
        <f>'[2]2019 KESIS Energy Balance'!AY47*'2019 KESIS Energy Balance'!$B$1</f>
        <v>0</v>
      </c>
      <c r="AZ47" s="108">
        <f>'[2]2019 KESIS Energy Balance'!AZ47*'2019 KESIS Energy Balance'!$B$1</f>
        <v>0</v>
      </c>
      <c r="BA47" s="108">
        <f>'[2]2019 KESIS Energy Balance'!BA47*'2019 KESIS Energy Balance'!$B$1</f>
        <v>0</v>
      </c>
      <c r="BB47" s="108">
        <f>'[2]2019 KESIS Energy Balance'!BB47*'2019 KESIS Energy Balance'!$B$1</f>
        <v>0</v>
      </c>
      <c r="BC47" s="108">
        <f>'[2]2019 KESIS Energy Balance'!BC47*'2019 KESIS Energy Balance'!$B$1</f>
        <v>0</v>
      </c>
      <c r="BD47" s="108">
        <f>'[2]2019 KESIS Energy Balance'!BD47*'2019 KESIS Energy Balance'!$B$1</f>
        <v>0</v>
      </c>
      <c r="BE47" s="108">
        <f>'[2]2019 KESIS Energy Balance'!BE47*'2019 KESIS Energy Balance'!$B$1</f>
        <v>0</v>
      </c>
      <c r="BF47" s="108">
        <f>'[2]2019 KESIS Energy Balance'!BF47*'2019 KESIS Energy Balance'!$B$1</f>
        <v>0</v>
      </c>
      <c r="BG47" s="108">
        <f>'[2]2019 KESIS Energy Balance'!BG47*'2019 KESIS Energy Balance'!$B$1</f>
        <v>0</v>
      </c>
      <c r="BH47" s="108">
        <f>'[2]2019 KESIS Energy Balance'!BH47*'2019 KESIS Energy Balance'!$B$1</f>
        <v>-54491909120000.008</v>
      </c>
      <c r="BI47" s="108">
        <f>'[2]2019 KESIS Energy Balance'!BI47*'2019 KESIS Energy Balance'!$B$1</f>
        <v>-16131150080000</v>
      </c>
      <c r="BJ47" s="108">
        <f>'[2]2019 KESIS Energy Balance'!BJ47*'2019 KESIS Energy Balance'!$B$1</f>
        <v>-71042556160000</v>
      </c>
      <c r="BK47" s="108">
        <f>'[2]2019 KESIS Energy Balance'!BK47*'2019 KESIS Energy Balance'!$B$1</f>
        <v>0</v>
      </c>
      <c r="BL47" s="109"/>
      <c r="BM47" s="109"/>
    </row>
    <row r="48" spans="2:65">
      <c r="B48" s="134" t="s">
        <v>1633</v>
      </c>
      <c r="C48" s="135" t="s">
        <v>1634</v>
      </c>
      <c r="D48" s="108">
        <f>'[2]2019 KESIS Energy Balance'!D48*'2019 KESIS Energy Balance'!$B$1</f>
        <v>0</v>
      </c>
      <c r="E48" s="108">
        <f>'[2]2019 KESIS Energy Balance'!E48*'2019 KESIS Energy Balance'!$B$1</f>
        <v>122350026240000</v>
      </c>
      <c r="F48" s="108">
        <f>'[2]2019 KESIS Energy Balance'!F48*'2019 KESIS Energy Balance'!$B$1</f>
        <v>0</v>
      </c>
      <c r="G48" s="108">
        <f>'[2]2019 KESIS Energy Balance'!G48*'2019 KESIS Energy Balance'!$B$1</f>
        <v>145961054720000</v>
      </c>
      <c r="H48" s="108">
        <f>'[2]2019 KESIS Energy Balance'!H48*'2019 KESIS Energy Balance'!$B$1</f>
        <v>0</v>
      </c>
      <c r="I48" s="108">
        <f>'[2]2019 KESIS Energy Balance'!I48*'2019 KESIS Energy Balance'!$B$1</f>
        <v>1230080000</v>
      </c>
      <c r="J48" s="108">
        <f>'[2]2019 KESIS Energy Balance'!J48*'2019 KESIS Energy Balance'!$B$1</f>
        <v>611032320000</v>
      </c>
      <c r="K48" s="108">
        <f>'[2]2019 KESIS Energy Balance'!K48*'2019 KESIS Energy Balance'!$B$1</f>
        <v>18762568960000</v>
      </c>
      <c r="L48" s="108">
        <f>'[2]2019 KESIS Energy Balance'!L48*'2019 KESIS Energy Balance'!$B$1</f>
        <v>28566068479999.996</v>
      </c>
      <c r="M48" s="108">
        <f>'[2]2019 KESIS Energy Balance'!M48*'2019 KESIS Energy Balance'!$B$1</f>
        <v>22250202880000</v>
      </c>
      <c r="N48" s="108">
        <f>'[2]2019 KESIS Energy Balance'!N48*'2019 KESIS Energy Balance'!$B$1</f>
        <v>73095202560000</v>
      </c>
      <c r="O48" s="108">
        <f>'[2]2019 KESIS Energy Balance'!O48*'2019 KESIS Energy Balance'!$B$1</f>
        <v>1776791040000</v>
      </c>
      <c r="P48" s="108">
        <f>'[2]2019 KESIS Energy Balance'!P48*'2019 KESIS Energy Balance'!$B$1</f>
        <v>14034141440000</v>
      </c>
      <c r="Q48" s="108">
        <f>'[2]2019 KESIS Energy Balance'!Q48*'2019 KESIS Energy Balance'!$B$1</f>
        <v>40169968640000</v>
      </c>
      <c r="R48" s="108">
        <f>'[2]2019 KESIS Energy Balance'!R48*'2019 KESIS Energy Balance'!$B$1</f>
        <v>910144881920000</v>
      </c>
      <c r="S48" s="108">
        <f>'[2]2019 KESIS Energy Balance'!S48*'2019 KESIS Energy Balance'!$B$1</f>
        <v>0</v>
      </c>
      <c r="T48" s="108">
        <f>'[2]2019 KESIS Energy Balance'!T48*'2019 KESIS Energy Balance'!$B$1</f>
        <v>0</v>
      </c>
      <c r="U48" s="108">
        <f>'[2]2019 KESIS Energy Balance'!U48*'2019 KESIS Energy Balance'!$B$1</f>
        <v>0</v>
      </c>
      <c r="V48" s="108">
        <f>'[2]2019 KESIS Energy Balance'!V48*'2019 KESIS Energy Balance'!$B$1</f>
        <v>0</v>
      </c>
      <c r="W48" s="108">
        <f>'[2]2019 KESIS Energy Balance'!W48*'2019 KESIS Energy Balance'!$B$1</f>
        <v>31686662399999.996</v>
      </c>
      <c r="X48" s="108">
        <f>'[2]2019 KESIS Energy Balance'!X48*'2019 KESIS Energy Balance'!$B$1</f>
        <v>256325816320000</v>
      </c>
      <c r="Y48" s="108">
        <f>'[2]2019 KESIS Energy Balance'!Y48*'2019 KESIS Energy Balance'!$B$1</f>
        <v>187767624959999.97</v>
      </c>
      <c r="Z48" s="108">
        <f>'[2]2019 KESIS Energy Balance'!Z48*'2019 KESIS Energy Balance'!$B$1</f>
        <v>408124672000000</v>
      </c>
      <c r="AA48" s="108">
        <f>'[2]2019 KESIS Energy Balance'!AA48*'2019 KESIS Energy Balance'!$B$1</f>
        <v>124079359999.99998</v>
      </c>
      <c r="AB48" s="108">
        <f>'[2]2019 KESIS Energy Balance'!AB48*'2019 KESIS Energy Balance'!$B$1</f>
        <v>0</v>
      </c>
      <c r="AC48" s="108">
        <f>'[2]2019 KESIS Energy Balance'!AC48*'2019 KESIS Energy Balance'!$B$1</f>
        <v>123440908800000</v>
      </c>
      <c r="AD48" s="108">
        <f>'[2]2019 KESIS Energy Balance'!AD48*'2019 KESIS Energy Balance'!$B$1</f>
        <v>92398292479999.984</v>
      </c>
      <c r="AE48" s="108">
        <f>'[2]2019 KESIS Energy Balance'!AE48*'2019 KESIS Energy Balance'!$B$1</f>
        <v>932273425920000.13</v>
      </c>
      <c r="AF48" s="108">
        <f>'[2]2019 KESIS Energy Balance'!AF48*'2019 KESIS Energy Balance'!$B$1</f>
        <v>7460752640000</v>
      </c>
      <c r="AG48" s="108">
        <f>'[2]2019 KESIS Energy Balance'!AG48*'2019 KESIS Energy Balance'!$B$1</f>
        <v>2505633280000</v>
      </c>
      <c r="AH48" s="108">
        <f>'[2]2019 KESIS Energy Balance'!AH48*'2019 KESIS Energy Balance'!$B$1</f>
        <v>38668120320000</v>
      </c>
      <c r="AI48" s="108">
        <f>'[2]2019 KESIS Energy Balance'!AI48*'2019 KESIS Energy Balance'!$B$1</f>
        <v>1738159306240000</v>
      </c>
      <c r="AJ48" s="108">
        <f>'[2]2019 KESIS Energy Balance'!AJ48*'2019 KESIS Energy Balance'!$B$1</f>
        <v>8401089280000</v>
      </c>
      <c r="AK48" s="108">
        <f>'[2]2019 KESIS Energy Balance'!AK48*'2019 KESIS Energy Balance'!$B$1</f>
        <v>33734309120000</v>
      </c>
      <c r="AL48" s="108">
        <f>'[2]2019 KESIS Energy Balance'!AL48*'2019 KESIS Energy Balance'!$B$1</f>
        <v>66824849920000</v>
      </c>
      <c r="AM48" s="108">
        <f>'[2]2019 KESIS Energy Balance'!AM48*'2019 KESIS Energy Balance'!$B$1</f>
        <v>779672320000</v>
      </c>
      <c r="AN48" s="108">
        <f>'[2]2019 KESIS Energy Balance'!AN48*'2019 KESIS Energy Balance'!$B$1</f>
        <v>31606429440000</v>
      </c>
      <c r="AO48" s="108">
        <f>'[2]2019 KESIS Energy Balance'!AO48*'2019 KESIS Energy Balance'!$B$1</f>
        <v>43822949120000.008</v>
      </c>
      <c r="AP48" s="108">
        <f>'[2]2019 KESIS Energy Balance'!AP48*'2019 KESIS Energy Balance'!$B$1</f>
        <v>62370650879999.992</v>
      </c>
      <c r="AQ48" s="108">
        <f>'[2]2019 KESIS Energy Balance'!AQ48*'2019 KESIS Energy Balance'!$B$1</f>
        <v>33246403840000.004</v>
      </c>
      <c r="AR48" s="108">
        <f>'[2]2019 KESIS Energy Balance'!AR48*'2019 KESIS Energy Balance'!$B$1</f>
        <v>16395617280000.002</v>
      </c>
      <c r="AS48" s="108">
        <f>'[2]2019 KESIS Energy Balance'!AS48*'2019 KESIS Energy Balance'!$B$1</f>
        <v>32564899840000</v>
      </c>
      <c r="AT48" s="108">
        <f>'[2]2019 KESIS Energy Balance'!AT48*'2019 KESIS Energy Balance'!$B$1</f>
        <v>2095381760000</v>
      </c>
      <c r="AU48" s="108">
        <f>'[2]2019 KESIS Energy Balance'!AU48*'2019 KESIS Energy Balance'!$B$1</f>
        <v>265776640000.00003</v>
      </c>
      <c r="AV48" s="108">
        <f>'[2]2019 KESIS Energy Balance'!AV48*'2019 KESIS Energy Balance'!$B$1</f>
        <v>0</v>
      </c>
      <c r="AW48" s="108">
        <f>'[2]2019 KESIS Energy Balance'!AW48*'2019 KESIS Energy Balance'!$B$1</f>
        <v>27197624320000</v>
      </c>
      <c r="AX48" s="108">
        <f>'[2]2019 KESIS Energy Balance'!AX48*'2019 KESIS Energy Balance'!$B$1</f>
        <v>0</v>
      </c>
      <c r="AY48" s="108">
        <f>'[2]2019 KESIS Energy Balance'!AY48*'2019 KESIS Energy Balance'!$B$1</f>
        <v>0</v>
      </c>
      <c r="AZ48" s="108">
        <f>'[2]2019 KESIS Energy Balance'!AZ48*'2019 KESIS Energy Balance'!$B$1</f>
        <v>0</v>
      </c>
      <c r="BA48" s="108">
        <f>'[2]2019 KESIS Energy Balance'!BA48*'2019 KESIS Energy Balance'!$B$1</f>
        <v>0</v>
      </c>
      <c r="BB48" s="108">
        <f>'[2]2019 KESIS Energy Balance'!BB48*'2019 KESIS Energy Balance'!$B$1</f>
        <v>8916968960000</v>
      </c>
      <c r="BC48" s="108">
        <f>'[2]2019 KESIS Energy Balance'!BC48*'2019 KESIS Energy Balance'!$B$1</f>
        <v>0</v>
      </c>
      <c r="BD48" s="108">
        <f>'[2]2019 KESIS Energy Balance'!BD48*'2019 KESIS Energy Balance'!$B$1</f>
        <v>1067868160000</v>
      </c>
      <c r="BE48" s="108">
        <f>'[2]2019 KESIS Energy Balance'!BE48*'2019 KESIS Energy Balance'!$B$1</f>
        <v>0</v>
      </c>
      <c r="BF48" s="108">
        <f>'[2]2019 KESIS Energy Balance'!BF48*'2019 KESIS Energy Balance'!$B$1</f>
        <v>0</v>
      </c>
      <c r="BG48" s="108">
        <f>'[2]2019 KESIS Energy Balance'!BG48*'2019 KESIS Energy Balance'!$B$1</f>
        <v>0</v>
      </c>
      <c r="BH48" s="108">
        <f>'[2]2019 KESIS Energy Balance'!BH48*'2019 KESIS Energy Balance'!$B$1</f>
        <v>1839796094720000</v>
      </c>
      <c r="BI48" s="108">
        <f>'[2]2019 KESIS Energy Balance'!BI48*'2019 KESIS Energy Balance'!$B$1</f>
        <v>234265402880000</v>
      </c>
      <c r="BJ48" s="108">
        <f>'[2]2019 KESIS Energy Balance'!BJ48*'2019 KESIS Energy Balance'!$B$1</f>
        <v>7640010452480002</v>
      </c>
      <c r="BK48" s="108">
        <f>'[2]2019 KESIS Energy Balance'!BK48*'2019 KESIS Energy Balance'!$B$1</f>
        <v>231618826240000</v>
      </c>
      <c r="BL48" s="109"/>
      <c r="BM48" s="109"/>
    </row>
    <row r="49" spans="2:65" collapsed="1">
      <c r="B49" s="117" t="s">
        <v>1635</v>
      </c>
      <c r="C49" s="146" t="s">
        <v>1636</v>
      </c>
      <c r="D49" s="108">
        <f>'[2]2019 KESIS Energy Balance'!D49*'2019 KESIS Energy Balance'!$B$1</f>
        <v>0</v>
      </c>
      <c r="E49" s="108">
        <f>'[2]2019 KESIS Energy Balance'!E49*'2019 KESIS Energy Balance'!$B$1</f>
        <v>122350026240000</v>
      </c>
      <c r="F49" s="108">
        <f>'[2]2019 KESIS Energy Balance'!F49*'2019 KESIS Energy Balance'!$B$1</f>
        <v>0</v>
      </c>
      <c r="G49" s="108">
        <f>'[2]2019 KESIS Energy Balance'!G49*'2019 KESIS Energy Balance'!$B$1</f>
        <v>145961054720000</v>
      </c>
      <c r="H49" s="108">
        <f>'[2]2019 KESIS Energy Balance'!H49*'2019 KESIS Energy Balance'!$B$1</f>
        <v>0</v>
      </c>
      <c r="I49" s="108">
        <f>'[2]2019 KESIS Energy Balance'!I49*'2019 KESIS Energy Balance'!$B$1</f>
        <v>1230080000</v>
      </c>
      <c r="J49" s="108">
        <f>'[2]2019 KESIS Energy Balance'!J49*'2019 KESIS Energy Balance'!$B$1</f>
        <v>0</v>
      </c>
      <c r="K49" s="108">
        <f>'[2]2019 KESIS Energy Balance'!K49*'2019 KESIS Energy Balance'!$B$1</f>
        <v>18762568960000</v>
      </c>
      <c r="L49" s="108">
        <f>'[2]2019 KESIS Energy Balance'!L49*'2019 KESIS Energy Balance'!$B$1</f>
        <v>28566068479999.996</v>
      </c>
      <c r="M49" s="108">
        <f>'[2]2019 KESIS Energy Balance'!M49*'2019 KESIS Energy Balance'!$B$1</f>
        <v>0</v>
      </c>
      <c r="N49" s="108">
        <f>'[2]2019 KESIS Energy Balance'!N49*'2019 KESIS Energy Balance'!$B$1</f>
        <v>73095202560000</v>
      </c>
      <c r="O49" s="108">
        <f>'[2]2019 KESIS Energy Balance'!O49*'2019 KESIS Energy Balance'!$B$1</f>
        <v>1776791040000</v>
      </c>
      <c r="P49" s="108">
        <f>'[2]2019 KESIS Energy Balance'!P49*'2019 KESIS Energy Balance'!$B$1</f>
        <v>14034141440000</v>
      </c>
      <c r="Q49" s="108">
        <f>'[2]2019 KESIS Energy Balance'!Q49*'2019 KESIS Energy Balance'!$B$1</f>
        <v>26974265600000</v>
      </c>
      <c r="R49" s="108">
        <f>'[2]2019 KESIS Energy Balance'!R49*'2019 KESIS Energy Balance'!$B$1</f>
        <v>910144881920000</v>
      </c>
      <c r="S49" s="108">
        <f>'[2]2019 KESIS Energy Balance'!S49*'2019 KESIS Energy Balance'!$B$1</f>
        <v>0</v>
      </c>
      <c r="T49" s="108">
        <f>'[2]2019 KESIS Energy Balance'!T49*'2019 KESIS Energy Balance'!$B$1</f>
        <v>0</v>
      </c>
      <c r="U49" s="108">
        <f>'[2]2019 KESIS Energy Balance'!U49*'2019 KESIS Energy Balance'!$B$1</f>
        <v>0</v>
      </c>
      <c r="V49" s="108">
        <f>'[2]2019 KESIS Energy Balance'!V49*'2019 KESIS Energy Balance'!$B$1</f>
        <v>0</v>
      </c>
      <c r="W49" s="108">
        <f>'[2]2019 KESIS Energy Balance'!W49*'2019 KESIS Energy Balance'!$B$1</f>
        <v>31686662399999.996</v>
      </c>
      <c r="X49" s="108">
        <f>'[2]2019 KESIS Energy Balance'!X49*'2019 KESIS Energy Balance'!$B$1</f>
        <v>102555936000000</v>
      </c>
      <c r="Y49" s="108">
        <f>'[2]2019 KESIS Energy Balance'!Y49*'2019 KESIS Energy Balance'!$B$1</f>
        <v>157244261120000</v>
      </c>
      <c r="Z49" s="108">
        <f>'[2]2019 KESIS Energy Balance'!Z49*'2019 KESIS Energy Balance'!$B$1</f>
        <v>408124672000000</v>
      </c>
      <c r="AA49" s="108">
        <f>'[2]2019 KESIS Energy Balance'!AA49*'2019 KESIS Energy Balance'!$B$1</f>
        <v>124079359999.99998</v>
      </c>
      <c r="AB49" s="108">
        <f>'[2]2019 KESIS Energy Balance'!AB49*'2019 KESIS Energy Balance'!$B$1</f>
        <v>0</v>
      </c>
      <c r="AC49" s="108">
        <f>'[2]2019 KESIS Energy Balance'!AC49*'2019 KESIS Energy Balance'!$B$1</f>
        <v>123440908800000</v>
      </c>
      <c r="AD49" s="108">
        <f>'[2]2019 KESIS Energy Balance'!AD49*'2019 KESIS Energy Balance'!$B$1</f>
        <v>92398292479999.984</v>
      </c>
      <c r="AE49" s="108">
        <f>'[2]2019 KESIS Energy Balance'!AE49*'2019 KESIS Energy Balance'!$B$1</f>
        <v>932273425920000.13</v>
      </c>
      <c r="AF49" s="108">
        <f>'[2]2019 KESIS Energy Balance'!AF49*'2019 KESIS Energy Balance'!$B$1</f>
        <v>7460752640000</v>
      </c>
      <c r="AG49" s="108">
        <f>'[2]2019 KESIS Energy Balance'!AG49*'2019 KESIS Energy Balance'!$B$1</f>
        <v>2505633280000</v>
      </c>
      <c r="AH49" s="108">
        <f>'[2]2019 KESIS Energy Balance'!AH49*'2019 KESIS Energy Balance'!$B$1</f>
        <v>38668120320000</v>
      </c>
      <c r="AI49" s="108">
        <f>'[2]2019 KESIS Energy Balance'!AI49*'2019 KESIS Energy Balance'!$B$1</f>
        <v>0</v>
      </c>
      <c r="AJ49" s="108">
        <f>'[2]2019 KESIS Energy Balance'!AJ49*'2019 KESIS Energy Balance'!$B$1</f>
        <v>0</v>
      </c>
      <c r="AK49" s="108">
        <f>'[2]2019 KESIS Energy Balance'!AK49*'2019 KESIS Energy Balance'!$B$1</f>
        <v>0</v>
      </c>
      <c r="AL49" s="108">
        <f>'[2]2019 KESIS Energy Balance'!AL49*'2019 KESIS Energy Balance'!$B$1</f>
        <v>0</v>
      </c>
      <c r="AM49" s="108">
        <f>'[2]2019 KESIS Energy Balance'!AM49*'2019 KESIS Energy Balance'!$B$1</f>
        <v>0</v>
      </c>
      <c r="AN49" s="108">
        <f>'[2]2019 KESIS Energy Balance'!AN49*'2019 KESIS Energy Balance'!$B$1</f>
        <v>0</v>
      </c>
      <c r="AO49" s="108">
        <f>'[2]2019 KESIS Energy Balance'!AO49*'2019 KESIS Energy Balance'!$B$1</f>
        <v>0</v>
      </c>
      <c r="AP49" s="108">
        <f>'[2]2019 KESIS Energy Balance'!AP49*'2019 KESIS Energy Balance'!$B$1</f>
        <v>62370650879999.992</v>
      </c>
      <c r="AQ49" s="108">
        <f>'[2]2019 KESIS Energy Balance'!AQ49*'2019 KESIS Energy Balance'!$B$1</f>
        <v>33246403840000.004</v>
      </c>
      <c r="AR49" s="108">
        <f>'[2]2019 KESIS Energy Balance'!AR49*'2019 KESIS Energy Balance'!$B$1</f>
        <v>16395617280000.002</v>
      </c>
      <c r="AS49" s="108">
        <f>'[2]2019 KESIS Energy Balance'!AS49*'2019 KESIS Energy Balance'!$B$1</f>
        <v>32564899840000</v>
      </c>
      <c r="AT49" s="108">
        <f>'[2]2019 KESIS Energy Balance'!AT49*'2019 KESIS Energy Balance'!$B$1</f>
        <v>2095381760000</v>
      </c>
      <c r="AU49" s="108">
        <f>'[2]2019 KESIS Energy Balance'!AU49*'2019 KESIS Energy Balance'!$B$1</f>
        <v>265776640000.00003</v>
      </c>
      <c r="AV49" s="108">
        <f>'[2]2019 KESIS Energy Balance'!AV49*'2019 KESIS Energy Balance'!$B$1</f>
        <v>0</v>
      </c>
      <c r="AW49" s="108">
        <f>'[2]2019 KESIS Energy Balance'!AW49*'2019 KESIS Energy Balance'!$B$1</f>
        <v>27197624320000</v>
      </c>
      <c r="AX49" s="108">
        <f>'[2]2019 KESIS Energy Balance'!AX49*'2019 KESIS Energy Balance'!$B$1</f>
        <v>0</v>
      </c>
      <c r="AY49" s="108">
        <f>'[2]2019 KESIS Energy Balance'!AY49*'2019 KESIS Energy Balance'!$B$1</f>
        <v>0</v>
      </c>
      <c r="AZ49" s="108">
        <f>'[2]2019 KESIS Energy Balance'!AZ49*'2019 KESIS Energy Balance'!$B$1</f>
        <v>0</v>
      </c>
      <c r="BA49" s="108">
        <f>'[2]2019 KESIS Energy Balance'!BA49*'2019 KESIS Energy Balance'!$B$1</f>
        <v>0</v>
      </c>
      <c r="BB49" s="108">
        <f>'[2]2019 KESIS Energy Balance'!BB49*'2019 KESIS Energy Balance'!$B$1</f>
        <v>8916968960000</v>
      </c>
      <c r="BC49" s="108">
        <f>'[2]2019 KESIS Energy Balance'!BC49*'2019 KESIS Energy Balance'!$B$1</f>
        <v>0</v>
      </c>
      <c r="BD49" s="108">
        <f>'[2]2019 KESIS Energy Balance'!BD49*'2019 KESIS Energy Balance'!$B$1</f>
        <v>1067868160000</v>
      </c>
      <c r="BE49" s="108">
        <f>'[2]2019 KESIS Energy Balance'!BE49*'2019 KESIS Energy Balance'!$B$1</f>
        <v>0</v>
      </c>
      <c r="BF49" s="108">
        <f>'[2]2019 KESIS Energy Balance'!BF49*'2019 KESIS Energy Balance'!$B$1</f>
        <v>0</v>
      </c>
      <c r="BG49" s="108">
        <f>'[2]2019 KESIS Energy Balance'!BG49*'2019 KESIS Energy Balance'!$B$1</f>
        <v>0</v>
      </c>
      <c r="BH49" s="108">
        <f>'[2]2019 KESIS Energy Balance'!BH49*'2019 KESIS Energy Balance'!$B$1</f>
        <v>1839796094720000</v>
      </c>
      <c r="BI49" s="108">
        <f>'[2]2019 KESIS Energy Balance'!BI49*'2019 KESIS Energy Balance'!$B$1</f>
        <v>234265402880000</v>
      </c>
      <c r="BJ49" s="108">
        <f>'[2]2019 KESIS Energy Balance'!BJ49*'2019 KESIS Energy Balance'!$B$1</f>
        <v>5496331664639999</v>
      </c>
      <c r="BK49" s="108">
        <f>'[2]2019 KESIS Energy Balance'!BK49*'2019 KESIS Energy Balance'!$B$1</f>
        <v>231618826240000</v>
      </c>
      <c r="BL49" s="109"/>
      <c r="BM49" s="109"/>
    </row>
    <row r="50" spans="2:65" collapsed="1">
      <c r="B50" s="119" t="s">
        <v>1637</v>
      </c>
      <c r="C50" s="147" t="s">
        <v>1638</v>
      </c>
      <c r="D50" s="108">
        <f>'[2]2019 KESIS Energy Balance'!D50*'2019 KESIS Energy Balance'!$B$1</f>
        <v>0</v>
      </c>
      <c r="E50" s="108">
        <f>'[2]2019 KESIS Energy Balance'!E50*'2019 KESIS Energy Balance'!$B$1</f>
        <v>122350026240000</v>
      </c>
      <c r="F50" s="108">
        <f>'[2]2019 KESIS Energy Balance'!F50*'2019 KESIS Energy Balance'!$B$1</f>
        <v>0</v>
      </c>
      <c r="G50" s="108">
        <f>'[2]2019 KESIS Energy Balance'!G50*'2019 KESIS Energy Balance'!$B$1</f>
        <v>145961054720000</v>
      </c>
      <c r="H50" s="108">
        <f>'[2]2019 KESIS Energy Balance'!H50*'2019 KESIS Energy Balance'!$B$1</f>
        <v>0</v>
      </c>
      <c r="I50" s="108">
        <f>'[2]2019 KESIS Energy Balance'!I50*'2019 KESIS Energy Balance'!$B$1</f>
        <v>1230080000</v>
      </c>
      <c r="J50" s="108">
        <f>'[2]2019 KESIS Energy Balance'!J50*'2019 KESIS Energy Balance'!$B$1</f>
        <v>0</v>
      </c>
      <c r="K50" s="108">
        <f>'[2]2019 KESIS Energy Balance'!K50*'2019 KESIS Energy Balance'!$B$1</f>
        <v>2261244160000</v>
      </c>
      <c r="L50" s="108">
        <f>'[2]2019 KESIS Energy Balance'!L50*'2019 KESIS Energy Balance'!$B$1</f>
        <v>28566068479999.996</v>
      </c>
      <c r="M50" s="108">
        <f>'[2]2019 KESIS Energy Balance'!M50*'2019 KESIS Energy Balance'!$B$1</f>
        <v>0</v>
      </c>
      <c r="N50" s="108">
        <f>'[2]2019 KESIS Energy Balance'!N50*'2019 KESIS Energy Balance'!$B$1</f>
        <v>73095202560000</v>
      </c>
      <c r="O50" s="108">
        <f>'[2]2019 KESIS Energy Balance'!O50*'2019 KESIS Energy Balance'!$B$1</f>
        <v>1776791040000</v>
      </c>
      <c r="P50" s="108">
        <f>'[2]2019 KESIS Energy Balance'!P50*'2019 KESIS Energy Balance'!$B$1</f>
        <v>14034141440000</v>
      </c>
      <c r="Q50" s="108">
        <f>'[2]2019 KESIS Energy Balance'!Q50*'2019 KESIS Energy Balance'!$B$1</f>
        <v>26974265600000</v>
      </c>
      <c r="R50" s="108">
        <f>'[2]2019 KESIS Energy Balance'!R50*'2019 KESIS Energy Balance'!$B$1</f>
        <v>299416788480000</v>
      </c>
      <c r="S50" s="108">
        <f>'[2]2019 KESIS Energy Balance'!S50*'2019 KESIS Energy Balance'!$B$1</f>
        <v>0</v>
      </c>
      <c r="T50" s="108">
        <f>'[2]2019 KESIS Energy Balance'!T50*'2019 KESIS Energy Balance'!$B$1</f>
        <v>0</v>
      </c>
      <c r="U50" s="108">
        <f>'[2]2019 KESIS Energy Balance'!U50*'2019 KESIS Energy Balance'!$B$1</f>
        <v>0</v>
      </c>
      <c r="V50" s="108">
        <f>'[2]2019 KESIS Energy Balance'!V50*'2019 KESIS Energy Balance'!$B$1</f>
        <v>0</v>
      </c>
      <c r="W50" s="108">
        <f>'[2]2019 KESIS Energy Balance'!W50*'2019 KESIS Energy Balance'!$B$1</f>
        <v>30113548800000</v>
      </c>
      <c r="X50" s="108">
        <f>'[2]2019 KESIS Energy Balance'!X50*'2019 KESIS Energy Balance'!$B$1</f>
        <v>33317312000000</v>
      </c>
      <c r="Y50" s="108">
        <f>'[2]2019 KESIS Energy Balance'!Y50*'2019 KESIS Energy Balance'!$B$1</f>
        <v>9704577280000</v>
      </c>
      <c r="Z50" s="108">
        <f>'[2]2019 KESIS Energy Balance'!Z50*'2019 KESIS Energy Balance'!$B$1</f>
        <v>7576062720000</v>
      </c>
      <c r="AA50" s="108">
        <f>'[2]2019 KESIS Energy Balance'!AA50*'2019 KESIS Energy Balance'!$B$1</f>
        <v>119040000</v>
      </c>
      <c r="AB50" s="108">
        <f>'[2]2019 KESIS Energy Balance'!AB50*'2019 KESIS Energy Balance'!$B$1</f>
        <v>0</v>
      </c>
      <c r="AC50" s="108">
        <f>'[2]2019 KESIS Energy Balance'!AC50*'2019 KESIS Energy Balance'!$B$1</f>
        <v>1388800000.0000002</v>
      </c>
      <c r="AD50" s="108">
        <f>'[2]2019 KESIS Energy Balance'!AD50*'2019 KESIS Energy Balance'!$B$1</f>
        <v>6613227519999.999</v>
      </c>
      <c r="AE50" s="108">
        <f>'[2]2019 KESIS Energy Balance'!AE50*'2019 KESIS Energy Balance'!$B$1</f>
        <v>90957591039999.984</v>
      </c>
      <c r="AF50" s="108">
        <f>'[2]2019 KESIS Energy Balance'!AF50*'2019 KESIS Energy Balance'!$B$1</f>
        <v>2699509760000</v>
      </c>
      <c r="AG50" s="108">
        <f>'[2]2019 KESIS Energy Balance'!AG50*'2019 KESIS Energy Balance'!$B$1</f>
        <v>1239008000000</v>
      </c>
      <c r="AH50" s="108">
        <f>'[2]2019 KESIS Energy Balance'!AH50*'2019 KESIS Energy Balance'!$B$1</f>
        <v>29043220480000</v>
      </c>
      <c r="AI50" s="108">
        <f>'[2]2019 KESIS Energy Balance'!AI50*'2019 KESIS Energy Balance'!$B$1</f>
        <v>0</v>
      </c>
      <c r="AJ50" s="108">
        <f>'[2]2019 KESIS Energy Balance'!AJ50*'2019 KESIS Energy Balance'!$B$1</f>
        <v>0</v>
      </c>
      <c r="AK50" s="108">
        <f>'[2]2019 KESIS Energy Balance'!AK50*'2019 KESIS Energy Balance'!$B$1</f>
        <v>0</v>
      </c>
      <c r="AL50" s="108">
        <f>'[2]2019 KESIS Energy Balance'!AL50*'2019 KESIS Energy Balance'!$B$1</f>
        <v>0</v>
      </c>
      <c r="AM50" s="108">
        <f>'[2]2019 KESIS Energy Balance'!AM50*'2019 KESIS Energy Balance'!$B$1</f>
        <v>0</v>
      </c>
      <c r="AN50" s="108">
        <f>'[2]2019 KESIS Energy Balance'!AN50*'2019 KESIS Energy Balance'!$B$1</f>
        <v>0</v>
      </c>
      <c r="AO50" s="108">
        <f>'[2]2019 KESIS Energy Balance'!AO50*'2019 KESIS Energy Balance'!$B$1</f>
        <v>0</v>
      </c>
      <c r="AP50" s="108">
        <f>'[2]2019 KESIS Energy Balance'!AP50*'2019 KESIS Energy Balance'!$B$1</f>
        <v>58651682560000</v>
      </c>
      <c r="AQ50" s="108">
        <f>'[2]2019 KESIS Energy Balance'!AQ50*'2019 KESIS Energy Balance'!$B$1</f>
        <v>5311604480000</v>
      </c>
      <c r="AR50" s="108">
        <f>'[2]2019 KESIS Energy Balance'!AR50*'2019 KESIS Energy Balance'!$B$1</f>
        <v>15181806080000</v>
      </c>
      <c r="AS50" s="108">
        <f>'[2]2019 KESIS Energy Balance'!AS50*'2019 KESIS Energy Balance'!$B$1</f>
        <v>24353957120000</v>
      </c>
      <c r="AT50" s="108">
        <f>'[2]2019 KESIS Energy Balance'!AT50*'2019 KESIS Energy Balance'!$B$1</f>
        <v>741619200000</v>
      </c>
      <c r="AU50" s="108">
        <f>'[2]2019 KESIS Energy Balance'!AU50*'2019 KESIS Energy Balance'!$B$1</f>
        <v>188003840000.00003</v>
      </c>
      <c r="AV50" s="108">
        <f>'[2]2019 KESIS Energy Balance'!AV50*'2019 KESIS Energy Balance'!$B$1</f>
        <v>0</v>
      </c>
      <c r="AW50" s="108">
        <f>'[2]2019 KESIS Energy Balance'!AW50*'2019 KESIS Energy Balance'!$B$1</f>
        <v>0</v>
      </c>
      <c r="AX50" s="108">
        <f>'[2]2019 KESIS Energy Balance'!AX50*'2019 KESIS Energy Balance'!$B$1</f>
        <v>0</v>
      </c>
      <c r="AY50" s="108">
        <f>'[2]2019 KESIS Energy Balance'!AY50*'2019 KESIS Energy Balance'!$B$1</f>
        <v>0</v>
      </c>
      <c r="AZ50" s="108">
        <f>'[2]2019 KESIS Energy Balance'!AZ50*'2019 KESIS Energy Balance'!$B$1</f>
        <v>0</v>
      </c>
      <c r="BA50" s="108">
        <f>'[2]2019 KESIS Energy Balance'!BA50*'2019 KESIS Energy Balance'!$B$1</f>
        <v>0</v>
      </c>
      <c r="BB50" s="108">
        <f>'[2]2019 KESIS Energy Balance'!BB50*'2019 KESIS Energy Balance'!$B$1</f>
        <v>1342255360000</v>
      </c>
      <c r="BC50" s="108">
        <f>'[2]2019 KESIS Energy Balance'!BC50*'2019 KESIS Energy Balance'!$B$1</f>
        <v>0</v>
      </c>
      <c r="BD50" s="108">
        <f>'[2]2019 KESIS Energy Balance'!BD50*'2019 KESIS Energy Balance'!$B$1</f>
        <v>39680000000</v>
      </c>
      <c r="BE50" s="108">
        <f>'[2]2019 KESIS Energy Balance'!BE50*'2019 KESIS Energy Balance'!$B$1</f>
        <v>0</v>
      </c>
      <c r="BF50" s="108">
        <f>'[2]2019 KESIS Energy Balance'!BF50*'2019 KESIS Energy Balance'!$B$1</f>
        <v>0</v>
      </c>
      <c r="BG50" s="108">
        <f>'[2]2019 KESIS Energy Balance'!BG50*'2019 KESIS Energy Balance'!$B$1</f>
        <v>0</v>
      </c>
      <c r="BH50" s="108">
        <f>'[2]2019 KESIS Energy Balance'!BH50*'2019 KESIS Energy Balance'!$B$1</f>
        <v>1007329931520000</v>
      </c>
      <c r="BI50" s="108">
        <f>'[2]2019 KESIS Energy Balance'!BI50*'2019 KESIS Energy Balance'!$B$1</f>
        <v>133807983360000</v>
      </c>
      <c r="BJ50" s="108">
        <f>'[2]2019 KESIS Energy Balance'!BJ50*'2019 KESIS Energy Balance'!$B$1</f>
        <v>2172650901760000.3</v>
      </c>
      <c r="BK50" s="108">
        <f>'[2]2019 KESIS Energy Balance'!BK50*'2019 KESIS Energy Balance'!$B$1</f>
        <v>151735129600000</v>
      </c>
      <c r="BL50" s="109"/>
      <c r="BM50" s="109"/>
    </row>
    <row r="51" spans="2:65" s="151" customFormat="1">
      <c r="B51" s="148" t="s">
        <v>1639</v>
      </c>
      <c r="C51" s="149" t="s">
        <v>1640</v>
      </c>
      <c r="D51" s="108">
        <f>'[2]2019 KESIS Energy Balance'!D51*'2019 KESIS Energy Balance'!$B$1</f>
        <v>0</v>
      </c>
      <c r="E51" s="108">
        <f>'[2]2019 KESIS Energy Balance'!E51*'2019 KESIS Energy Balance'!$B$1</f>
        <v>0</v>
      </c>
      <c r="F51" s="108">
        <f>'[2]2019 KESIS Energy Balance'!F51*'2019 KESIS Energy Balance'!$B$1</f>
        <v>0</v>
      </c>
      <c r="G51" s="108">
        <f>'[2]2019 KESIS Energy Balance'!G51*'2019 KESIS Energy Balance'!$B$1</f>
        <v>0</v>
      </c>
      <c r="H51" s="108">
        <f>'[2]2019 KESIS Energy Balance'!H51*'2019 KESIS Energy Balance'!$B$1</f>
        <v>0</v>
      </c>
      <c r="I51" s="108">
        <f>'[2]2019 KESIS Energy Balance'!I51*'2019 KESIS Energy Balance'!$B$1</f>
        <v>0</v>
      </c>
      <c r="J51" s="108">
        <f>'[2]2019 KESIS Energy Balance'!J51*'2019 KESIS Energy Balance'!$B$1</f>
        <v>0</v>
      </c>
      <c r="K51" s="108">
        <f>'[2]2019 KESIS Energy Balance'!K51*'2019 KESIS Energy Balance'!$B$1</f>
        <v>2195018240000</v>
      </c>
      <c r="L51" s="108">
        <f>'[2]2019 KESIS Energy Balance'!L51*'2019 KESIS Energy Balance'!$B$1</f>
        <v>0</v>
      </c>
      <c r="M51" s="108">
        <f>'[2]2019 KESIS Energy Balance'!M51*'2019 KESIS Energy Balance'!$B$1</f>
        <v>0</v>
      </c>
      <c r="N51" s="108">
        <f>'[2]2019 KESIS Energy Balance'!N51*'2019 KESIS Energy Balance'!$B$1</f>
        <v>0</v>
      </c>
      <c r="O51" s="108">
        <f>'[2]2019 KESIS Energy Balance'!O51*'2019 KESIS Energy Balance'!$B$1</f>
        <v>0</v>
      </c>
      <c r="P51" s="108">
        <f>'[2]2019 KESIS Energy Balance'!P51*'2019 KESIS Energy Balance'!$B$1</f>
        <v>0</v>
      </c>
      <c r="Q51" s="108">
        <f>'[2]2019 KESIS Energy Balance'!Q51*'2019 KESIS Energy Balance'!$B$1</f>
        <v>0</v>
      </c>
      <c r="R51" s="108">
        <f>'[2]2019 KESIS Energy Balance'!R51*'2019 KESIS Energy Balance'!$B$1</f>
        <v>1626880000</v>
      </c>
      <c r="S51" s="108">
        <f>'[2]2019 KESIS Energy Balance'!S51*'2019 KESIS Energy Balance'!$B$1</f>
        <v>0</v>
      </c>
      <c r="T51" s="108">
        <f>'[2]2019 KESIS Energy Balance'!T51*'2019 KESIS Energy Balance'!$B$1</f>
        <v>0</v>
      </c>
      <c r="U51" s="108">
        <f>'[2]2019 KESIS Energy Balance'!U51*'2019 KESIS Energy Balance'!$B$1</f>
        <v>0</v>
      </c>
      <c r="V51" s="108">
        <f>'[2]2019 KESIS Energy Balance'!V51*'2019 KESIS Energy Balance'!$B$1</f>
        <v>0</v>
      </c>
      <c r="W51" s="108">
        <f>'[2]2019 KESIS Energy Balance'!W51*'2019 KESIS Energy Balance'!$B$1</f>
        <v>0</v>
      </c>
      <c r="X51" s="108">
        <f>'[2]2019 KESIS Energy Balance'!X51*'2019 KESIS Energy Balance'!$B$1</f>
        <v>181932800000</v>
      </c>
      <c r="Y51" s="108">
        <f>'[2]2019 KESIS Energy Balance'!Y51*'2019 KESIS Energy Balance'!$B$1</f>
        <v>5515520000.000001</v>
      </c>
      <c r="Z51" s="108">
        <f>'[2]2019 KESIS Energy Balance'!Z51*'2019 KESIS Energy Balance'!$B$1</f>
        <v>1522958080000</v>
      </c>
      <c r="AA51" s="108">
        <f>'[2]2019 KESIS Energy Balance'!AA51*'2019 KESIS Energy Balance'!$B$1</f>
        <v>0</v>
      </c>
      <c r="AB51" s="108">
        <f>'[2]2019 KESIS Energy Balance'!AB51*'2019 KESIS Energy Balance'!$B$1</f>
        <v>0</v>
      </c>
      <c r="AC51" s="108">
        <f>'[2]2019 KESIS Energy Balance'!AC51*'2019 KESIS Energy Balance'!$B$1</f>
        <v>0</v>
      </c>
      <c r="AD51" s="108">
        <f>'[2]2019 KESIS Energy Balance'!AD51*'2019 KESIS Energy Balance'!$B$1</f>
        <v>3714801920000</v>
      </c>
      <c r="AE51" s="108">
        <f>'[2]2019 KESIS Energy Balance'!AE51*'2019 KESIS Energy Balance'!$B$1</f>
        <v>6736830720000</v>
      </c>
      <c r="AF51" s="108">
        <f>'[2]2019 KESIS Energy Balance'!AF51*'2019 KESIS Energy Balance'!$B$1</f>
        <v>531672319999.99994</v>
      </c>
      <c r="AG51" s="108">
        <f>'[2]2019 KESIS Energy Balance'!AG51*'2019 KESIS Energy Balance'!$B$1</f>
        <v>426401280000</v>
      </c>
      <c r="AH51" s="108">
        <f>'[2]2019 KESIS Energy Balance'!AH51*'2019 KESIS Energy Balance'!$B$1</f>
        <v>104755200000</v>
      </c>
      <c r="AI51" s="108">
        <f>'[2]2019 KESIS Energy Balance'!AI51*'2019 KESIS Energy Balance'!$B$1</f>
        <v>0</v>
      </c>
      <c r="AJ51" s="108">
        <f>'[2]2019 KESIS Energy Balance'!AJ51*'2019 KESIS Energy Balance'!$B$1</f>
        <v>0</v>
      </c>
      <c r="AK51" s="108">
        <f>'[2]2019 KESIS Energy Balance'!AK51*'2019 KESIS Energy Balance'!$B$1</f>
        <v>0</v>
      </c>
      <c r="AL51" s="108">
        <f>'[2]2019 KESIS Energy Balance'!AL51*'2019 KESIS Energy Balance'!$B$1</f>
        <v>0</v>
      </c>
      <c r="AM51" s="108">
        <f>'[2]2019 KESIS Energy Balance'!AM51*'2019 KESIS Energy Balance'!$B$1</f>
        <v>0</v>
      </c>
      <c r="AN51" s="108">
        <f>'[2]2019 KESIS Energy Balance'!AN51*'2019 KESIS Energy Balance'!$B$1</f>
        <v>0</v>
      </c>
      <c r="AO51" s="108">
        <f>'[2]2019 KESIS Energy Balance'!AO51*'2019 KESIS Energy Balance'!$B$1</f>
        <v>0</v>
      </c>
      <c r="AP51" s="108">
        <f>'[2]2019 KESIS Energy Balance'!AP51*'2019 KESIS Energy Balance'!$B$1</f>
        <v>0</v>
      </c>
      <c r="AQ51" s="108">
        <f>'[2]2019 KESIS Energy Balance'!AQ51*'2019 KESIS Energy Balance'!$B$1</f>
        <v>28093440000</v>
      </c>
      <c r="AR51" s="108">
        <f>'[2]2019 KESIS Energy Balance'!AR51*'2019 KESIS Energy Balance'!$B$1</f>
        <v>0</v>
      </c>
      <c r="AS51" s="108">
        <f>'[2]2019 KESIS Energy Balance'!AS51*'2019 KESIS Energy Balance'!$B$1</f>
        <v>5307755520000</v>
      </c>
      <c r="AT51" s="108">
        <f>'[2]2019 KESIS Energy Balance'!AT51*'2019 KESIS Energy Balance'!$B$1</f>
        <v>0</v>
      </c>
      <c r="AU51" s="108">
        <f>'[2]2019 KESIS Energy Balance'!AU51*'2019 KESIS Energy Balance'!$B$1</f>
        <v>0</v>
      </c>
      <c r="AV51" s="108">
        <f>'[2]2019 KESIS Energy Balance'!AV51*'2019 KESIS Energy Balance'!$B$1</f>
        <v>0</v>
      </c>
      <c r="AW51" s="108">
        <f>'[2]2019 KESIS Energy Balance'!AW51*'2019 KESIS Energy Balance'!$B$1</f>
        <v>0</v>
      </c>
      <c r="AX51" s="108">
        <f>'[2]2019 KESIS Energy Balance'!AX51*'2019 KESIS Energy Balance'!$B$1</f>
        <v>0</v>
      </c>
      <c r="AY51" s="108">
        <f>'[2]2019 KESIS Energy Balance'!AY51*'2019 KESIS Energy Balance'!$B$1</f>
        <v>0</v>
      </c>
      <c r="AZ51" s="108">
        <f>'[2]2019 KESIS Energy Balance'!AZ51*'2019 KESIS Energy Balance'!$B$1</f>
        <v>0</v>
      </c>
      <c r="BA51" s="108">
        <f>'[2]2019 KESIS Energy Balance'!BA51*'2019 KESIS Energy Balance'!$B$1</f>
        <v>0</v>
      </c>
      <c r="BB51" s="108">
        <f>'[2]2019 KESIS Energy Balance'!BB51*'2019 KESIS Energy Balance'!$B$1</f>
        <v>1163655680000</v>
      </c>
      <c r="BC51" s="108">
        <f>'[2]2019 KESIS Energy Balance'!BC51*'2019 KESIS Energy Balance'!$B$1</f>
        <v>0</v>
      </c>
      <c r="BD51" s="108">
        <f>'[2]2019 KESIS Energy Balance'!BD51*'2019 KESIS Energy Balance'!$B$1</f>
        <v>0</v>
      </c>
      <c r="BE51" s="108">
        <f>'[2]2019 KESIS Energy Balance'!BE51*'2019 KESIS Energy Balance'!$B$1</f>
        <v>0</v>
      </c>
      <c r="BF51" s="108">
        <f>'[2]2019 KESIS Energy Balance'!BF51*'2019 KESIS Energy Balance'!$B$1</f>
        <v>0</v>
      </c>
      <c r="BG51" s="108">
        <f>'[2]2019 KESIS Energy Balance'!BG51*'2019 KESIS Energy Balance'!$B$1</f>
        <v>0</v>
      </c>
      <c r="BH51" s="108">
        <f>'[2]2019 KESIS Energy Balance'!BH51*'2019 KESIS Energy Balance'!$B$1</f>
        <v>48340120320000</v>
      </c>
      <c r="BI51" s="108">
        <f>'[2]2019 KESIS Energy Balance'!BI51*'2019 KESIS Energy Balance'!$B$1</f>
        <v>0</v>
      </c>
      <c r="BJ51" s="108">
        <f>'[2]2019 KESIS Energy Balance'!BJ51*'2019 KESIS Energy Balance'!$B$1</f>
        <v>70261137920000</v>
      </c>
      <c r="BK51" s="108">
        <f>'[2]2019 KESIS Energy Balance'!BK51*'2019 KESIS Energy Balance'!$B$1</f>
        <v>6499504640000</v>
      </c>
      <c r="BL51" s="150"/>
      <c r="BM51" s="150"/>
    </row>
    <row r="52" spans="2:65" s="151" customFormat="1" collapsed="1">
      <c r="B52" s="148" t="s">
        <v>1641</v>
      </c>
      <c r="C52" s="149" t="s">
        <v>1642</v>
      </c>
      <c r="D52" s="108">
        <f>'[2]2019 KESIS Energy Balance'!D52*'2019 KESIS Energy Balance'!$B$1</f>
        <v>0</v>
      </c>
      <c r="E52" s="108">
        <f>'[2]2019 KESIS Energy Balance'!E52*'2019 KESIS Energy Balance'!$B$1</f>
        <v>0</v>
      </c>
      <c r="F52" s="108">
        <f>'[2]2019 KESIS Energy Balance'!F52*'2019 KESIS Energy Balance'!$B$1</f>
        <v>0</v>
      </c>
      <c r="G52" s="108">
        <f>'[2]2019 KESIS Energy Balance'!G52*'2019 KESIS Energy Balance'!$B$1</f>
        <v>0</v>
      </c>
      <c r="H52" s="108">
        <f>'[2]2019 KESIS Energy Balance'!H52*'2019 KESIS Energy Balance'!$B$1</f>
        <v>0</v>
      </c>
      <c r="I52" s="108">
        <f>'[2]2019 KESIS Energy Balance'!I52*'2019 KESIS Energy Balance'!$B$1</f>
        <v>0</v>
      </c>
      <c r="J52" s="108">
        <f>'[2]2019 KESIS Energy Balance'!J52*'2019 KESIS Energy Balance'!$B$1</f>
        <v>0</v>
      </c>
      <c r="K52" s="108">
        <f>'[2]2019 KESIS Energy Balance'!K52*'2019 KESIS Energy Balance'!$B$1</f>
        <v>0</v>
      </c>
      <c r="L52" s="108">
        <f>'[2]2019 KESIS Energy Balance'!L52*'2019 KESIS Energy Balance'!$B$1</f>
        <v>0</v>
      </c>
      <c r="M52" s="108">
        <f>'[2]2019 KESIS Energy Balance'!M52*'2019 KESIS Energy Balance'!$B$1</f>
        <v>0</v>
      </c>
      <c r="N52" s="108">
        <f>'[2]2019 KESIS Energy Balance'!N52*'2019 KESIS Energy Balance'!$B$1</f>
        <v>0</v>
      </c>
      <c r="O52" s="108">
        <f>'[2]2019 KESIS Energy Balance'!O52*'2019 KESIS Energy Balance'!$B$1</f>
        <v>0</v>
      </c>
      <c r="P52" s="108">
        <f>'[2]2019 KESIS Energy Balance'!P52*'2019 KESIS Energy Balance'!$B$1</f>
        <v>0</v>
      </c>
      <c r="Q52" s="108">
        <f>'[2]2019 KESIS Energy Balance'!Q52*'2019 KESIS Energy Balance'!$B$1</f>
        <v>0</v>
      </c>
      <c r="R52" s="108">
        <f>'[2]2019 KESIS Energy Balance'!R52*'2019 KESIS Energy Balance'!$B$1</f>
        <v>0</v>
      </c>
      <c r="S52" s="108">
        <f>'[2]2019 KESIS Energy Balance'!S52*'2019 KESIS Energy Balance'!$B$1</f>
        <v>0</v>
      </c>
      <c r="T52" s="108">
        <f>'[2]2019 KESIS Energy Balance'!T52*'2019 KESIS Energy Balance'!$B$1</f>
        <v>0</v>
      </c>
      <c r="U52" s="108">
        <f>'[2]2019 KESIS Energy Balance'!U52*'2019 KESIS Energy Balance'!$B$1</f>
        <v>0</v>
      </c>
      <c r="V52" s="108">
        <f>'[2]2019 KESIS Energy Balance'!V52*'2019 KESIS Energy Balance'!$B$1</f>
        <v>0</v>
      </c>
      <c r="W52" s="108">
        <f>'[2]2019 KESIS Energy Balance'!W52*'2019 KESIS Energy Balance'!$B$1</f>
        <v>0</v>
      </c>
      <c r="X52" s="108">
        <f>'[2]2019 KESIS Energy Balance'!X52*'2019 KESIS Energy Balance'!$B$1</f>
        <v>45711360000</v>
      </c>
      <c r="Y52" s="108">
        <f>'[2]2019 KESIS Energy Balance'!Y52*'2019 KESIS Energy Balance'!$B$1</f>
        <v>0</v>
      </c>
      <c r="Z52" s="108">
        <f>'[2]2019 KESIS Energy Balance'!Z52*'2019 KESIS Energy Balance'!$B$1</f>
        <v>3229872640000</v>
      </c>
      <c r="AA52" s="108">
        <f>'[2]2019 KESIS Energy Balance'!AA52*'2019 KESIS Energy Balance'!$B$1</f>
        <v>0</v>
      </c>
      <c r="AB52" s="108">
        <f>'[2]2019 KESIS Energy Balance'!AB52*'2019 KESIS Energy Balance'!$B$1</f>
        <v>0</v>
      </c>
      <c r="AC52" s="108">
        <f>'[2]2019 KESIS Energy Balance'!AC52*'2019 KESIS Energy Balance'!$B$1</f>
        <v>0</v>
      </c>
      <c r="AD52" s="108">
        <f>'[2]2019 KESIS Energy Balance'!AD52*'2019 KESIS Energy Balance'!$B$1</f>
        <v>8689920000</v>
      </c>
      <c r="AE52" s="108">
        <f>'[2]2019 KESIS Energy Balance'!AE52*'2019 KESIS Energy Balance'!$B$1</f>
        <v>35467968000000</v>
      </c>
      <c r="AF52" s="108">
        <f>'[2]2019 KESIS Energy Balance'!AF52*'2019 KESIS Energy Balance'!$B$1</f>
        <v>39481600000</v>
      </c>
      <c r="AG52" s="108">
        <f>'[2]2019 KESIS Energy Balance'!AG52*'2019 KESIS Energy Balance'!$B$1</f>
        <v>190106880000</v>
      </c>
      <c r="AH52" s="108">
        <f>'[2]2019 KESIS Energy Balance'!AH52*'2019 KESIS Energy Balance'!$B$1</f>
        <v>262641920000</v>
      </c>
      <c r="AI52" s="108">
        <f>'[2]2019 KESIS Energy Balance'!AI52*'2019 KESIS Energy Balance'!$B$1</f>
        <v>0</v>
      </c>
      <c r="AJ52" s="108">
        <f>'[2]2019 KESIS Energy Balance'!AJ52*'2019 KESIS Energy Balance'!$B$1</f>
        <v>0</v>
      </c>
      <c r="AK52" s="108">
        <f>'[2]2019 KESIS Energy Balance'!AK52*'2019 KESIS Energy Balance'!$B$1</f>
        <v>0</v>
      </c>
      <c r="AL52" s="108">
        <f>'[2]2019 KESIS Energy Balance'!AL52*'2019 KESIS Energy Balance'!$B$1</f>
        <v>0</v>
      </c>
      <c r="AM52" s="108">
        <f>'[2]2019 KESIS Energy Balance'!AM52*'2019 KESIS Energy Balance'!$B$1</f>
        <v>0</v>
      </c>
      <c r="AN52" s="108">
        <f>'[2]2019 KESIS Energy Balance'!AN52*'2019 KESIS Energy Balance'!$B$1</f>
        <v>0</v>
      </c>
      <c r="AO52" s="108">
        <f>'[2]2019 KESIS Energy Balance'!AO52*'2019 KESIS Energy Balance'!$B$1</f>
        <v>0</v>
      </c>
      <c r="AP52" s="108">
        <f>'[2]2019 KESIS Energy Balance'!AP52*'2019 KESIS Energy Balance'!$B$1</f>
        <v>0</v>
      </c>
      <c r="AQ52" s="108">
        <f>'[2]2019 KESIS Energy Balance'!AQ52*'2019 KESIS Energy Balance'!$B$1</f>
        <v>0</v>
      </c>
      <c r="AR52" s="108">
        <f>'[2]2019 KESIS Energy Balance'!AR52*'2019 KESIS Energy Balance'!$B$1</f>
        <v>0</v>
      </c>
      <c r="AS52" s="108">
        <f>'[2]2019 KESIS Energy Balance'!AS52*'2019 KESIS Energy Balance'!$B$1</f>
        <v>0</v>
      </c>
      <c r="AT52" s="108">
        <f>'[2]2019 KESIS Energy Balance'!AT52*'2019 KESIS Energy Balance'!$B$1</f>
        <v>0</v>
      </c>
      <c r="AU52" s="108">
        <f>'[2]2019 KESIS Energy Balance'!AU52*'2019 KESIS Energy Balance'!$B$1</f>
        <v>0</v>
      </c>
      <c r="AV52" s="108">
        <f>'[2]2019 KESIS Energy Balance'!AV52*'2019 KESIS Energy Balance'!$B$1</f>
        <v>0</v>
      </c>
      <c r="AW52" s="108">
        <f>'[2]2019 KESIS Energy Balance'!AW52*'2019 KESIS Energy Balance'!$B$1</f>
        <v>0</v>
      </c>
      <c r="AX52" s="108">
        <f>'[2]2019 KESIS Energy Balance'!AX52*'2019 KESIS Energy Balance'!$B$1</f>
        <v>0</v>
      </c>
      <c r="AY52" s="108">
        <f>'[2]2019 KESIS Energy Balance'!AY52*'2019 KESIS Energy Balance'!$B$1</f>
        <v>0</v>
      </c>
      <c r="AZ52" s="108">
        <f>'[2]2019 KESIS Energy Balance'!AZ52*'2019 KESIS Energy Balance'!$B$1</f>
        <v>0</v>
      </c>
      <c r="BA52" s="108">
        <f>'[2]2019 KESIS Energy Balance'!BA52*'2019 KESIS Energy Balance'!$B$1</f>
        <v>0</v>
      </c>
      <c r="BB52" s="108">
        <f>'[2]2019 KESIS Energy Balance'!BB52*'2019 KESIS Energy Balance'!$B$1</f>
        <v>0</v>
      </c>
      <c r="BC52" s="108">
        <f>'[2]2019 KESIS Energy Balance'!BC52*'2019 KESIS Energy Balance'!$B$1</f>
        <v>0</v>
      </c>
      <c r="BD52" s="108">
        <f>'[2]2019 KESIS Energy Balance'!BD52*'2019 KESIS Energy Balance'!$B$1</f>
        <v>0</v>
      </c>
      <c r="BE52" s="108">
        <f>'[2]2019 KESIS Energy Balance'!BE52*'2019 KESIS Energy Balance'!$B$1</f>
        <v>0</v>
      </c>
      <c r="BF52" s="108">
        <f>'[2]2019 KESIS Energy Balance'!BF52*'2019 KESIS Energy Balance'!$B$1</f>
        <v>0</v>
      </c>
      <c r="BG52" s="108">
        <f>'[2]2019 KESIS Energy Balance'!BG52*'2019 KESIS Energy Balance'!$B$1</f>
        <v>0</v>
      </c>
      <c r="BH52" s="108">
        <f>'[2]2019 KESIS Energy Balance'!BH52*'2019 KESIS Energy Balance'!$B$1</f>
        <v>10711695360000</v>
      </c>
      <c r="BI52" s="108">
        <f>'[2]2019 KESIS Energy Balance'!BI52*'2019 KESIS Energy Balance'!$B$1</f>
        <v>0</v>
      </c>
      <c r="BJ52" s="108">
        <f>'[2]2019 KESIS Energy Balance'!BJ52*'2019 KESIS Energy Balance'!$B$1</f>
        <v>49956167680000.008</v>
      </c>
      <c r="BK52" s="108">
        <f>'[2]2019 KESIS Energy Balance'!BK52*'2019 KESIS Energy Balance'!$B$1</f>
        <v>0</v>
      </c>
      <c r="BL52" s="150"/>
      <c r="BM52" s="150"/>
    </row>
    <row r="53" spans="2:65" s="151" customFormat="1">
      <c r="B53" s="148" t="s">
        <v>1643</v>
      </c>
      <c r="C53" s="149" t="s">
        <v>1644</v>
      </c>
      <c r="D53" s="108">
        <f>'[2]2019 KESIS Energy Balance'!D53*'2019 KESIS Energy Balance'!$B$1</f>
        <v>0</v>
      </c>
      <c r="E53" s="108">
        <f>'[2]2019 KESIS Energy Balance'!E53*'2019 KESIS Energy Balance'!$B$1</f>
        <v>0</v>
      </c>
      <c r="F53" s="108">
        <f>'[2]2019 KESIS Energy Balance'!F53*'2019 KESIS Energy Balance'!$B$1</f>
        <v>0</v>
      </c>
      <c r="G53" s="108">
        <f>'[2]2019 KESIS Energy Balance'!G53*'2019 KESIS Energy Balance'!$B$1</f>
        <v>0</v>
      </c>
      <c r="H53" s="108">
        <f>'[2]2019 KESIS Energy Balance'!H53*'2019 KESIS Energy Balance'!$B$1</f>
        <v>0</v>
      </c>
      <c r="I53" s="108">
        <f>'[2]2019 KESIS Energy Balance'!I53*'2019 KESIS Energy Balance'!$B$1</f>
        <v>0</v>
      </c>
      <c r="J53" s="108">
        <f>'[2]2019 KESIS Energy Balance'!J53*'2019 KESIS Energy Balance'!$B$1</f>
        <v>0</v>
      </c>
      <c r="K53" s="108">
        <f>'[2]2019 KESIS Energy Balance'!K53*'2019 KESIS Energy Balance'!$B$1</f>
        <v>0</v>
      </c>
      <c r="L53" s="108">
        <f>'[2]2019 KESIS Energy Balance'!L53*'2019 KESIS Energy Balance'!$B$1</f>
        <v>0</v>
      </c>
      <c r="M53" s="108">
        <f>'[2]2019 KESIS Energy Balance'!M53*'2019 KESIS Energy Balance'!$B$1</f>
        <v>0</v>
      </c>
      <c r="N53" s="108">
        <f>'[2]2019 KESIS Energy Balance'!N53*'2019 KESIS Energy Balance'!$B$1</f>
        <v>0</v>
      </c>
      <c r="O53" s="108">
        <f>'[2]2019 KESIS Energy Balance'!O53*'2019 KESIS Energy Balance'!$B$1</f>
        <v>0</v>
      </c>
      <c r="P53" s="108">
        <f>'[2]2019 KESIS Energy Balance'!P53*'2019 KESIS Energy Balance'!$B$1</f>
        <v>0</v>
      </c>
      <c r="Q53" s="108">
        <f>'[2]2019 KESIS Energy Balance'!Q53*'2019 KESIS Energy Balance'!$B$1</f>
        <v>0</v>
      </c>
      <c r="R53" s="108">
        <f>'[2]2019 KESIS Energy Balance'!R53*'2019 KESIS Energy Balance'!$B$1</f>
        <v>0</v>
      </c>
      <c r="S53" s="108">
        <f>'[2]2019 KESIS Energy Balance'!S53*'2019 KESIS Energy Balance'!$B$1</f>
        <v>0</v>
      </c>
      <c r="T53" s="108">
        <f>'[2]2019 KESIS Energy Balance'!T53*'2019 KESIS Energy Balance'!$B$1</f>
        <v>0</v>
      </c>
      <c r="U53" s="108">
        <f>'[2]2019 KESIS Energy Balance'!U53*'2019 KESIS Energy Balance'!$B$1</f>
        <v>0</v>
      </c>
      <c r="V53" s="108">
        <f>'[2]2019 KESIS Energy Balance'!V53*'2019 KESIS Energy Balance'!$B$1</f>
        <v>0</v>
      </c>
      <c r="W53" s="108">
        <f>'[2]2019 KESIS Energy Balance'!W53*'2019 KESIS Energy Balance'!$B$1</f>
        <v>0</v>
      </c>
      <c r="X53" s="108">
        <f>'[2]2019 KESIS Energy Balance'!X53*'2019 KESIS Energy Balance'!$B$1</f>
        <v>69836800000</v>
      </c>
      <c r="Y53" s="108">
        <f>'[2]2019 KESIS Energy Balance'!Y53*'2019 KESIS Energy Balance'!$B$1</f>
        <v>39680000</v>
      </c>
      <c r="Z53" s="108">
        <f>'[2]2019 KESIS Energy Balance'!Z53*'2019 KESIS Energy Balance'!$B$1</f>
        <v>15792640000</v>
      </c>
      <c r="AA53" s="108">
        <f>'[2]2019 KESIS Energy Balance'!AA53*'2019 KESIS Energy Balance'!$B$1</f>
        <v>0</v>
      </c>
      <c r="AB53" s="108">
        <f>'[2]2019 KESIS Energy Balance'!AB53*'2019 KESIS Energy Balance'!$B$1</f>
        <v>0</v>
      </c>
      <c r="AC53" s="108">
        <f>'[2]2019 KESIS Energy Balance'!AC53*'2019 KESIS Energy Balance'!$B$1</f>
        <v>0</v>
      </c>
      <c r="AD53" s="108">
        <f>'[2]2019 KESIS Energy Balance'!AD53*'2019 KESIS Energy Balance'!$B$1</f>
        <v>33569280000</v>
      </c>
      <c r="AE53" s="108">
        <f>'[2]2019 KESIS Energy Balance'!AE53*'2019 KESIS Energy Balance'!$B$1</f>
        <v>1265355520000</v>
      </c>
      <c r="AF53" s="108">
        <f>'[2]2019 KESIS Energy Balance'!AF53*'2019 KESIS Energy Balance'!$B$1</f>
        <v>110548480000</v>
      </c>
      <c r="AG53" s="108">
        <f>'[2]2019 KESIS Energy Balance'!AG53*'2019 KESIS Energy Balance'!$B$1</f>
        <v>21943040000</v>
      </c>
      <c r="AH53" s="108">
        <f>'[2]2019 KESIS Energy Balance'!AH53*'2019 KESIS Energy Balance'!$B$1</f>
        <v>71503360000</v>
      </c>
      <c r="AI53" s="108">
        <f>'[2]2019 KESIS Energy Balance'!AI53*'2019 KESIS Energy Balance'!$B$1</f>
        <v>0</v>
      </c>
      <c r="AJ53" s="108">
        <f>'[2]2019 KESIS Energy Balance'!AJ53*'2019 KESIS Energy Balance'!$B$1</f>
        <v>0</v>
      </c>
      <c r="AK53" s="108">
        <f>'[2]2019 KESIS Energy Balance'!AK53*'2019 KESIS Energy Balance'!$B$1</f>
        <v>0</v>
      </c>
      <c r="AL53" s="108">
        <f>'[2]2019 KESIS Energy Balance'!AL53*'2019 KESIS Energy Balance'!$B$1</f>
        <v>0</v>
      </c>
      <c r="AM53" s="108">
        <f>'[2]2019 KESIS Energy Balance'!AM53*'2019 KESIS Energy Balance'!$B$1</f>
        <v>0</v>
      </c>
      <c r="AN53" s="108">
        <f>'[2]2019 KESIS Energy Balance'!AN53*'2019 KESIS Energy Balance'!$B$1</f>
        <v>0</v>
      </c>
      <c r="AO53" s="108">
        <f>'[2]2019 KESIS Energy Balance'!AO53*'2019 KESIS Energy Balance'!$B$1</f>
        <v>0</v>
      </c>
      <c r="AP53" s="108">
        <f>'[2]2019 KESIS Energy Balance'!AP53*'2019 KESIS Energy Balance'!$B$1</f>
        <v>0</v>
      </c>
      <c r="AQ53" s="108">
        <f>'[2]2019 KESIS Energy Balance'!AQ53*'2019 KESIS Energy Balance'!$B$1</f>
        <v>0</v>
      </c>
      <c r="AR53" s="108">
        <f>'[2]2019 KESIS Energy Balance'!AR53*'2019 KESIS Energy Balance'!$B$1</f>
        <v>0</v>
      </c>
      <c r="AS53" s="108">
        <f>'[2]2019 KESIS Energy Balance'!AS53*'2019 KESIS Energy Balance'!$B$1</f>
        <v>2380800000</v>
      </c>
      <c r="AT53" s="108">
        <f>'[2]2019 KESIS Energy Balance'!AT53*'2019 KESIS Energy Balance'!$B$1</f>
        <v>0</v>
      </c>
      <c r="AU53" s="108">
        <f>'[2]2019 KESIS Energy Balance'!AU53*'2019 KESIS Energy Balance'!$B$1</f>
        <v>0</v>
      </c>
      <c r="AV53" s="108">
        <f>'[2]2019 KESIS Energy Balance'!AV53*'2019 KESIS Energy Balance'!$B$1</f>
        <v>0</v>
      </c>
      <c r="AW53" s="108">
        <f>'[2]2019 KESIS Energy Balance'!AW53*'2019 KESIS Energy Balance'!$B$1</f>
        <v>0</v>
      </c>
      <c r="AX53" s="108">
        <f>'[2]2019 KESIS Energy Balance'!AX53*'2019 KESIS Energy Balance'!$B$1</f>
        <v>0</v>
      </c>
      <c r="AY53" s="108">
        <f>'[2]2019 KESIS Energy Balance'!AY53*'2019 KESIS Energy Balance'!$B$1</f>
        <v>0</v>
      </c>
      <c r="AZ53" s="108">
        <f>'[2]2019 KESIS Energy Balance'!AZ53*'2019 KESIS Energy Balance'!$B$1</f>
        <v>0</v>
      </c>
      <c r="BA53" s="108">
        <f>'[2]2019 KESIS Energy Balance'!BA53*'2019 KESIS Energy Balance'!$B$1</f>
        <v>0</v>
      </c>
      <c r="BB53" s="108">
        <f>'[2]2019 KESIS Energy Balance'!BB53*'2019 KESIS Energy Balance'!$B$1</f>
        <v>0</v>
      </c>
      <c r="BC53" s="108">
        <f>'[2]2019 KESIS Energy Balance'!BC53*'2019 KESIS Energy Balance'!$B$1</f>
        <v>0</v>
      </c>
      <c r="BD53" s="108">
        <f>'[2]2019 KESIS Energy Balance'!BD53*'2019 KESIS Energy Balance'!$B$1</f>
        <v>0</v>
      </c>
      <c r="BE53" s="108">
        <f>'[2]2019 KESIS Energy Balance'!BE53*'2019 KESIS Energy Balance'!$B$1</f>
        <v>0</v>
      </c>
      <c r="BF53" s="108">
        <f>'[2]2019 KESIS Energy Balance'!BF53*'2019 KESIS Energy Balance'!$B$1</f>
        <v>0</v>
      </c>
      <c r="BG53" s="108">
        <f>'[2]2019 KESIS Energy Balance'!BG53*'2019 KESIS Energy Balance'!$B$1</f>
        <v>0</v>
      </c>
      <c r="BH53" s="108">
        <f>'[2]2019 KESIS Energy Balance'!BH53*'2019 KESIS Energy Balance'!$B$1</f>
        <v>5093166080000</v>
      </c>
      <c r="BI53" s="108">
        <f>'[2]2019 KESIS Energy Balance'!BI53*'2019 KESIS Energy Balance'!$B$1</f>
        <v>0</v>
      </c>
      <c r="BJ53" s="108">
        <f>'[2]2019 KESIS Energy Balance'!BJ53*'2019 KESIS Energy Balance'!$B$1</f>
        <v>6684135680000</v>
      </c>
      <c r="BK53" s="108">
        <f>'[2]2019 KESIS Energy Balance'!BK53*'2019 KESIS Energy Balance'!$B$1</f>
        <v>2380800000</v>
      </c>
      <c r="BL53" s="150"/>
      <c r="BM53" s="150"/>
    </row>
    <row r="54" spans="2:65">
      <c r="B54" s="152" t="s">
        <v>1645</v>
      </c>
      <c r="C54" s="153" t="s">
        <v>1646</v>
      </c>
      <c r="D54" s="108">
        <f>'[2]2019 KESIS Energy Balance'!D54*'2019 KESIS Energy Balance'!$B$1</f>
        <v>0</v>
      </c>
      <c r="E54" s="108">
        <f>'[2]2019 KESIS Energy Balance'!E54*'2019 KESIS Energy Balance'!$B$1</f>
        <v>122350026240000</v>
      </c>
      <c r="F54" s="108">
        <f>'[2]2019 KESIS Energy Balance'!F54*'2019 KESIS Energy Balance'!$B$1</f>
        <v>0</v>
      </c>
      <c r="G54" s="108">
        <f>'[2]2019 KESIS Energy Balance'!G54*'2019 KESIS Energy Balance'!$B$1</f>
        <v>145961054720000</v>
      </c>
      <c r="H54" s="108">
        <f>'[2]2019 KESIS Energy Balance'!H54*'2019 KESIS Energy Balance'!$B$1</f>
        <v>0</v>
      </c>
      <c r="I54" s="108">
        <f>'[2]2019 KESIS Energy Balance'!I54*'2019 KESIS Energy Balance'!$B$1</f>
        <v>0</v>
      </c>
      <c r="J54" s="108">
        <f>'[2]2019 KESIS Energy Balance'!J54*'2019 KESIS Energy Balance'!$B$1</f>
        <v>0</v>
      </c>
      <c r="K54" s="108">
        <f>'[2]2019 KESIS Energy Balance'!K54*'2019 KESIS Energy Balance'!$B$1</f>
        <v>44560640000</v>
      </c>
      <c r="L54" s="108">
        <f>'[2]2019 KESIS Energy Balance'!L54*'2019 KESIS Energy Balance'!$B$1</f>
        <v>28566068479999.996</v>
      </c>
      <c r="M54" s="108">
        <f>'[2]2019 KESIS Energy Balance'!M54*'2019 KESIS Energy Balance'!$B$1</f>
        <v>0</v>
      </c>
      <c r="N54" s="108">
        <f>'[2]2019 KESIS Energy Balance'!N54*'2019 KESIS Energy Balance'!$B$1</f>
        <v>73095202560000</v>
      </c>
      <c r="O54" s="108">
        <f>'[2]2019 KESIS Energy Balance'!O54*'2019 KESIS Energy Balance'!$B$1</f>
        <v>1776791040000</v>
      </c>
      <c r="P54" s="108">
        <f>'[2]2019 KESIS Energy Balance'!P54*'2019 KESIS Energy Balance'!$B$1</f>
        <v>14034141440000</v>
      </c>
      <c r="Q54" s="108">
        <f>'[2]2019 KESIS Energy Balance'!Q54*'2019 KESIS Energy Balance'!$B$1</f>
        <v>26974265600000</v>
      </c>
      <c r="R54" s="108">
        <f>'[2]2019 KESIS Energy Balance'!R54*'2019 KESIS Energy Balance'!$B$1</f>
        <v>299409963520000</v>
      </c>
      <c r="S54" s="108">
        <f>'[2]2019 KESIS Energy Balance'!S54*'2019 KESIS Energy Balance'!$B$1</f>
        <v>0</v>
      </c>
      <c r="T54" s="108">
        <f>'[2]2019 KESIS Energy Balance'!T54*'2019 KESIS Energy Balance'!$B$1</f>
        <v>0</v>
      </c>
      <c r="U54" s="108">
        <f>'[2]2019 KESIS Energy Balance'!U54*'2019 KESIS Energy Balance'!$B$1</f>
        <v>0</v>
      </c>
      <c r="V54" s="108">
        <f>'[2]2019 KESIS Energy Balance'!V54*'2019 KESIS Energy Balance'!$B$1</f>
        <v>0</v>
      </c>
      <c r="W54" s="108">
        <f>'[2]2019 KESIS Energy Balance'!W54*'2019 KESIS Energy Balance'!$B$1</f>
        <v>30113548800000</v>
      </c>
      <c r="X54" s="108">
        <f>'[2]2019 KESIS Energy Balance'!X54*'2019 KESIS Energy Balance'!$B$1</f>
        <v>32220398080000</v>
      </c>
      <c r="Y54" s="108">
        <f>'[2]2019 KESIS Energy Balance'!Y54*'2019 KESIS Energy Balance'!$B$1</f>
        <v>9699022080000</v>
      </c>
      <c r="Z54" s="108">
        <f>'[2]2019 KESIS Energy Balance'!Z54*'2019 KESIS Energy Balance'!$B$1</f>
        <v>2380998400000</v>
      </c>
      <c r="AA54" s="108">
        <f>'[2]2019 KESIS Energy Balance'!AA54*'2019 KESIS Energy Balance'!$B$1</f>
        <v>119040000</v>
      </c>
      <c r="AB54" s="108">
        <f>'[2]2019 KESIS Energy Balance'!AB54*'2019 KESIS Energy Balance'!$B$1</f>
        <v>0</v>
      </c>
      <c r="AC54" s="108">
        <f>'[2]2019 KESIS Energy Balance'!AC54*'2019 KESIS Energy Balance'!$B$1</f>
        <v>1388800000.0000002</v>
      </c>
      <c r="AD54" s="108">
        <f>'[2]2019 KESIS Energy Balance'!AD54*'2019 KESIS Energy Balance'!$B$1</f>
        <v>2702763520000</v>
      </c>
      <c r="AE54" s="108">
        <f>'[2]2019 KESIS Energy Balance'!AE54*'2019 KESIS Energy Balance'!$B$1</f>
        <v>19493633280000</v>
      </c>
      <c r="AF54" s="108">
        <f>'[2]2019 KESIS Energy Balance'!AF54*'2019 KESIS Energy Balance'!$B$1</f>
        <v>1682947839999.9998</v>
      </c>
      <c r="AG54" s="108">
        <f>'[2]2019 KESIS Energy Balance'!AG54*'2019 KESIS Energy Balance'!$B$1</f>
        <v>357992960000</v>
      </c>
      <c r="AH54" s="108">
        <f>'[2]2019 KESIS Energy Balance'!AH54*'2019 KESIS Energy Balance'!$B$1</f>
        <v>28439925760000</v>
      </c>
      <c r="AI54" s="108">
        <f>'[2]2019 KESIS Energy Balance'!AI54*'2019 KESIS Energy Balance'!$B$1</f>
        <v>0</v>
      </c>
      <c r="AJ54" s="108">
        <f>'[2]2019 KESIS Energy Balance'!AJ54*'2019 KESIS Energy Balance'!$B$1</f>
        <v>0</v>
      </c>
      <c r="AK54" s="108">
        <f>'[2]2019 KESIS Energy Balance'!AK54*'2019 KESIS Energy Balance'!$B$1</f>
        <v>0</v>
      </c>
      <c r="AL54" s="108">
        <f>'[2]2019 KESIS Energy Balance'!AL54*'2019 KESIS Energy Balance'!$B$1</f>
        <v>0</v>
      </c>
      <c r="AM54" s="108">
        <f>'[2]2019 KESIS Energy Balance'!AM54*'2019 KESIS Energy Balance'!$B$1</f>
        <v>0</v>
      </c>
      <c r="AN54" s="108">
        <f>'[2]2019 KESIS Energy Balance'!AN54*'2019 KESIS Energy Balance'!$B$1</f>
        <v>0</v>
      </c>
      <c r="AO54" s="108">
        <f>'[2]2019 KESIS Energy Balance'!AO54*'2019 KESIS Energy Balance'!$B$1</f>
        <v>0</v>
      </c>
      <c r="AP54" s="108">
        <f>'[2]2019 KESIS Energy Balance'!AP54*'2019 KESIS Energy Balance'!$B$1</f>
        <v>58172467200000</v>
      </c>
      <c r="AQ54" s="108">
        <f>'[2]2019 KESIS Energy Balance'!AQ54*'2019 KESIS Energy Balance'!$B$1</f>
        <v>4435985920000</v>
      </c>
      <c r="AR54" s="108">
        <f>'[2]2019 KESIS Energy Balance'!AR54*'2019 KESIS Energy Balance'!$B$1</f>
        <v>15181806080000</v>
      </c>
      <c r="AS54" s="108">
        <f>'[2]2019 KESIS Energy Balance'!AS54*'2019 KESIS Energy Balance'!$B$1</f>
        <v>19043781120000</v>
      </c>
      <c r="AT54" s="108">
        <f>'[2]2019 KESIS Energy Balance'!AT54*'2019 KESIS Energy Balance'!$B$1</f>
        <v>740270080000</v>
      </c>
      <c r="AU54" s="108">
        <f>'[2]2019 KESIS Energy Balance'!AU54*'2019 KESIS Energy Balance'!$B$1</f>
        <v>188003840000.00003</v>
      </c>
      <c r="AV54" s="108">
        <f>'[2]2019 KESIS Energy Balance'!AV54*'2019 KESIS Energy Balance'!$B$1</f>
        <v>0</v>
      </c>
      <c r="AW54" s="108">
        <f>'[2]2019 KESIS Energy Balance'!AW54*'2019 KESIS Energy Balance'!$B$1</f>
        <v>0</v>
      </c>
      <c r="AX54" s="108">
        <f>'[2]2019 KESIS Energy Balance'!AX54*'2019 KESIS Energy Balance'!$B$1</f>
        <v>0</v>
      </c>
      <c r="AY54" s="108">
        <f>'[2]2019 KESIS Energy Balance'!AY54*'2019 KESIS Energy Balance'!$B$1</f>
        <v>0</v>
      </c>
      <c r="AZ54" s="108">
        <f>'[2]2019 KESIS Energy Balance'!AZ54*'2019 KESIS Energy Balance'!$B$1</f>
        <v>0</v>
      </c>
      <c r="BA54" s="108">
        <f>'[2]2019 KESIS Energy Balance'!BA54*'2019 KESIS Energy Balance'!$B$1</f>
        <v>0</v>
      </c>
      <c r="BB54" s="108">
        <f>'[2]2019 KESIS Energy Balance'!BB54*'2019 KESIS Energy Balance'!$B$1</f>
        <v>178599680000</v>
      </c>
      <c r="BC54" s="108">
        <f>'[2]2019 KESIS Energy Balance'!BC54*'2019 KESIS Energy Balance'!$B$1</f>
        <v>0</v>
      </c>
      <c r="BD54" s="108">
        <f>'[2]2019 KESIS Energy Balance'!BD54*'2019 KESIS Energy Balance'!$B$1</f>
        <v>39680000000</v>
      </c>
      <c r="BE54" s="108">
        <f>'[2]2019 KESIS Energy Balance'!BE54*'2019 KESIS Energy Balance'!$B$1</f>
        <v>0</v>
      </c>
      <c r="BF54" s="108">
        <f>'[2]2019 KESIS Energy Balance'!BF54*'2019 KESIS Energy Balance'!$B$1</f>
        <v>0</v>
      </c>
      <c r="BG54" s="108">
        <f>'[2]2019 KESIS Energy Balance'!BG54*'2019 KESIS Energy Balance'!$B$1</f>
        <v>0</v>
      </c>
      <c r="BH54" s="108">
        <f>'[2]2019 KESIS Energy Balance'!BH54*'2019 KESIS Energy Balance'!$B$1</f>
        <v>943151737600000</v>
      </c>
      <c r="BI54" s="108">
        <f>'[2]2019 KESIS Energy Balance'!BI54*'2019 KESIS Energy Balance'!$B$1</f>
        <v>133807983360000</v>
      </c>
      <c r="BJ54" s="108">
        <f>'[2]2019 KESIS Energy Balance'!BJ54*'2019 KESIS Energy Balance'!$B$1</f>
        <v>2014245127680000.8</v>
      </c>
      <c r="BK54" s="108">
        <f>'[2]2019 KESIS Energy Balance'!BK54*'2019 KESIS Energy Balance'!$B$1</f>
        <v>143905114880000</v>
      </c>
      <c r="BL54" s="109"/>
      <c r="BM54" s="109"/>
    </row>
    <row r="55" spans="2:65" s="151" customFormat="1">
      <c r="B55" s="154" t="s">
        <v>1647</v>
      </c>
      <c r="C55" s="155" t="s">
        <v>1648</v>
      </c>
      <c r="D55" s="108">
        <f>'[2]2019 KESIS Energy Balance'!D55*'2019 KESIS Energy Balance'!$B$1</f>
        <v>0</v>
      </c>
      <c r="E55" s="108">
        <f>'[2]2019 KESIS Energy Balance'!E55*'2019 KESIS Energy Balance'!$B$1</f>
        <v>0</v>
      </c>
      <c r="F55" s="108">
        <f>'[2]2019 KESIS Energy Balance'!F55*'2019 KESIS Energy Balance'!$B$1</f>
        <v>0</v>
      </c>
      <c r="G55" s="108">
        <f>'[2]2019 KESIS Energy Balance'!G55*'2019 KESIS Energy Balance'!$B$1</f>
        <v>0</v>
      </c>
      <c r="H55" s="108">
        <f>'[2]2019 KESIS Energy Balance'!H55*'2019 KESIS Energy Balance'!$B$1</f>
        <v>0</v>
      </c>
      <c r="I55" s="108">
        <f>'[2]2019 KESIS Energy Balance'!I55*'2019 KESIS Energy Balance'!$B$1</f>
        <v>0</v>
      </c>
      <c r="J55" s="108">
        <f>'[2]2019 KESIS Energy Balance'!J55*'2019 KESIS Energy Balance'!$B$1</f>
        <v>0</v>
      </c>
      <c r="K55" s="108">
        <f>'[2]2019 KESIS Energy Balance'!K55*'2019 KESIS Energy Balance'!$B$1</f>
        <v>0</v>
      </c>
      <c r="L55" s="108">
        <f>'[2]2019 KESIS Energy Balance'!L55*'2019 KESIS Energy Balance'!$B$1</f>
        <v>0</v>
      </c>
      <c r="M55" s="108">
        <f>'[2]2019 KESIS Energy Balance'!M55*'2019 KESIS Energy Balance'!$B$1</f>
        <v>0</v>
      </c>
      <c r="N55" s="108">
        <f>'[2]2019 KESIS Energy Balance'!N55*'2019 KESIS Energy Balance'!$B$1</f>
        <v>0</v>
      </c>
      <c r="O55" s="108">
        <f>'[2]2019 KESIS Energy Balance'!O55*'2019 KESIS Energy Balance'!$B$1</f>
        <v>0</v>
      </c>
      <c r="P55" s="108">
        <f>'[2]2019 KESIS Energy Balance'!P55*'2019 KESIS Energy Balance'!$B$1</f>
        <v>0</v>
      </c>
      <c r="Q55" s="108">
        <f>'[2]2019 KESIS Energy Balance'!Q55*'2019 KESIS Energy Balance'!$B$1</f>
        <v>0</v>
      </c>
      <c r="R55" s="108">
        <f>'[2]2019 KESIS Energy Balance'!R55*'2019 KESIS Energy Balance'!$B$1</f>
        <v>32237658880000</v>
      </c>
      <c r="S55" s="108">
        <f>'[2]2019 KESIS Energy Balance'!S55*'2019 KESIS Energy Balance'!$B$1</f>
        <v>0</v>
      </c>
      <c r="T55" s="108">
        <f>'[2]2019 KESIS Energy Balance'!T55*'2019 KESIS Energy Balance'!$B$1</f>
        <v>0</v>
      </c>
      <c r="U55" s="108">
        <f>'[2]2019 KESIS Energy Balance'!U55*'2019 KESIS Energy Balance'!$B$1</f>
        <v>0</v>
      </c>
      <c r="V55" s="108">
        <f>'[2]2019 KESIS Energy Balance'!V55*'2019 KESIS Energy Balance'!$B$1</f>
        <v>0</v>
      </c>
      <c r="W55" s="108">
        <f>'[2]2019 KESIS Energy Balance'!W55*'2019 KESIS Energy Balance'!$B$1</f>
        <v>0</v>
      </c>
      <c r="X55" s="108">
        <f>'[2]2019 KESIS Energy Balance'!X55*'2019 KESIS Energy Balance'!$B$1</f>
        <v>907402240000</v>
      </c>
      <c r="Y55" s="108">
        <f>'[2]2019 KESIS Energy Balance'!Y55*'2019 KESIS Energy Balance'!$B$1</f>
        <v>62932480000</v>
      </c>
      <c r="Z55" s="108">
        <f>'[2]2019 KESIS Energy Balance'!Z55*'2019 KESIS Energy Balance'!$B$1</f>
        <v>200899840000</v>
      </c>
      <c r="AA55" s="108">
        <f>'[2]2019 KESIS Energy Balance'!AA55*'2019 KESIS Energy Balance'!$B$1</f>
        <v>0</v>
      </c>
      <c r="AB55" s="108">
        <f>'[2]2019 KESIS Energy Balance'!AB55*'2019 KESIS Energy Balance'!$B$1</f>
        <v>0</v>
      </c>
      <c r="AC55" s="108">
        <f>'[2]2019 KESIS Energy Balance'!AC55*'2019 KESIS Energy Balance'!$B$1</f>
        <v>0</v>
      </c>
      <c r="AD55" s="108">
        <f>'[2]2019 KESIS Energy Balance'!AD55*'2019 KESIS Energy Balance'!$B$1</f>
        <v>170822400000</v>
      </c>
      <c r="AE55" s="108">
        <f>'[2]2019 KESIS Energy Balance'!AE55*'2019 KESIS Energy Balance'!$B$1</f>
        <v>1143577600000</v>
      </c>
      <c r="AF55" s="108">
        <f>'[2]2019 KESIS Energy Balance'!AF55*'2019 KESIS Energy Balance'!$B$1</f>
        <v>45949440000</v>
      </c>
      <c r="AG55" s="108">
        <f>'[2]2019 KESIS Energy Balance'!AG55*'2019 KESIS Energy Balance'!$B$1</f>
        <v>11229439999.999998</v>
      </c>
      <c r="AH55" s="108">
        <f>'[2]2019 KESIS Energy Balance'!AH55*'2019 KESIS Energy Balance'!$B$1</f>
        <v>850620160000</v>
      </c>
      <c r="AI55" s="108">
        <f>'[2]2019 KESIS Energy Balance'!AI55*'2019 KESIS Energy Balance'!$B$1</f>
        <v>0</v>
      </c>
      <c r="AJ55" s="108">
        <f>'[2]2019 KESIS Energy Balance'!AJ55*'2019 KESIS Energy Balance'!$B$1</f>
        <v>0</v>
      </c>
      <c r="AK55" s="108">
        <f>'[2]2019 KESIS Energy Balance'!AK55*'2019 KESIS Energy Balance'!$B$1</f>
        <v>0</v>
      </c>
      <c r="AL55" s="108">
        <f>'[2]2019 KESIS Energy Balance'!AL55*'2019 KESIS Energy Balance'!$B$1</f>
        <v>0</v>
      </c>
      <c r="AM55" s="108">
        <f>'[2]2019 KESIS Energy Balance'!AM55*'2019 KESIS Energy Balance'!$B$1</f>
        <v>0</v>
      </c>
      <c r="AN55" s="108">
        <f>'[2]2019 KESIS Energy Balance'!AN55*'2019 KESIS Energy Balance'!$B$1</f>
        <v>0</v>
      </c>
      <c r="AO55" s="108">
        <f>'[2]2019 KESIS Energy Balance'!AO55*'2019 KESIS Energy Balance'!$B$1</f>
        <v>0</v>
      </c>
      <c r="AP55" s="108">
        <f>'[2]2019 KESIS Energy Balance'!AP55*'2019 KESIS Energy Balance'!$B$1</f>
        <v>982238720000</v>
      </c>
      <c r="AQ55" s="108">
        <f>'[2]2019 KESIS Energy Balance'!AQ55*'2019 KESIS Energy Balance'!$B$1</f>
        <v>0</v>
      </c>
      <c r="AR55" s="108">
        <f>'[2]2019 KESIS Energy Balance'!AR55*'2019 KESIS Energy Balance'!$B$1</f>
        <v>33926400000</v>
      </c>
      <c r="AS55" s="108">
        <f>'[2]2019 KESIS Energy Balance'!AS55*'2019 KESIS Energy Balance'!$B$1</f>
        <v>728445440000</v>
      </c>
      <c r="AT55" s="108">
        <f>'[2]2019 KESIS Energy Balance'!AT55*'2019 KESIS Energy Balance'!$B$1</f>
        <v>271490560000</v>
      </c>
      <c r="AU55" s="108">
        <f>'[2]2019 KESIS Energy Balance'!AU55*'2019 KESIS Energy Balance'!$B$1</f>
        <v>0</v>
      </c>
      <c r="AV55" s="108">
        <f>'[2]2019 KESIS Energy Balance'!AV55*'2019 KESIS Energy Balance'!$B$1</f>
        <v>0</v>
      </c>
      <c r="AW55" s="108">
        <f>'[2]2019 KESIS Energy Balance'!AW55*'2019 KESIS Energy Balance'!$B$1</f>
        <v>0</v>
      </c>
      <c r="AX55" s="108">
        <f>'[2]2019 KESIS Energy Balance'!AX55*'2019 KESIS Energy Balance'!$B$1</f>
        <v>0</v>
      </c>
      <c r="AY55" s="108">
        <f>'[2]2019 KESIS Energy Balance'!AY55*'2019 KESIS Energy Balance'!$B$1</f>
        <v>0</v>
      </c>
      <c r="AZ55" s="108">
        <f>'[2]2019 KESIS Energy Balance'!AZ55*'2019 KESIS Energy Balance'!$B$1</f>
        <v>0</v>
      </c>
      <c r="BA55" s="108">
        <f>'[2]2019 KESIS Energy Balance'!BA55*'2019 KESIS Energy Balance'!$B$1</f>
        <v>0</v>
      </c>
      <c r="BB55" s="108">
        <f>'[2]2019 KESIS Energy Balance'!BB55*'2019 KESIS Energy Balance'!$B$1</f>
        <v>0</v>
      </c>
      <c r="BC55" s="108">
        <f>'[2]2019 KESIS Energy Balance'!BC55*'2019 KESIS Energy Balance'!$B$1</f>
        <v>0</v>
      </c>
      <c r="BD55" s="108">
        <f>'[2]2019 KESIS Energy Balance'!BD55*'2019 KESIS Energy Balance'!$B$1</f>
        <v>0</v>
      </c>
      <c r="BE55" s="108">
        <f>'[2]2019 KESIS Energy Balance'!BE55*'2019 KESIS Energy Balance'!$B$1</f>
        <v>0</v>
      </c>
      <c r="BF55" s="108">
        <f>'[2]2019 KESIS Energy Balance'!BF55*'2019 KESIS Energy Balance'!$B$1</f>
        <v>0</v>
      </c>
      <c r="BG55" s="108">
        <f>'[2]2019 KESIS Energy Balance'!BG55*'2019 KESIS Energy Balance'!$B$1</f>
        <v>0</v>
      </c>
      <c r="BH55" s="108">
        <f>'[2]2019 KESIS Energy Balance'!BH55*'2019 KESIS Energy Balance'!$B$1</f>
        <v>46783672319999.992</v>
      </c>
      <c r="BI55" s="108">
        <f>'[2]2019 KESIS Energy Balance'!BI55*'2019 KESIS Energy Balance'!$B$1</f>
        <v>5316683520000</v>
      </c>
      <c r="BJ55" s="108">
        <f>'[2]2019 KESIS Energy Balance'!BJ55*'2019 KESIS Energy Balance'!$B$1</f>
        <v>89747549440000</v>
      </c>
      <c r="BK55" s="108">
        <f>'[2]2019 KESIS Energy Balance'!BK55*'2019 KESIS Energy Balance'!$B$1</f>
        <v>2016140800000</v>
      </c>
      <c r="BL55" s="150"/>
      <c r="BM55" s="150"/>
    </row>
    <row r="56" spans="2:65" s="151" customFormat="1">
      <c r="B56" s="154" t="s">
        <v>1649</v>
      </c>
      <c r="C56" s="155" t="s">
        <v>1650</v>
      </c>
      <c r="D56" s="108">
        <f>'[2]2019 KESIS Energy Balance'!D56*'2019 KESIS Energy Balance'!$B$1</f>
        <v>0</v>
      </c>
      <c r="E56" s="108">
        <f>'[2]2019 KESIS Energy Balance'!E56*'2019 KESIS Energy Balance'!$B$1</f>
        <v>0</v>
      </c>
      <c r="F56" s="108">
        <f>'[2]2019 KESIS Energy Balance'!F56*'2019 KESIS Energy Balance'!$B$1</f>
        <v>0</v>
      </c>
      <c r="G56" s="108">
        <f>'[2]2019 KESIS Energy Balance'!G56*'2019 KESIS Energy Balance'!$B$1</f>
        <v>18489729280000</v>
      </c>
      <c r="H56" s="108">
        <f>'[2]2019 KESIS Energy Balance'!H56*'2019 KESIS Energy Balance'!$B$1</f>
        <v>0</v>
      </c>
      <c r="I56" s="108">
        <f>'[2]2019 KESIS Energy Balance'!I56*'2019 KESIS Energy Balance'!$B$1</f>
        <v>0</v>
      </c>
      <c r="J56" s="108">
        <f>'[2]2019 KESIS Energy Balance'!J56*'2019 KESIS Energy Balance'!$B$1</f>
        <v>0</v>
      </c>
      <c r="K56" s="108">
        <f>'[2]2019 KESIS Energy Balance'!K56*'2019 KESIS Energy Balance'!$B$1</f>
        <v>0</v>
      </c>
      <c r="L56" s="108">
        <f>'[2]2019 KESIS Energy Balance'!L56*'2019 KESIS Energy Balance'!$B$1</f>
        <v>0</v>
      </c>
      <c r="M56" s="108">
        <f>'[2]2019 KESIS Energy Balance'!M56*'2019 KESIS Energy Balance'!$B$1</f>
        <v>0</v>
      </c>
      <c r="N56" s="108">
        <f>'[2]2019 KESIS Energy Balance'!N56*'2019 KESIS Energy Balance'!$B$1</f>
        <v>0</v>
      </c>
      <c r="O56" s="108">
        <f>'[2]2019 KESIS Energy Balance'!O56*'2019 KESIS Energy Balance'!$B$1</f>
        <v>0</v>
      </c>
      <c r="P56" s="108">
        <f>'[2]2019 KESIS Energy Balance'!P56*'2019 KESIS Energy Balance'!$B$1</f>
        <v>0</v>
      </c>
      <c r="Q56" s="108">
        <f>'[2]2019 KESIS Energy Balance'!Q56*'2019 KESIS Energy Balance'!$B$1</f>
        <v>0</v>
      </c>
      <c r="R56" s="108">
        <f>'[2]2019 KESIS Energy Balance'!R56*'2019 KESIS Energy Balance'!$B$1</f>
        <v>10355210240000</v>
      </c>
      <c r="S56" s="108">
        <f>'[2]2019 KESIS Energy Balance'!S56*'2019 KESIS Energy Balance'!$B$1</f>
        <v>0</v>
      </c>
      <c r="T56" s="108">
        <f>'[2]2019 KESIS Energy Balance'!T56*'2019 KESIS Energy Balance'!$B$1</f>
        <v>0</v>
      </c>
      <c r="U56" s="108">
        <f>'[2]2019 KESIS Energy Balance'!U56*'2019 KESIS Energy Balance'!$B$1</f>
        <v>0</v>
      </c>
      <c r="V56" s="108">
        <f>'[2]2019 KESIS Energy Balance'!V56*'2019 KESIS Energy Balance'!$B$1</f>
        <v>0</v>
      </c>
      <c r="W56" s="108">
        <f>'[2]2019 KESIS Energy Balance'!W56*'2019 KESIS Energy Balance'!$B$1</f>
        <v>0</v>
      </c>
      <c r="X56" s="108">
        <f>'[2]2019 KESIS Energy Balance'!X56*'2019 KESIS Energy Balance'!$B$1</f>
        <v>146339840000</v>
      </c>
      <c r="Y56" s="108">
        <f>'[2]2019 KESIS Energy Balance'!Y56*'2019 KESIS Energy Balance'!$B$1</f>
        <v>8650240000</v>
      </c>
      <c r="Z56" s="108">
        <f>'[2]2019 KESIS Energy Balance'!Z56*'2019 KESIS Energy Balance'!$B$1</f>
        <v>3253760000</v>
      </c>
      <c r="AA56" s="108">
        <f>'[2]2019 KESIS Energy Balance'!AA56*'2019 KESIS Energy Balance'!$B$1</f>
        <v>0</v>
      </c>
      <c r="AB56" s="108">
        <f>'[2]2019 KESIS Energy Balance'!AB56*'2019 KESIS Energy Balance'!$B$1</f>
        <v>0</v>
      </c>
      <c r="AC56" s="108">
        <f>'[2]2019 KESIS Energy Balance'!AC56*'2019 KESIS Energy Balance'!$B$1</f>
        <v>0</v>
      </c>
      <c r="AD56" s="108">
        <f>'[2]2019 KESIS Energy Balance'!AD56*'2019 KESIS Energy Balance'!$B$1</f>
        <v>131856640000</v>
      </c>
      <c r="AE56" s="108">
        <f>'[2]2019 KESIS Energy Balance'!AE56*'2019 KESIS Energy Balance'!$B$1</f>
        <v>139395840000</v>
      </c>
      <c r="AF56" s="108">
        <f>'[2]2019 KESIS Energy Balance'!AF56*'2019 KESIS Energy Balance'!$B$1</f>
        <v>22538239999.999996</v>
      </c>
      <c r="AG56" s="108">
        <f>'[2]2019 KESIS Energy Balance'!AG56*'2019 KESIS Energy Balance'!$B$1</f>
        <v>23927040000</v>
      </c>
      <c r="AH56" s="108">
        <f>'[2]2019 KESIS Energy Balance'!AH56*'2019 KESIS Energy Balance'!$B$1</f>
        <v>659560960000</v>
      </c>
      <c r="AI56" s="108">
        <f>'[2]2019 KESIS Energy Balance'!AI56*'2019 KESIS Energy Balance'!$B$1</f>
        <v>0</v>
      </c>
      <c r="AJ56" s="108">
        <f>'[2]2019 KESIS Energy Balance'!AJ56*'2019 KESIS Energy Balance'!$B$1</f>
        <v>0</v>
      </c>
      <c r="AK56" s="108">
        <f>'[2]2019 KESIS Energy Balance'!AK56*'2019 KESIS Energy Balance'!$B$1</f>
        <v>0</v>
      </c>
      <c r="AL56" s="108">
        <f>'[2]2019 KESIS Energy Balance'!AL56*'2019 KESIS Energy Balance'!$B$1</f>
        <v>0</v>
      </c>
      <c r="AM56" s="108">
        <f>'[2]2019 KESIS Energy Balance'!AM56*'2019 KESIS Energy Balance'!$B$1</f>
        <v>0</v>
      </c>
      <c r="AN56" s="108">
        <f>'[2]2019 KESIS Energy Balance'!AN56*'2019 KESIS Energy Balance'!$B$1</f>
        <v>0</v>
      </c>
      <c r="AO56" s="108">
        <f>'[2]2019 KESIS Energy Balance'!AO56*'2019 KESIS Energy Balance'!$B$1</f>
        <v>0</v>
      </c>
      <c r="AP56" s="108">
        <f>'[2]2019 KESIS Energy Balance'!AP56*'2019 KESIS Energy Balance'!$B$1</f>
        <v>1107151360000</v>
      </c>
      <c r="AQ56" s="108">
        <f>'[2]2019 KESIS Energy Balance'!AQ56*'2019 KESIS Energy Balance'!$B$1</f>
        <v>76106240000</v>
      </c>
      <c r="AR56" s="108">
        <f>'[2]2019 KESIS Energy Balance'!AR56*'2019 KESIS Energy Balance'!$B$1</f>
        <v>858199040000</v>
      </c>
      <c r="AS56" s="108">
        <f>'[2]2019 KESIS Energy Balance'!AS56*'2019 KESIS Energy Balance'!$B$1</f>
        <v>2121015040000</v>
      </c>
      <c r="AT56" s="108">
        <f>'[2]2019 KESIS Energy Balance'!AT56*'2019 KESIS Energy Balance'!$B$1</f>
        <v>0</v>
      </c>
      <c r="AU56" s="108">
        <f>'[2]2019 KESIS Energy Balance'!AU56*'2019 KESIS Energy Balance'!$B$1</f>
        <v>188003840000.00003</v>
      </c>
      <c r="AV56" s="108">
        <f>'[2]2019 KESIS Energy Balance'!AV56*'2019 KESIS Energy Balance'!$B$1</f>
        <v>0</v>
      </c>
      <c r="AW56" s="108">
        <f>'[2]2019 KESIS Energy Balance'!AW56*'2019 KESIS Energy Balance'!$B$1</f>
        <v>0</v>
      </c>
      <c r="AX56" s="108">
        <f>'[2]2019 KESIS Energy Balance'!AX56*'2019 KESIS Energy Balance'!$B$1</f>
        <v>0</v>
      </c>
      <c r="AY56" s="108">
        <f>'[2]2019 KESIS Energy Balance'!AY56*'2019 KESIS Energy Balance'!$B$1</f>
        <v>0</v>
      </c>
      <c r="AZ56" s="108">
        <f>'[2]2019 KESIS Energy Balance'!AZ56*'2019 KESIS Energy Balance'!$B$1</f>
        <v>0</v>
      </c>
      <c r="BA56" s="108">
        <f>'[2]2019 KESIS Energy Balance'!BA56*'2019 KESIS Energy Balance'!$B$1</f>
        <v>0</v>
      </c>
      <c r="BB56" s="108">
        <f>'[2]2019 KESIS Energy Balance'!BB56*'2019 KESIS Energy Balance'!$B$1</f>
        <v>0</v>
      </c>
      <c r="BC56" s="108">
        <f>'[2]2019 KESIS Energy Balance'!BC56*'2019 KESIS Energy Balance'!$B$1</f>
        <v>0</v>
      </c>
      <c r="BD56" s="108">
        <f>'[2]2019 KESIS Energy Balance'!BD56*'2019 KESIS Energy Balance'!$B$1</f>
        <v>0</v>
      </c>
      <c r="BE56" s="108">
        <f>'[2]2019 KESIS Energy Balance'!BE56*'2019 KESIS Energy Balance'!$B$1</f>
        <v>0</v>
      </c>
      <c r="BF56" s="108">
        <f>'[2]2019 KESIS Energy Balance'!BF56*'2019 KESIS Energy Balance'!$B$1</f>
        <v>0</v>
      </c>
      <c r="BG56" s="108">
        <f>'[2]2019 KESIS Energy Balance'!BG56*'2019 KESIS Energy Balance'!$B$1</f>
        <v>0</v>
      </c>
      <c r="BH56" s="108">
        <f>'[2]2019 KESIS Energy Balance'!BH56*'2019 KESIS Energy Balance'!$B$1</f>
        <v>35251513600000</v>
      </c>
      <c r="BI56" s="108">
        <f>'[2]2019 KESIS Energy Balance'!BI56*'2019 KESIS Energy Balance'!$B$1</f>
        <v>10040904960000</v>
      </c>
      <c r="BJ56" s="108">
        <f>'[2]2019 KESIS Energy Balance'!BJ56*'2019 KESIS Energy Balance'!$B$1</f>
        <v>79623356160000</v>
      </c>
      <c r="BK56" s="108">
        <f>'[2]2019 KESIS Energy Balance'!BK56*'2019 KESIS Energy Balance'!$B$1</f>
        <v>4350515200000</v>
      </c>
      <c r="BL56" s="150"/>
      <c r="BM56" s="150"/>
    </row>
    <row r="57" spans="2:65" s="151" customFormat="1">
      <c r="B57" s="154" t="s">
        <v>1651</v>
      </c>
      <c r="C57" s="155" t="s">
        <v>1652</v>
      </c>
      <c r="D57" s="108">
        <f>'[2]2019 KESIS Energy Balance'!D57*'2019 KESIS Energy Balance'!$B$1</f>
        <v>0</v>
      </c>
      <c r="E57" s="108">
        <f>'[2]2019 KESIS Energy Balance'!E57*'2019 KESIS Energy Balance'!$B$1</f>
        <v>0</v>
      </c>
      <c r="F57" s="108">
        <f>'[2]2019 KESIS Energy Balance'!F57*'2019 KESIS Energy Balance'!$B$1</f>
        <v>0</v>
      </c>
      <c r="G57" s="108">
        <f>'[2]2019 KESIS Energy Balance'!G57*'2019 KESIS Energy Balance'!$B$1</f>
        <v>0</v>
      </c>
      <c r="H57" s="108">
        <f>'[2]2019 KESIS Energy Balance'!H57*'2019 KESIS Energy Balance'!$B$1</f>
        <v>0</v>
      </c>
      <c r="I57" s="108">
        <f>'[2]2019 KESIS Energy Balance'!I57*'2019 KESIS Energy Balance'!$B$1</f>
        <v>0</v>
      </c>
      <c r="J57" s="108">
        <f>'[2]2019 KESIS Energy Balance'!J57*'2019 KESIS Energy Balance'!$B$1</f>
        <v>0</v>
      </c>
      <c r="K57" s="108">
        <f>'[2]2019 KESIS Energy Balance'!K57*'2019 KESIS Energy Balance'!$B$1</f>
        <v>0</v>
      </c>
      <c r="L57" s="108">
        <f>'[2]2019 KESIS Energy Balance'!L57*'2019 KESIS Energy Balance'!$B$1</f>
        <v>0</v>
      </c>
      <c r="M57" s="108">
        <f>'[2]2019 KESIS Energy Balance'!M57*'2019 KESIS Energy Balance'!$B$1</f>
        <v>0</v>
      </c>
      <c r="N57" s="108">
        <f>'[2]2019 KESIS Energy Balance'!N57*'2019 KESIS Energy Balance'!$B$1</f>
        <v>0</v>
      </c>
      <c r="O57" s="108">
        <f>'[2]2019 KESIS Energy Balance'!O57*'2019 KESIS Energy Balance'!$B$1</f>
        <v>0</v>
      </c>
      <c r="P57" s="108">
        <f>'[2]2019 KESIS Energy Balance'!P57*'2019 KESIS Energy Balance'!$B$1</f>
        <v>0</v>
      </c>
      <c r="Q57" s="108">
        <f>'[2]2019 KESIS Energy Balance'!Q57*'2019 KESIS Energy Balance'!$B$1</f>
        <v>0</v>
      </c>
      <c r="R57" s="108">
        <f>'[2]2019 KESIS Energy Balance'!R57*'2019 KESIS Energy Balance'!$B$1</f>
        <v>1071360000000</v>
      </c>
      <c r="S57" s="108">
        <f>'[2]2019 KESIS Energy Balance'!S57*'2019 KESIS Energy Balance'!$B$1</f>
        <v>0</v>
      </c>
      <c r="T57" s="108">
        <f>'[2]2019 KESIS Energy Balance'!T57*'2019 KESIS Energy Balance'!$B$1</f>
        <v>0</v>
      </c>
      <c r="U57" s="108">
        <f>'[2]2019 KESIS Energy Balance'!U57*'2019 KESIS Energy Balance'!$B$1</f>
        <v>0</v>
      </c>
      <c r="V57" s="108">
        <f>'[2]2019 KESIS Energy Balance'!V57*'2019 KESIS Energy Balance'!$B$1</f>
        <v>0</v>
      </c>
      <c r="W57" s="108">
        <f>'[2]2019 KESIS Energy Balance'!W57*'2019 KESIS Energy Balance'!$B$1</f>
        <v>0</v>
      </c>
      <c r="X57" s="108">
        <f>'[2]2019 KESIS Energy Balance'!X57*'2019 KESIS Energy Balance'!$B$1</f>
        <v>9562880000</v>
      </c>
      <c r="Y57" s="108">
        <f>'[2]2019 KESIS Energy Balance'!Y57*'2019 KESIS Energy Balance'!$B$1</f>
        <v>0</v>
      </c>
      <c r="Z57" s="108">
        <f>'[2]2019 KESIS Energy Balance'!Z57*'2019 KESIS Energy Balance'!$B$1</f>
        <v>952320000</v>
      </c>
      <c r="AA57" s="108">
        <f>'[2]2019 KESIS Energy Balance'!AA57*'2019 KESIS Energy Balance'!$B$1</f>
        <v>0</v>
      </c>
      <c r="AB57" s="108">
        <f>'[2]2019 KESIS Energy Balance'!AB57*'2019 KESIS Energy Balance'!$B$1</f>
        <v>0</v>
      </c>
      <c r="AC57" s="108">
        <f>'[2]2019 KESIS Energy Balance'!AC57*'2019 KESIS Energy Balance'!$B$1</f>
        <v>0</v>
      </c>
      <c r="AD57" s="108">
        <f>'[2]2019 KESIS Energy Balance'!AD57*'2019 KESIS Energy Balance'!$B$1</f>
        <v>714240000</v>
      </c>
      <c r="AE57" s="108">
        <f>'[2]2019 KESIS Energy Balance'!AE57*'2019 KESIS Energy Balance'!$B$1</f>
        <v>41306880000</v>
      </c>
      <c r="AF57" s="108">
        <f>'[2]2019 KESIS Energy Balance'!AF57*'2019 KESIS Energy Balance'!$B$1</f>
        <v>0</v>
      </c>
      <c r="AG57" s="108">
        <f>'[2]2019 KESIS Energy Balance'!AG57*'2019 KESIS Energy Balance'!$B$1</f>
        <v>2936320000</v>
      </c>
      <c r="AH57" s="108">
        <f>'[2]2019 KESIS Energy Balance'!AH57*'2019 KESIS Energy Balance'!$B$1</f>
        <v>46822400000</v>
      </c>
      <c r="AI57" s="108">
        <f>'[2]2019 KESIS Energy Balance'!AI57*'2019 KESIS Energy Balance'!$B$1</f>
        <v>0</v>
      </c>
      <c r="AJ57" s="108">
        <f>'[2]2019 KESIS Energy Balance'!AJ57*'2019 KESIS Energy Balance'!$B$1</f>
        <v>0</v>
      </c>
      <c r="AK57" s="108">
        <f>'[2]2019 KESIS Energy Balance'!AK57*'2019 KESIS Energy Balance'!$B$1</f>
        <v>0</v>
      </c>
      <c r="AL57" s="108">
        <f>'[2]2019 KESIS Energy Balance'!AL57*'2019 KESIS Energy Balance'!$B$1</f>
        <v>0</v>
      </c>
      <c r="AM57" s="108">
        <f>'[2]2019 KESIS Energy Balance'!AM57*'2019 KESIS Energy Balance'!$B$1</f>
        <v>0</v>
      </c>
      <c r="AN57" s="108">
        <f>'[2]2019 KESIS Energy Balance'!AN57*'2019 KESIS Energy Balance'!$B$1</f>
        <v>0</v>
      </c>
      <c r="AO57" s="108">
        <f>'[2]2019 KESIS Energy Balance'!AO57*'2019 KESIS Energy Balance'!$B$1</f>
        <v>0</v>
      </c>
      <c r="AP57" s="108">
        <f>'[2]2019 KESIS Energy Balance'!AP57*'2019 KESIS Energy Balance'!$B$1</f>
        <v>0</v>
      </c>
      <c r="AQ57" s="108">
        <f>'[2]2019 KESIS Energy Balance'!AQ57*'2019 KESIS Energy Balance'!$B$1</f>
        <v>0</v>
      </c>
      <c r="AR57" s="108">
        <f>'[2]2019 KESIS Energy Balance'!AR57*'2019 KESIS Energy Balance'!$B$1</f>
        <v>230382080000</v>
      </c>
      <c r="AS57" s="108">
        <f>'[2]2019 KESIS Energy Balance'!AS57*'2019 KESIS Energy Balance'!$B$1</f>
        <v>2452660480000</v>
      </c>
      <c r="AT57" s="108">
        <f>'[2]2019 KESIS Energy Balance'!AT57*'2019 KESIS Energy Balance'!$B$1</f>
        <v>0</v>
      </c>
      <c r="AU57" s="108">
        <f>'[2]2019 KESIS Energy Balance'!AU57*'2019 KESIS Energy Balance'!$B$1</f>
        <v>0</v>
      </c>
      <c r="AV57" s="108">
        <f>'[2]2019 KESIS Energy Balance'!AV57*'2019 KESIS Energy Balance'!$B$1</f>
        <v>0</v>
      </c>
      <c r="AW57" s="108">
        <f>'[2]2019 KESIS Energy Balance'!AW57*'2019 KESIS Energy Balance'!$B$1</f>
        <v>0</v>
      </c>
      <c r="AX57" s="108">
        <f>'[2]2019 KESIS Energy Balance'!AX57*'2019 KESIS Energy Balance'!$B$1</f>
        <v>0</v>
      </c>
      <c r="AY57" s="108">
        <f>'[2]2019 KESIS Energy Balance'!AY57*'2019 KESIS Energy Balance'!$B$1</f>
        <v>0</v>
      </c>
      <c r="AZ57" s="108">
        <f>'[2]2019 KESIS Energy Balance'!AZ57*'2019 KESIS Energy Balance'!$B$1</f>
        <v>0</v>
      </c>
      <c r="BA57" s="108">
        <f>'[2]2019 KESIS Energy Balance'!BA57*'2019 KESIS Energy Balance'!$B$1</f>
        <v>0</v>
      </c>
      <c r="BB57" s="108">
        <f>'[2]2019 KESIS Energy Balance'!BB57*'2019 KESIS Energy Balance'!$B$1</f>
        <v>0</v>
      </c>
      <c r="BC57" s="108">
        <f>'[2]2019 KESIS Energy Balance'!BC57*'2019 KESIS Energy Balance'!$B$1</f>
        <v>0</v>
      </c>
      <c r="BD57" s="108">
        <f>'[2]2019 KESIS Energy Balance'!BD57*'2019 KESIS Energy Balance'!$B$1</f>
        <v>0</v>
      </c>
      <c r="BE57" s="108">
        <f>'[2]2019 KESIS Energy Balance'!BE57*'2019 KESIS Energy Balance'!$B$1</f>
        <v>0</v>
      </c>
      <c r="BF57" s="108">
        <f>'[2]2019 KESIS Energy Balance'!BF57*'2019 KESIS Energy Balance'!$B$1</f>
        <v>0</v>
      </c>
      <c r="BG57" s="108">
        <f>'[2]2019 KESIS Energy Balance'!BG57*'2019 KESIS Energy Balance'!$B$1</f>
        <v>0</v>
      </c>
      <c r="BH57" s="108">
        <f>'[2]2019 KESIS Energy Balance'!BH57*'2019 KESIS Energy Balance'!$B$1</f>
        <v>5919105280000</v>
      </c>
      <c r="BI57" s="108">
        <f>'[2]2019 KESIS Energy Balance'!BI57*'2019 KESIS Energy Balance'!$B$1</f>
        <v>346882560000.00006</v>
      </c>
      <c r="BJ57" s="108">
        <f>'[2]2019 KESIS Energy Balance'!BJ57*'2019 KESIS Energy Balance'!$B$1</f>
        <v>10122685440000</v>
      </c>
      <c r="BK57" s="108">
        <f>'[2]2019 KESIS Energy Balance'!BK57*'2019 KESIS Energy Balance'!$B$1</f>
        <v>2683042560000</v>
      </c>
      <c r="BL57" s="150"/>
      <c r="BM57" s="150"/>
    </row>
    <row r="58" spans="2:65" s="151" customFormat="1" collapsed="1">
      <c r="B58" s="154" t="s">
        <v>1653</v>
      </c>
      <c r="C58" s="155" t="s">
        <v>1654</v>
      </c>
      <c r="D58" s="108">
        <f>'[2]2019 KESIS Energy Balance'!D58*'2019 KESIS Energy Balance'!$B$1</f>
        <v>0</v>
      </c>
      <c r="E58" s="108">
        <f>'[2]2019 KESIS Energy Balance'!E58*'2019 KESIS Energy Balance'!$B$1</f>
        <v>0</v>
      </c>
      <c r="F58" s="108">
        <f>'[2]2019 KESIS Energy Balance'!F58*'2019 KESIS Energy Balance'!$B$1</f>
        <v>0</v>
      </c>
      <c r="G58" s="108">
        <f>'[2]2019 KESIS Energy Balance'!G58*'2019 KESIS Energy Balance'!$B$1</f>
        <v>0</v>
      </c>
      <c r="H58" s="108">
        <f>'[2]2019 KESIS Energy Balance'!H58*'2019 KESIS Energy Balance'!$B$1</f>
        <v>0</v>
      </c>
      <c r="I58" s="108">
        <f>'[2]2019 KESIS Energy Balance'!I58*'2019 KESIS Energy Balance'!$B$1</f>
        <v>0</v>
      </c>
      <c r="J58" s="108">
        <f>'[2]2019 KESIS Energy Balance'!J58*'2019 KESIS Energy Balance'!$B$1</f>
        <v>0</v>
      </c>
      <c r="K58" s="108">
        <f>'[2]2019 KESIS Energy Balance'!K58*'2019 KESIS Energy Balance'!$B$1</f>
        <v>0</v>
      </c>
      <c r="L58" s="108">
        <f>'[2]2019 KESIS Energy Balance'!L58*'2019 KESIS Energy Balance'!$B$1</f>
        <v>0</v>
      </c>
      <c r="M58" s="108">
        <f>'[2]2019 KESIS Energy Balance'!M58*'2019 KESIS Energy Balance'!$B$1</f>
        <v>0</v>
      </c>
      <c r="N58" s="108">
        <f>'[2]2019 KESIS Energy Balance'!N58*'2019 KESIS Energy Balance'!$B$1</f>
        <v>0</v>
      </c>
      <c r="O58" s="108">
        <f>'[2]2019 KESIS Energy Balance'!O58*'2019 KESIS Energy Balance'!$B$1</f>
        <v>0</v>
      </c>
      <c r="P58" s="108">
        <f>'[2]2019 KESIS Energy Balance'!P58*'2019 KESIS Energy Balance'!$B$1</f>
        <v>0</v>
      </c>
      <c r="Q58" s="108">
        <f>'[2]2019 KESIS Energy Balance'!Q58*'2019 KESIS Energy Balance'!$B$1</f>
        <v>0</v>
      </c>
      <c r="R58" s="108">
        <f>'[2]2019 KESIS Energy Balance'!R58*'2019 KESIS Energy Balance'!$B$1</f>
        <v>11612471040000</v>
      </c>
      <c r="S58" s="108">
        <f>'[2]2019 KESIS Energy Balance'!S58*'2019 KESIS Energy Balance'!$B$1</f>
        <v>0</v>
      </c>
      <c r="T58" s="108">
        <f>'[2]2019 KESIS Energy Balance'!T58*'2019 KESIS Energy Balance'!$B$1</f>
        <v>0</v>
      </c>
      <c r="U58" s="108">
        <f>'[2]2019 KESIS Energy Balance'!U58*'2019 KESIS Energy Balance'!$B$1</f>
        <v>0</v>
      </c>
      <c r="V58" s="108">
        <f>'[2]2019 KESIS Energy Balance'!V58*'2019 KESIS Energy Balance'!$B$1</f>
        <v>0</v>
      </c>
      <c r="W58" s="108">
        <f>'[2]2019 KESIS Energy Balance'!W58*'2019 KESIS Energy Balance'!$B$1</f>
        <v>0</v>
      </c>
      <c r="X58" s="108">
        <f>'[2]2019 KESIS Energy Balance'!X58*'2019 KESIS Energy Balance'!$B$1</f>
        <v>211097600000</v>
      </c>
      <c r="Y58" s="108">
        <f>'[2]2019 KESIS Energy Balance'!Y58*'2019 KESIS Energy Balance'!$B$1</f>
        <v>0</v>
      </c>
      <c r="Z58" s="108">
        <f>'[2]2019 KESIS Energy Balance'!Z58*'2019 KESIS Energy Balance'!$B$1</f>
        <v>555520000</v>
      </c>
      <c r="AA58" s="108">
        <f>'[2]2019 KESIS Energy Balance'!AA58*'2019 KESIS Energy Balance'!$B$1</f>
        <v>0</v>
      </c>
      <c r="AB58" s="108">
        <f>'[2]2019 KESIS Energy Balance'!AB58*'2019 KESIS Energy Balance'!$B$1</f>
        <v>0</v>
      </c>
      <c r="AC58" s="108">
        <f>'[2]2019 KESIS Energy Balance'!AC58*'2019 KESIS Energy Balance'!$B$1</f>
        <v>0</v>
      </c>
      <c r="AD58" s="108">
        <f>'[2]2019 KESIS Energy Balance'!AD58*'2019 KESIS Energy Balance'!$B$1</f>
        <v>7499520000</v>
      </c>
      <c r="AE58" s="108">
        <f>'[2]2019 KESIS Energy Balance'!AE58*'2019 KESIS Energy Balance'!$B$1</f>
        <v>125230080000</v>
      </c>
      <c r="AF58" s="108">
        <f>'[2]2019 KESIS Energy Balance'!AF58*'2019 KESIS Energy Balance'!$B$1</f>
        <v>0</v>
      </c>
      <c r="AG58" s="108">
        <f>'[2]2019 KESIS Energy Balance'!AG58*'2019 KESIS Energy Balance'!$B$1</f>
        <v>16308480000</v>
      </c>
      <c r="AH58" s="108">
        <f>'[2]2019 KESIS Energy Balance'!AH58*'2019 KESIS Energy Balance'!$B$1</f>
        <v>706383360000</v>
      </c>
      <c r="AI58" s="108">
        <f>'[2]2019 KESIS Energy Balance'!AI58*'2019 KESIS Energy Balance'!$B$1</f>
        <v>0</v>
      </c>
      <c r="AJ58" s="108">
        <f>'[2]2019 KESIS Energy Balance'!AJ58*'2019 KESIS Energy Balance'!$B$1</f>
        <v>0</v>
      </c>
      <c r="AK58" s="108">
        <f>'[2]2019 KESIS Energy Balance'!AK58*'2019 KESIS Energy Balance'!$B$1</f>
        <v>0</v>
      </c>
      <c r="AL58" s="108">
        <f>'[2]2019 KESIS Energy Balance'!AL58*'2019 KESIS Energy Balance'!$B$1</f>
        <v>0</v>
      </c>
      <c r="AM58" s="108">
        <f>'[2]2019 KESIS Energy Balance'!AM58*'2019 KESIS Energy Balance'!$B$1</f>
        <v>0</v>
      </c>
      <c r="AN58" s="108">
        <f>'[2]2019 KESIS Energy Balance'!AN58*'2019 KESIS Energy Balance'!$B$1</f>
        <v>0</v>
      </c>
      <c r="AO58" s="108">
        <f>'[2]2019 KESIS Energy Balance'!AO58*'2019 KESIS Energy Balance'!$B$1</f>
        <v>0</v>
      </c>
      <c r="AP58" s="108">
        <f>'[2]2019 KESIS Energy Balance'!AP58*'2019 KESIS Energy Balance'!$B$1</f>
        <v>11197140480000</v>
      </c>
      <c r="AQ58" s="108">
        <f>'[2]2019 KESIS Energy Balance'!AQ58*'2019 KESIS Energy Balance'!$B$1</f>
        <v>807845120000.00012</v>
      </c>
      <c r="AR58" s="108">
        <f>'[2]2019 KESIS Energy Balance'!AR58*'2019 KESIS Energy Balance'!$B$1</f>
        <v>4636449280000</v>
      </c>
      <c r="AS58" s="108">
        <f>'[2]2019 KESIS Energy Balance'!AS58*'2019 KESIS Energy Balance'!$B$1</f>
        <v>7097442560000</v>
      </c>
      <c r="AT58" s="108">
        <f>'[2]2019 KESIS Energy Balance'!AT58*'2019 KESIS Energy Balance'!$B$1</f>
        <v>75947520000</v>
      </c>
      <c r="AU58" s="108">
        <f>'[2]2019 KESIS Energy Balance'!AU58*'2019 KESIS Energy Balance'!$B$1</f>
        <v>0</v>
      </c>
      <c r="AV58" s="108">
        <f>'[2]2019 KESIS Energy Balance'!AV58*'2019 KESIS Energy Balance'!$B$1</f>
        <v>0</v>
      </c>
      <c r="AW58" s="108">
        <f>'[2]2019 KESIS Energy Balance'!AW58*'2019 KESIS Energy Balance'!$B$1</f>
        <v>0</v>
      </c>
      <c r="AX58" s="108">
        <f>'[2]2019 KESIS Energy Balance'!AX58*'2019 KESIS Energy Balance'!$B$1</f>
        <v>0</v>
      </c>
      <c r="AY58" s="108">
        <f>'[2]2019 KESIS Energy Balance'!AY58*'2019 KESIS Energy Balance'!$B$1</f>
        <v>0</v>
      </c>
      <c r="AZ58" s="108">
        <f>'[2]2019 KESIS Energy Balance'!AZ58*'2019 KESIS Energy Balance'!$B$1</f>
        <v>0</v>
      </c>
      <c r="BA58" s="108">
        <f>'[2]2019 KESIS Energy Balance'!BA58*'2019 KESIS Energy Balance'!$B$1</f>
        <v>0</v>
      </c>
      <c r="BB58" s="108">
        <f>'[2]2019 KESIS Energy Balance'!BB58*'2019 KESIS Energy Balance'!$B$1</f>
        <v>0</v>
      </c>
      <c r="BC58" s="108">
        <f>'[2]2019 KESIS Energy Balance'!BC58*'2019 KESIS Energy Balance'!$B$1</f>
        <v>0</v>
      </c>
      <c r="BD58" s="108">
        <f>'[2]2019 KESIS Energy Balance'!BD58*'2019 KESIS Energy Balance'!$B$1</f>
        <v>0</v>
      </c>
      <c r="BE58" s="108">
        <f>'[2]2019 KESIS Energy Balance'!BE58*'2019 KESIS Energy Balance'!$B$1</f>
        <v>0</v>
      </c>
      <c r="BF58" s="108">
        <f>'[2]2019 KESIS Energy Balance'!BF58*'2019 KESIS Energy Balance'!$B$1</f>
        <v>0</v>
      </c>
      <c r="BG58" s="108">
        <f>'[2]2019 KESIS Energy Balance'!BG58*'2019 KESIS Energy Balance'!$B$1</f>
        <v>0</v>
      </c>
      <c r="BH58" s="108">
        <f>'[2]2019 KESIS Energy Balance'!BH58*'2019 KESIS Energy Balance'!$B$1</f>
        <v>33792519680000</v>
      </c>
      <c r="BI58" s="108">
        <f>'[2]2019 KESIS Energy Balance'!BI58*'2019 KESIS Energy Balance'!$B$1</f>
        <v>10137287680000</v>
      </c>
      <c r="BJ58" s="108">
        <f>'[2]2019 KESIS Energy Balance'!BJ58*'2019 KESIS Energy Balance'!$B$1</f>
        <v>80424177920000</v>
      </c>
      <c r="BK58" s="108">
        <f>'[2]2019 KESIS Energy Balance'!BK58*'2019 KESIS Energy Balance'!$B$1</f>
        <v>23814824960000</v>
      </c>
      <c r="BL58" s="150"/>
      <c r="BM58" s="150"/>
    </row>
    <row r="59" spans="2:65" s="159" customFormat="1">
      <c r="B59" s="156" t="s">
        <v>1655</v>
      </c>
      <c r="C59" s="157" t="s">
        <v>1656</v>
      </c>
      <c r="D59" s="108">
        <f>'[2]2019 KESIS Energy Balance'!D59*'2019 KESIS Energy Balance'!$B$1</f>
        <v>0</v>
      </c>
      <c r="E59" s="108">
        <f>'[2]2019 KESIS Energy Balance'!E59*'2019 KESIS Energy Balance'!$B$1</f>
        <v>0</v>
      </c>
      <c r="F59" s="108">
        <f>'[2]2019 KESIS Energy Balance'!F59*'2019 KESIS Energy Balance'!$B$1</f>
        <v>0</v>
      </c>
      <c r="G59" s="108">
        <f>'[2]2019 KESIS Energy Balance'!G59*'2019 KESIS Energy Balance'!$B$1</f>
        <v>26093726720000</v>
      </c>
      <c r="H59" s="108">
        <f>'[2]2019 KESIS Energy Balance'!H59*'2019 KESIS Energy Balance'!$B$1</f>
        <v>0</v>
      </c>
      <c r="I59" s="108">
        <f>'[2]2019 KESIS Energy Balance'!I59*'2019 KESIS Energy Balance'!$B$1</f>
        <v>0</v>
      </c>
      <c r="J59" s="108">
        <f>'[2]2019 KESIS Energy Balance'!J59*'2019 KESIS Energy Balance'!$B$1</f>
        <v>0</v>
      </c>
      <c r="K59" s="108">
        <f>'[2]2019 KESIS Energy Balance'!K59*'2019 KESIS Energy Balance'!$B$1</f>
        <v>0</v>
      </c>
      <c r="L59" s="108">
        <f>'[2]2019 KESIS Energy Balance'!L59*'2019 KESIS Energy Balance'!$B$1</f>
        <v>0</v>
      </c>
      <c r="M59" s="108">
        <f>'[2]2019 KESIS Energy Balance'!M59*'2019 KESIS Energy Balance'!$B$1</f>
        <v>0</v>
      </c>
      <c r="N59" s="108">
        <f>'[2]2019 KESIS Energy Balance'!N59*'2019 KESIS Energy Balance'!$B$1</f>
        <v>0</v>
      </c>
      <c r="O59" s="108">
        <f>'[2]2019 KESIS Energy Balance'!O59*'2019 KESIS Energy Balance'!$B$1</f>
        <v>0</v>
      </c>
      <c r="P59" s="108">
        <f>'[2]2019 KESIS Energy Balance'!P59*'2019 KESIS Energy Balance'!$B$1</f>
        <v>0</v>
      </c>
      <c r="Q59" s="108">
        <f>'[2]2019 KESIS Energy Balance'!Q59*'2019 KESIS Energy Balance'!$B$1</f>
        <v>0</v>
      </c>
      <c r="R59" s="108">
        <f>'[2]2019 KESIS Energy Balance'!R59*'2019 KESIS Energy Balance'!$B$1</f>
        <v>70948117760000</v>
      </c>
      <c r="S59" s="108">
        <f>'[2]2019 KESIS Energy Balance'!S59*'2019 KESIS Energy Balance'!$B$1</f>
        <v>0</v>
      </c>
      <c r="T59" s="108">
        <f>'[2]2019 KESIS Energy Balance'!T59*'2019 KESIS Energy Balance'!$B$1</f>
        <v>0</v>
      </c>
      <c r="U59" s="108">
        <f>'[2]2019 KESIS Energy Balance'!U59*'2019 KESIS Energy Balance'!$B$1</f>
        <v>0</v>
      </c>
      <c r="V59" s="108">
        <f>'[2]2019 KESIS Energy Balance'!V59*'2019 KESIS Energy Balance'!$B$1</f>
        <v>0</v>
      </c>
      <c r="W59" s="108">
        <f>'[2]2019 KESIS Energy Balance'!W59*'2019 KESIS Energy Balance'!$B$1</f>
        <v>26705671680000</v>
      </c>
      <c r="X59" s="108">
        <f>'[2]2019 KESIS Energy Balance'!X59*'2019 KESIS Energy Balance'!$B$1</f>
        <v>1293448960000</v>
      </c>
      <c r="Y59" s="108">
        <f>'[2]2019 KESIS Energy Balance'!Y59*'2019 KESIS Energy Balance'!$B$1</f>
        <v>3313637120000</v>
      </c>
      <c r="Z59" s="108">
        <f>'[2]2019 KESIS Energy Balance'!Z59*'2019 KESIS Energy Balance'!$B$1</f>
        <v>938471680000</v>
      </c>
      <c r="AA59" s="108">
        <f>'[2]2019 KESIS Energy Balance'!AA59*'2019 KESIS Energy Balance'!$B$1</f>
        <v>0</v>
      </c>
      <c r="AB59" s="108">
        <f>'[2]2019 KESIS Energy Balance'!AB59*'2019 KESIS Energy Balance'!$B$1</f>
        <v>0</v>
      </c>
      <c r="AC59" s="108">
        <f>'[2]2019 KESIS Energy Balance'!AC59*'2019 KESIS Energy Balance'!$B$1</f>
        <v>0</v>
      </c>
      <c r="AD59" s="108">
        <f>'[2]2019 KESIS Energy Balance'!AD59*'2019 KESIS Energy Balance'!$B$1</f>
        <v>374301440000</v>
      </c>
      <c r="AE59" s="108">
        <f>'[2]2019 KESIS Energy Balance'!AE59*'2019 KESIS Energy Balance'!$B$1</f>
        <v>700272640000</v>
      </c>
      <c r="AF59" s="108">
        <f>'[2]2019 KESIS Energy Balance'!AF59*'2019 KESIS Energy Balance'!$B$1</f>
        <v>459811839999.99994</v>
      </c>
      <c r="AG59" s="108">
        <f>'[2]2019 KESIS Energy Balance'!AG59*'2019 KESIS Energy Balance'!$B$1</f>
        <v>59004160000.000008</v>
      </c>
      <c r="AH59" s="108">
        <f>'[2]2019 KESIS Energy Balance'!AH59*'2019 KESIS Energy Balance'!$B$1</f>
        <v>6403320320000</v>
      </c>
      <c r="AI59" s="108">
        <f>'[2]2019 KESIS Energy Balance'!AI59*'2019 KESIS Energy Balance'!$B$1</f>
        <v>0</v>
      </c>
      <c r="AJ59" s="108">
        <f>'[2]2019 KESIS Energy Balance'!AJ59*'2019 KESIS Energy Balance'!$B$1</f>
        <v>0</v>
      </c>
      <c r="AK59" s="108">
        <f>'[2]2019 KESIS Energy Balance'!AK59*'2019 KESIS Energy Balance'!$B$1</f>
        <v>0</v>
      </c>
      <c r="AL59" s="108">
        <f>'[2]2019 KESIS Energy Balance'!AL59*'2019 KESIS Energy Balance'!$B$1</f>
        <v>0</v>
      </c>
      <c r="AM59" s="108">
        <f>'[2]2019 KESIS Energy Balance'!AM59*'2019 KESIS Energy Balance'!$B$1</f>
        <v>0</v>
      </c>
      <c r="AN59" s="108">
        <f>'[2]2019 KESIS Energy Balance'!AN59*'2019 KESIS Energy Balance'!$B$1</f>
        <v>0</v>
      </c>
      <c r="AO59" s="108">
        <f>'[2]2019 KESIS Energy Balance'!AO59*'2019 KESIS Energy Balance'!$B$1</f>
        <v>0</v>
      </c>
      <c r="AP59" s="108">
        <f>'[2]2019 KESIS Energy Balance'!AP59*'2019 KESIS Energy Balance'!$B$1</f>
        <v>8564015360000</v>
      </c>
      <c r="AQ59" s="108">
        <f>'[2]2019 KESIS Energy Balance'!AQ59*'2019 KESIS Energy Balance'!$B$1</f>
        <v>264348160000</v>
      </c>
      <c r="AR59" s="108">
        <f>'[2]2019 KESIS Energy Balance'!AR59*'2019 KESIS Energy Balance'!$B$1</f>
        <v>7554754560000</v>
      </c>
      <c r="AS59" s="108">
        <f>'[2]2019 KESIS Energy Balance'!AS59*'2019 KESIS Energy Balance'!$B$1</f>
        <v>1416060160000</v>
      </c>
      <c r="AT59" s="108">
        <f>'[2]2019 KESIS Energy Balance'!AT59*'2019 KESIS Energy Balance'!$B$1</f>
        <v>245936640000.00003</v>
      </c>
      <c r="AU59" s="108">
        <f>'[2]2019 KESIS Energy Balance'!AU59*'2019 KESIS Energy Balance'!$B$1</f>
        <v>0</v>
      </c>
      <c r="AV59" s="108">
        <f>'[2]2019 KESIS Energy Balance'!AV59*'2019 KESIS Energy Balance'!$B$1</f>
        <v>0</v>
      </c>
      <c r="AW59" s="108">
        <f>'[2]2019 KESIS Energy Balance'!AW59*'2019 KESIS Energy Balance'!$B$1</f>
        <v>0</v>
      </c>
      <c r="AX59" s="108">
        <f>'[2]2019 KESIS Energy Balance'!AX59*'2019 KESIS Energy Balance'!$B$1</f>
        <v>0</v>
      </c>
      <c r="AY59" s="108">
        <f>'[2]2019 KESIS Energy Balance'!AY59*'2019 KESIS Energy Balance'!$B$1</f>
        <v>0</v>
      </c>
      <c r="AZ59" s="108">
        <f>'[2]2019 KESIS Energy Balance'!AZ59*'2019 KESIS Energy Balance'!$B$1</f>
        <v>0</v>
      </c>
      <c r="BA59" s="108">
        <f>'[2]2019 KESIS Energy Balance'!BA59*'2019 KESIS Energy Balance'!$B$1</f>
        <v>0</v>
      </c>
      <c r="BB59" s="108">
        <f>'[2]2019 KESIS Energy Balance'!BB59*'2019 KESIS Energy Balance'!$B$1</f>
        <v>0</v>
      </c>
      <c r="BC59" s="108">
        <f>'[2]2019 KESIS Energy Balance'!BC59*'2019 KESIS Energy Balance'!$B$1</f>
        <v>0</v>
      </c>
      <c r="BD59" s="108">
        <f>'[2]2019 KESIS Energy Balance'!BD59*'2019 KESIS Energy Balance'!$B$1</f>
        <v>0</v>
      </c>
      <c r="BE59" s="108">
        <f>'[2]2019 KESIS Energy Balance'!BE59*'2019 KESIS Energy Balance'!$B$1</f>
        <v>0</v>
      </c>
      <c r="BF59" s="108">
        <f>'[2]2019 KESIS Energy Balance'!BF59*'2019 KESIS Energy Balance'!$B$1</f>
        <v>0</v>
      </c>
      <c r="BG59" s="108">
        <f>'[2]2019 KESIS Energy Balance'!BG59*'2019 KESIS Energy Balance'!$B$1</f>
        <v>0</v>
      </c>
      <c r="BH59" s="108">
        <f>'[2]2019 KESIS Energy Balance'!BH59*'2019 KESIS Energy Balance'!$B$1</f>
        <v>187147188480000</v>
      </c>
      <c r="BI59" s="108">
        <f>'[2]2019 KESIS Energy Balance'!BI59*'2019 KESIS Energy Balance'!$B$1</f>
        <v>93556115200000</v>
      </c>
      <c r="BJ59" s="108">
        <f>'[2]2019 KESIS Energy Balance'!BJ59*'2019 KESIS Energy Balance'!$B$1</f>
        <v>436038202879999.94</v>
      </c>
      <c r="BK59" s="108">
        <f>'[2]2019 KESIS Energy Balance'!BK59*'2019 KESIS Energy Balance'!$B$1</f>
        <v>44750826239999.992</v>
      </c>
      <c r="BL59" s="158"/>
      <c r="BM59" s="158"/>
    </row>
    <row r="60" spans="2:65" s="151" customFormat="1">
      <c r="B60" s="154" t="s">
        <v>1657</v>
      </c>
      <c r="C60" s="155" t="s">
        <v>1658</v>
      </c>
      <c r="D60" s="108">
        <f>'[2]2019 KESIS Energy Balance'!D60*'2019 KESIS Energy Balance'!$B$1</f>
        <v>0</v>
      </c>
      <c r="E60" s="108">
        <f>'[2]2019 KESIS Energy Balance'!E60*'2019 KESIS Energy Balance'!$B$1</f>
        <v>0</v>
      </c>
      <c r="F60" s="108">
        <f>'[2]2019 KESIS Energy Balance'!F60*'2019 KESIS Energy Balance'!$B$1</f>
        <v>0</v>
      </c>
      <c r="G60" s="108">
        <f>'[2]2019 KESIS Energy Balance'!G60*'2019 KESIS Energy Balance'!$B$1</f>
        <v>93698368000000</v>
      </c>
      <c r="H60" s="108">
        <f>'[2]2019 KESIS Energy Balance'!H60*'2019 KESIS Energy Balance'!$B$1</f>
        <v>0</v>
      </c>
      <c r="I60" s="108">
        <f>'[2]2019 KESIS Energy Balance'!I60*'2019 KESIS Energy Balance'!$B$1</f>
        <v>0</v>
      </c>
      <c r="J60" s="108">
        <f>'[2]2019 KESIS Energy Balance'!J60*'2019 KESIS Energy Balance'!$B$1</f>
        <v>0</v>
      </c>
      <c r="K60" s="108">
        <f>'[2]2019 KESIS Energy Balance'!K60*'2019 KESIS Energy Balance'!$B$1</f>
        <v>0</v>
      </c>
      <c r="L60" s="108">
        <f>'[2]2019 KESIS Energy Balance'!L60*'2019 KESIS Energy Balance'!$B$1</f>
        <v>0</v>
      </c>
      <c r="M60" s="108">
        <f>'[2]2019 KESIS Energy Balance'!M60*'2019 KESIS Energy Balance'!$B$1</f>
        <v>0</v>
      </c>
      <c r="N60" s="108">
        <f>'[2]2019 KESIS Energy Balance'!N60*'2019 KESIS Energy Balance'!$B$1</f>
        <v>0</v>
      </c>
      <c r="O60" s="108">
        <f>'[2]2019 KESIS Energy Balance'!O60*'2019 KESIS Energy Balance'!$B$1</f>
        <v>0</v>
      </c>
      <c r="P60" s="108">
        <f>'[2]2019 KESIS Energy Balance'!P60*'2019 KESIS Energy Balance'!$B$1</f>
        <v>0</v>
      </c>
      <c r="Q60" s="108">
        <f>'[2]2019 KESIS Energy Balance'!Q60*'2019 KESIS Energy Balance'!$B$1</f>
        <v>0</v>
      </c>
      <c r="R60" s="108">
        <f>'[2]2019 KESIS Energy Balance'!R60*'2019 KESIS Energy Balance'!$B$1</f>
        <v>23739313920000</v>
      </c>
      <c r="S60" s="108">
        <f>'[2]2019 KESIS Energy Balance'!S60*'2019 KESIS Energy Balance'!$B$1</f>
        <v>0</v>
      </c>
      <c r="T60" s="108">
        <f>'[2]2019 KESIS Energy Balance'!T60*'2019 KESIS Energy Balance'!$B$1</f>
        <v>0</v>
      </c>
      <c r="U60" s="108">
        <f>'[2]2019 KESIS Energy Balance'!U60*'2019 KESIS Energy Balance'!$B$1</f>
        <v>0</v>
      </c>
      <c r="V60" s="108">
        <f>'[2]2019 KESIS Energy Balance'!V60*'2019 KESIS Energy Balance'!$B$1</f>
        <v>0</v>
      </c>
      <c r="W60" s="108">
        <f>'[2]2019 KESIS Energy Balance'!W60*'2019 KESIS Energy Balance'!$B$1</f>
        <v>0</v>
      </c>
      <c r="X60" s="108">
        <f>'[2]2019 KESIS Energy Balance'!X60*'2019 KESIS Energy Balance'!$B$1</f>
        <v>643450880000</v>
      </c>
      <c r="Y60" s="108">
        <f>'[2]2019 KESIS Energy Balance'!Y60*'2019 KESIS Energy Balance'!$B$1</f>
        <v>198400000</v>
      </c>
      <c r="Z60" s="108">
        <f>'[2]2019 KESIS Energy Balance'!Z60*'2019 KESIS Energy Balance'!$B$1</f>
        <v>9086720000</v>
      </c>
      <c r="AA60" s="108">
        <f>'[2]2019 KESIS Energy Balance'!AA60*'2019 KESIS Energy Balance'!$B$1</f>
        <v>0</v>
      </c>
      <c r="AB60" s="108">
        <f>'[2]2019 KESIS Energy Balance'!AB60*'2019 KESIS Energy Balance'!$B$1</f>
        <v>0</v>
      </c>
      <c r="AC60" s="108">
        <f>'[2]2019 KESIS Energy Balance'!AC60*'2019 KESIS Energy Balance'!$B$1</f>
        <v>0</v>
      </c>
      <c r="AD60" s="108">
        <f>'[2]2019 KESIS Energy Balance'!AD60*'2019 KESIS Energy Balance'!$B$1</f>
        <v>66979840000</v>
      </c>
      <c r="AE60" s="108">
        <f>'[2]2019 KESIS Energy Balance'!AE60*'2019 KESIS Energy Balance'!$B$1</f>
        <v>5426240000000</v>
      </c>
      <c r="AF60" s="108">
        <f>'[2]2019 KESIS Energy Balance'!AF60*'2019 KESIS Energy Balance'!$B$1</f>
        <v>115746560000</v>
      </c>
      <c r="AG60" s="108">
        <f>'[2]2019 KESIS Energy Balance'!AG60*'2019 KESIS Energy Balance'!$B$1</f>
        <v>158720000000</v>
      </c>
      <c r="AH60" s="108">
        <f>'[2]2019 KESIS Energy Balance'!AH60*'2019 KESIS Energy Balance'!$B$1</f>
        <v>10199624960000.002</v>
      </c>
      <c r="AI60" s="108">
        <f>'[2]2019 KESIS Energy Balance'!AI60*'2019 KESIS Energy Balance'!$B$1</f>
        <v>0</v>
      </c>
      <c r="AJ60" s="108">
        <f>'[2]2019 KESIS Energy Balance'!AJ60*'2019 KESIS Energy Balance'!$B$1</f>
        <v>0</v>
      </c>
      <c r="AK60" s="108">
        <f>'[2]2019 KESIS Energy Balance'!AK60*'2019 KESIS Energy Balance'!$B$1</f>
        <v>0</v>
      </c>
      <c r="AL60" s="108">
        <f>'[2]2019 KESIS Energy Balance'!AL60*'2019 KESIS Energy Balance'!$B$1</f>
        <v>0</v>
      </c>
      <c r="AM60" s="108">
        <f>'[2]2019 KESIS Energy Balance'!AM60*'2019 KESIS Energy Balance'!$B$1</f>
        <v>0</v>
      </c>
      <c r="AN60" s="108">
        <f>'[2]2019 KESIS Energy Balance'!AN60*'2019 KESIS Energy Balance'!$B$1</f>
        <v>0</v>
      </c>
      <c r="AO60" s="108">
        <f>'[2]2019 KESIS Energy Balance'!AO60*'2019 KESIS Energy Balance'!$B$1</f>
        <v>0</v>
      </c>
      <c r="AP60" s="108">
        <f>'[2]2019 KESIS Energy Balance'!AP60*'2019 KESIS Energy Balance'!$B$1</f>
        <v>27738343680000</v>
      </c>
      <c r="AQ60" s="108">
        <f>'[2]2019 KESIS Energy Balance'!AQ60*'2019 KESIS Energy Balance'!$B$1</f>
        <v>0</v>
      </c>
      <c r="AR60" s="108">
        <f>'[2]2019 KESIS Energy Balance'!AR60*'2019 KESIS Energy Balance'!$B$1</f>
        <v>0</v>
      </c>
      <c r="AS60" s="108">
        <f>'[2]2019 KESIS Energy Balance'!AS60*'2019 KESIS Energy Balance'!$B$1</f>
        <v>17816320000</v>
      </c>
      <c r="AT60" s="108">
        <f>'[2]2019 KESIS Energy Balance'!AT60*'2019 KESIS Energy Balance'!$B$1</f>
        <v>0</v>
      </c>
      <c r="AU60" s="108">
        <f>'[2]2019 KESIS Energy Balance'!AU60*'2019 KESIS Energy Balance'!$B$1</f>
        <v>0</v>
      </c>
      <c r="AV60" s="108">
        <f>'[2]2019 KESIS Energy Balance'!AV60*'2019 KESIS Energy Balance'!$B$1</f>
        <v>0</v>
      </c>
      <c r="AW60" s="108">
        <f>'[2]2019 KESIS Energy Balance'!AW60*'2019 KESIS Energy Balance'!$B$1</f>
        <v>0</v>
      </c>
      <c r="AX60" s="108">
        <f>'[2]2019 KESIS Energy Balance'!AX60*'2019 KESIS Energy Balance'!$B$1</f>
        <v>0</v>
      </c>
      <c r="AY60" s="108">
        <f>'[2]2019 KESIS Energy Balance'!AY60*'2019 KESIS Energy Balance'!$B$1</f>
        <v>0</v>
      </c>
      <c r="AZ60" s="108">
        <f>'[2]2019 KESIS Energy Balance'!AZ60*'2019 KESIS Energy Balance'!$B$1</f>
        <v>0</v>
      </c>
      <c r="BA60" s="108">
        <f>'[2]2019 KESIS Energy Balance'!BA60*'2019 KESIS Energy Balance'!$B$1</f>
        <v>0</v>
      </c>
      <c r="BB60" s="108">
        <f>'[2]2019 KESIS Energy Balance'!BB60*'2019 KESIS Energy Balance'!$B$1</f>
        <v>0</v>
      </c>
      <c r="BC60" s="108">
        <f>'[2]2019 KESIS Energy Balance'!BC60*'2019 KESIS Energy Balance'!$B$1</f>
        <v>0</v>
      </c>
      <c r="BD60" s="108">
        <f>'[2]2019 KESIS Energy Balance'!BD60*'2019 KESIS Energy Balance'!$B$1</f>
        <v>0</v>
      </c>
      <c r="BE60" s="108">
        <f>'[2]2019 KESIS Energy Balance'!BE60*'2019 KESIS Energy Balance'!$B$1</f>
        <v>0</v>
      </c>
      <c r="BF60" s="108">
        <f>'[2]2019 KESIS Energy Balance'!BF60*'2019 KESIS Energy Balance'!$B$1</f>
        <v>0</v>
      </c>
      <c r="BG60" s="108">
        <f>'[2]2019 KESIS Energy Balance'!BG60*'2019 KESIS Energy Balance'!$B$1</f>
        <v>0</v>
      </c>
      <c r="BH60" s="108">
        <f>'[2]2019 KESIS Energy Balance'!BH60*'2019 KESIS Energy Balance'!$B$1</f>
        <v>40008312320000</v>
      </c>
      <c r="BI60" s="108">
        <f>'[2]2019 KESIS Energy Balance'!BI60*'2019 KESIS Energy Balance'!$B$1</f>
        <v>13253120000</v>
      </c>
      <c r="BJ60" s="108">
        <f>'[2]2019 KESIS Energy Balance'!BJ60*'2019 KESIS Energy Balance'!$B$1</f>
        <v>201835454720000</v>
      </c>
      <c r="BK60" s="108">
        <f>'[2]2019 KESIS Energy Balance'!BK60*'2019 KESIS Energy Balance'!$B$1</f>
        <v>27756160000000</v>
      </c>
      <c r="BL60" s="150"/>
      <c r="BM60" s="150"/>
    </row>
    <row r="61" spans="2:65" s="163" customFormat="1">
      <c r="B61" s="160" t="s">
        <v>1659</v>
      </c>
      <c r="C61" s="161" t="s">
        <v>1660</v>
      </c>
      <c r="D61" s="108">
        <f>'[2]2019 KESIS Energy Balance'!D61*'2019 KESIS Energy Balance'!$B$1</f>
        <v>0</v>
      </c>
      <c r="E61" s="108">
        <f>'[2]2019 KESIS Energy Balance'!E61*'2019 KESIS Energy Balance'!$B$1</f>
        <v>35721126400000</v>
      </c>
      <c r="F61" s="108">
        <f>'[2]2019 KESIS Energy Balance'!F61*'2019 KESIS Energy Balance'!$B$1</f>
        <v>0</v>
      </c>
      <c r="G61" s="108">
        <f>'[2]2019 KESIS Energy Balance'!G61*'2019 KESIS Energy Balance'!$B$1</f>
        <v>0</v>
      </c>
      <c r="H61" s="108">
        <f>'[2]2019 KESIS Energy Balance'!H61*'2019 KESIS Energy Balance'!$B$1</f>
        <v>0</v>
      </c>
      <c r="I61" s="108">
        <f>'[2]2019 KESIS Energy Balance'!I61*'2019 KESIS Energy Balance'!$B$1</f>
        <v>0</v>
      </c>
      <c r="J61" s="108">
        <f>'[2]2019 KESIS Energy Balance'!J61*'2019 KESIS Energy Balance'!$B$1</f>
        <v>0</v>
      </c>
      <c r="K61" s="108">
        <f>'[2]2019 KESIS Energy Balance'!K61*'2019 KESIS Energy Balance'!$B$1</f>
        <v>0</v>
      </c>
      <c r="L61" s="108">
        <f>'[2]2019 KESIS Energy Balance'!L61*'2019 KESIS Energy Balance'!$B$1</f>
        <v>28566068479999.996</v>
      </c>
      <c r="M61" s="108">
        <f>'[2]2019 KESIS Energy Balance'!M61*'2019 KESIS Energy Balance'!$B$1</f>
        <v>0</v>
      </c>
      <c r="N61" s="108">
        <f>'[2]2019 KESIS Energy Balance'!N61*'2019 KESIS Energy Balance'!$B$1</f>
        <v>73095202560000</v>
      </c>
      <c r="O61" s="108">
        <f>'[2]2019 KESIS Energy Balance'!O61*'2019 KESIS Energy Balance'!$B$1</f>
        <v>1776791040000</v>
      </c>
      <c r="P61" s="108">
        <f>'[2]2019 KESIS Energy Balance'!P61*'2019 KESIS Energy Balance'!$B$1</f>
        <v>14034141440000</v>
      </c>
      <c r="Q61" s="108">
        <f>'[2]2019 KESIS Energy Balance'!Q61*'2019 KESIS Energy Balance'!$B$1</f>
        <v>16515292160000</v>
      </c>
      <c r="R61" s="108">
        <f>'[2]2019 KESIS Energy Balance'!R61*'2019 KESIS Energy Balance'!$B$1</f>
        <v>49489888000000</v>
      </c>
      <c r="S61" s="108">
        <f>'[2]2019 KESIS Energy Balance'!S61*'2019 KESIS Energy Balance'!$B$1</f>
        <v>0</v>
      </c>
      <c r="T61" s="108">
        <f>'[2]2019 KESIS Energy Balance'!T61*'2019 KESIS Energy Balance'!$B$1</f>
        <v>0</v>
      </c>
      <c r="U61" s="108">
        <f>'[2]2019 KESIS Energy Balance'!U61*'2019 KESIS Energy Balance'!$B$1</f>
        <v>0</v>
      </c>
      <c r="V61" s="108">
        <f>'[2]2019 KESIS Energy Balance'!V61*'2019 KESIS Energy Balance'!$B$1</f>
        <v>0</v>
      </c>
      <c r="W61" s="108">
        <f>'[2]2019 KESIS Energy Balance'!W61*'2019 KESIS Energy Balance'!$B$1</f>
        <v>0</v>
      </c>
      <c r="X61" s="108">
        <f>'[2]2019 KESIS Energy Balance'!X61*'2019 KESIS Energy Balance'!$B$1</f>
        <v>1061559040000</v>
      </c>
      <c r="Y61" s="108">
        <f>'[2]2019 KESIS Energy Balance'!Y61*'2019 KESIS Energy Balance'!$B$1</f>
        <v>755626240000</v>
      </c>
      <c r="Z61" s="108">
        <f>'[2]2019 KESIS Energy Balance'!Z61*'2019 KESIS Energy Balance'!$B$1</f>
        <v>5198080000</v>
      </c>
      <c r="AA61" s="108">
        <f>'[2]2019 KESIS Energy Balance'!AA61*'2019 KESIS Energy Balance'!$B$1</f>
        <v>0</v>
      </c>
      <c r="AB61" s="108">
        <f>'[2]2019 KESIS Energy Balance'!AB61*'2019 KESIS Energy Balance'!$B$1</f>
        <v>0</v>
      </c>
      <c r="AC61" s="108">
        <f>'[2]2019 KESIS Energy Balance'!AC61*'2019 KESIS Energy Balance'!$B$1</f>
        <v>277760000</v>
      </c>
      <c r="AD61" s="108">
        <f>'[2]2019 KESIS Energy Balance'!AD61*'2019 KESIS Energy Balance'!$B$1</f>
        <v>13292800000</v>
      </c>
      <c r="AE61" s="108">
        <f>'[2]2019 KESIS Energy Balance'!AE61*'2019 KESIS Energy Balance'!$B$1</f>
        <v>511673600000</v>
      </c>
      <c r="AF61" s="108">
        <f>'[2]2019 KESIS Energy Balance'!AF61*'2019 KESIS Energy Balance'!$B$1</f>
        <v>267800320000</v>
      </c>
      <c r="AG61" s="108">
        <f>'[2]2019 KESIS Energy Balance'!AG61*'2019 KESIS Energy Balance'!$B$1</f>
        <v>119040000</v>
      </c>
      <c r="AH61" s="108">
        <f>'[2]2019 KESIS Energy Balance'!AH61*'2019 KESIS Energy Balance'!$B$1</f>
        <v>439773440000</v>
      </c>
      <c r="AI61" s="108">
        <f>'[2]2019 KESIS Energy Balance'!AI61*'2019 KESIS Energy Balance'!$B$1</f>
        <v>0</v>
      </c>
      <c r="AJ61" s="108">
        <f>'[2]2019 KESIS Energy Balance'!AJ61*'2019 KESIS Energy Balance'!$B$1</f>
        <v>0</v>
      </c>
      <c r="AK61" s="108">
        <f>'[2]2019 KESIS Energy Balance'!AK61*'2019 KESIS Energy Balance'!$B$1</f>
        <v>0</v>
      </c>
      <c r="AL61" s="108">
        <f>'[2]2019 KESIS Energy Balance'!AL61*'2019 KESIS Energy Balance'!$B$1</f>
        <v>0</v>
      </c>
      <c r="AM61" s="108">
        <f>'[2]2019 KESIS Energy Balance'!AM61*'2019 KESIS Energy Balance'!$B$1</f>
        <v>0</v>
      </c>
      <c r="AN61" s="108">
        <f>'[2]2019 KESIS Energy Balance'!AN61*'2019 KESIS Energy Balance'!$B$1</f>
        <v>0</v>
      </c>
      <c r="AO61" s="108">
        <f>'[2]2019 KESIS Energy Balance'!AO61*'2019 KESIS Energy Balance'!$B$1</f>
        <v>0</v>
      </c>
      <c r="AP61" s="108">
        <f>'[2]2019 KESIS Energy Balance'!AP61*'2019 KESIS Energy Balance'!$B$1</f>
        <v>158085120000</v>
      </c>
      <c r="AQ61" s="108">
        <f>'[2]2019 KESIS Energy Balance'!AQ61*'2019 KESIS Energy Balance'!$B$1</f>
        <v>0</v>
      </c>
      <c r="AR61" s="108">
        <f>'[2]2019 KESIS Energy Balance'!AR61*'2019 KESIS Energy Balance'!$B$1</f>
        <v>0</v>
      </c>
      <c r="AS61" s="108">
        <f>'[2]2019 KESIS Energy Balance'!AS61*'2019 KESIS Energy Balance'!$B$1</f>
        <v>289148160000</v>
      </c>
      <c r="AT61" s="108">
        <f>'[2]2019 KESIS Energy Balance'!AT61*'2019 KESIS Energy Balance'!$B$1</f>
        <v>0</v>
      </c>
      <c r="AU61" s="108">
        <f>'[2]2019 KESIS Energy Balance'!AU61*'2019 KESIS Energy Balance'!$B$1</f>
        <v>0</v>
      </c>
      <c r="AV61" s="108">
        <f>'[2]2019 KESIS Energy Balance'!AV61*'2019 KESIS Energy Balance'!$B$1</f>
        <v>0</v>
      </c>
      <c r="AW61" s="108">
        <f>'[2]2019 KESIS Energy Balance'!AW61*'2019 KESIS Energy Balance'!$B$1</f>
        <v>0</v>
      </c>
      <c r="AX61" s="108">
        <f>'[2]2019 KESIS Energy Balance'!AX61*'2019 KESIS Energy Balance'!$B$1</f>
        <v>0</v>
      </c>
      <c r="AY61" s="108">
        <f>'[2]2019 KESIS Energy Balance'!AY61*'2019 KESIS Energy Balance'!$B$1</f>
        <v>0</v>
      </c>
      <c r="AZ61" s="108">
        <f>'[2]2019 KESIS Energy Balance'!AZ61*'2019 KESIS Energy Balance'!$B$1</f>
        <v>0</v>
      </c>
      <c r="BA61" s="108">
        <f>'[2]2019 KESIS Energy Balance'!BA61*'2019 KESIS Energy Balance'!$B$1</f>
        <v>0</v>
      </c>
      <c r="BB61" s="108">
        <f>'[2]2019 KESIS Energy Balance'!BB61*'2019 KESIS Energy Balance'!$B$1</f>
        <v>0</v>
      </c>
      <c r="BC61" s="108">
        <f>'[2]2019 KESIS Energy Balance'!BC61*'2019 KESIS Energy Balance'!$B$1</f>
        <v>0</v>
      </c>
      <c r="BD61" s="108">
        <f>'[2]2019 KESIS Energy Balance'!BD61*'2019 KESIS Energy Balance'!$B$1</f>
        <v>0</v>
      </c>
      <c r="BE61" s="108">
        <f>'[2]2019 KESIS Energy Balance'!BE61*'2019 KESIS Energy Balance'!$B$1</f>
        <v>0</v>
      </c>
      <c r="BF61" s="108">
        <f>'[2]2019 KESIS Energy Balance'!BF61*'2019 KESIS Energy Balance'!$B$1</f>
        <v>0</v>
      </c>
      <c r="BG61" s="108">
        <f>'[2]2019 KESIS Energy Balance'!BG61*'2019 KESIS Energy Balance'!$B$1</f>
        <v>0</v>
      </c>
      <c r="BH61" s="108">
        <f>'[2]2019 KESIS Energy Balance'!BH61*'2019 KESIS Energy Balance'!$B$1</f>
        <v>180811363840000</v>
      </c>
      <c r="BI61" s="108">
        <f>'[2]2019 KESIS Energy Balance'!BI61*'2019 KESIS Energy Balance'!$B$1</f>
        <v>246174720000</v>
      </c>
      <c r="BJ61" s="108">
        <f>'[2]2019 KESIS Energy Balance'!BJ61*'2019 KESIS Energy Balance'!$B$1</f>
        <v>403758602239999.94</v>
      </c>
      <c r="BK61" s="108">
        <f>'[2]2019 KESIS Energy Balance'!BK61*'2019 KESIS Energy Balance'!$B$1</f>
        <v>16258205440000</v>
      </c>
      <c r="BL61" s="162"/>
      <c r="BM61" s="162"/>
    </row>
    <row r="62" spans="2:65" s="167" customFormat="1">
      <c r="B62" s="164" t="s">
        <v>1661</v>
      </c>
      <c r="C62" s="165" t="s">
        <v>1662</v>
      </c>
      <c r="D62" s="108">
        <f>'[2]2019 KESIS Energy Balance'!D62*'2019 KESIS Energy Balance'!$B$1</f>
        <v>0</v>
      </c>
      <c r="E62" s="108">
        <f>'[2]2019 KESIS Energy Balance'!E62*'2019 KESIS Energy Balance'!$B$1</f>
        <v>5884901120000</v>
      </c>
      <c r="F62" s="108">
        <f>'[2]2019 KESIS Energy Balance'!F62*'2019 KESIS Energy Balance'!$B$1</f>
        <v>0</v>
      </c>
      <c r="G62" s="108">
        <f>'[2]2019 KESIS Energy Balance'!G62*'2019 KESIS Energy Balance'!$B$1</f>
        <v>7679191040000</v>
      </c>
      <c r="H62" s="108">
        <f>'[2]2019 KESIS Energy Balance'!H62*'2019 KESIS Energy Balance'!$B$1</f>
        <v>0</v>
      </c>
      <c r="I62" s="108">
        <f>'[2]2019 KESIS Energy Balance'!I62*'2019 KESIS Energy Balance'!$B$1</f>
        <v>0</v>
      </c>
      <c r="J62" s="108">
        <f>'[2]2019 KESIS Energy Balance'!J62*'2019 KESIS Energy Balance'!$B$1</f>
        <v>0</v>
      </c>
      <c r="K62" s="108">
        <f>'[2]2019 KESIS Energy Balance'!K62*'2019 KESIS Energy Balance'!$B$1</f>
        <v>0</v>
      </c>
      <c r="L62" s="108">
        <f>'[2]2019 KESIS Energy Balance'!L62*'2019 KESIS Energy Balance'!$B$1</f>
        <v>0</v>
      </c>
      <c r="M62" s="108">
        <f>'[2]2019 KESIS Energy Balance'!M62*'2019 KESIS Energy Balance'!$B$1</f>
        <v>0</v>
      </c>
      <c r="N62" s="108">
        <f>'[2]2019 KESIS Energy Balance'!N62*'2019 KESIS Energy Balance'!$B$1</f>
        <v>0</v>
      </c>
      <c r="O62" s="108">
        <f>'[2]2019 KESIS Energy Balance'!O62*'2019 KESIS Energy Balance'!$B$1</f>
        <v>0</v>
      </c>
      <c r="P62" s="108">
        <f>'[2]2019 KESIS Energy Balance'!P62*'2019 KESIS Energy Balance'!$B$1</f>
        <v>0</v>
      </c>
      <c r="Q62" s="108">
        <f>'[2]2019 KESIS Energy Balance'!Q62*'2019 KESIS Energy Balance'!$B$1</f>
        <v>0</v>
      </c>
      <c r="R62" s="108">
        <f>'[2]2019 KESIS Energy Balance'!R62*'2019 KESIS Energy Balance'!$B$1</f>
        <v>15180536320000</v>
      </c>
      <c r="S62" s="108">
        <f>'[2]2019 KESIS Energy Balance'!S62*'2019 KESIS Energy Balance'!$B$1</f>
        <v>0</v>
      </c>
      <c r="T62" s="108">
        <f>'[2]2019 KESIS Energy Balance'!T62*'2019 KESIS Energy Balance'!$B$1</f>
        <v>0</v>
      </c>
      <c r="U62" s="108">
        <f>'[2]2019 KESIS Energy Balance'!U62*'2019 KESIS Energy Balance'!$B$1</f>
        <v>0</v>
      </c>
      <c r="V62" s="108">
        <f>'[2]2019 KESIS Energy Balance'!V62*'2019 KESIS Energy Balance'!$B$1</f>
        <v>0</v>
      </c>
      <c r="W62" s="108">
        <f>'[2]2019 KESIS Energy Balance'!W62*'2019 KESIS Energy Balance'!$B$1</f>
        <v>0</v>
      </c>
      <c r="X62" s="108">
        <f>'[2]2019 KESIS Energy Balance'!X62*'2019 KESIS Energy Balance'!$B$1</f>
        <v>476556800000</v>
      </c>
      <c r="Y62" s="108">
        <f>'[2]2019 KESIS Energy Balance'!Y62*'2019 KESIS Energy Balance'!$B$1</f>
        <v>6269440000</v>
      </c>
      <c r="Z62" s="108">
        <f>'[2]2019 KESIS Energy Balance'!Z62*'2019 KESIS Energy Balance'!$B$1</f>
        <v>0</v>
      </c>
      <c r="AA62" s="108">
        <f>'[2]2019 KESIS Energy Balance'!AA62*'2019 KESIS Energy Balance'!$B$1</f>
        <v>0</v>
      </c>
      <c r="AB62" s="108">
        <f>'[2]2019 KESIS Energy Balance'!AB62*'2019 KESIS Energy Balance'!$B$1</f>
        <v>0</v>
      </c>
      <c r="AC62" s="108">
        <f>'[2]2019 KESIS Energy Balance'!AC62*'2019 KESIS Energy Balance'!$B$1</f>
        <v>0</v>
      </c>
      <c r="AD62" s="108">
        <f>'[2]2019 KESIS Energy Balance'!AD62*'2019 KESIS Energy Balance'!$B$1</f>
        <v>4087040000</v>
      </c>
      <c r="AE62" s="108">
        <f>'[2]2019 KESIS Energy Balance'!AE62*'2019 KESIS Energy Balance'!$B$1</f>
        <v>125230080000</v>
      </c>
      <c r="AF62" s="108">
        <f>'[2]2019 KESIS Energy Balance'!AF62*'2019 KESIS Energy Balance'!$B$1</f>
        <v>2380800000</v>
      </c>
      <c r="AG62" s="108">
        <f>'[2]2019 KESIS Energy Balance'!AG62*'2019 KESIS Energy Balance'!$B$1</f>
        <v>1825280000</v>
      </c>
      <c r="AH62" s="108">
        <f>'[2]2019 KESIS Energy Balance'!AH62*'2019 KESIS Energy Balance'!$B$1</f>
        <v>482548480000</v>
      </c>
      <c r="AI62" s="108">
        <f>'[2]2019 KESIS Energy Balance'!AI62*'2019 KESIS Energy Balance'!$B$1</f>
        <v>0</v>
      </c>
      <c r="AJ62" s="108">
        <f>'[2]2019 KESIS Energy Balance'!AJ62*'2019 KESIS Energy Balance'!$B$1</f>
        <v>0</v>
      </c>
      <c r="AK62" s="108">
        <f>'[2]2019 KESIS Energy Balance'!AK62*'2019 KESIS Energy Balance'!$B$1</f>
        <v>0</v>
      </c>
      <c r="AL62" s="108">
        <f>'[2]2019 KESIS Energy Balance'!AL62*'2019 KESIS Energy Balance'!$B$1</f>
        <v>0</v>
      </c>
      <c r="AM62" s="108">
        <f>'[2]2019 KESIS Energy Balance'!AM62*'2019 KESIS Energy Balance'!$B$1</f>
        <v>0</v>
      </c>
      <c r="AN62" s="108">
        <f>'[2]2019 KESIS Energy Balance'!AN62*'2019 KESIS Energy Balance'!$B$1</f>
        <v>0</v>
      </c>
      <c r="AO62" s="108">
        <f>'[2]2019 KESIS Energy Balance'!AO62*'2019 KESIS Energy Balance'!$B$1</f>
        <v>0</v>
      </c>
      <c r="AP62" s="108">
        <f>'[2]2019 KESIS Energy Balance'!AP62*'2019 KESIS Energy Balance'!$B$1</f>
        <v>0</v>
      </c>
      <c r="AQ62" s="108">
        <f>'[2]2019 KESIS Energy Balance'!AQ62*'2019 KESIS Energy Balance'!$B$1</f>
        <v>0</v>
      </c>
      <c r="AR62" s="108">
        <f>'[2]2019 KESIS Energy Balance'!AR62*'2019 KESIS Energy Balance'!$B$1</f>
        <v>0</v>
      </c>
      <c r="AS62" s="108">
        <f>'[2]2019 KESIS Energy Balance'!AS62*'2019 KESIS Energy Balance'!$B$1</f>
        <v>0</v>
      </c>
      <c r="AT62" s="108">
        <f>'[2]2019 KESIS Energy Balance'!AT62*'2019 KESIS Energy Balance'!$B$1</f>
        <v>0</v>
      </c>
      <c r="AU62" s="108">
        <f>'[2]2019 KESIS Energy Balance'!AU62*'2019 KESIS Energy Balance'!$B$1</f>
        <v>0</v>
      </c>
      <c r="AV62" s="108">
        <f>'[2]2019 KESIS Energy Balance'!AV62*'2019 KESIS Energy Balance'!$B$1</f>
        <v>0</v>
      </c>
      <c r="AW62" s="108">
        <f>'[2]2019 KESIS Energy Balance'!AW62*'2019 KESIS Energy Balance'!$B$1</f>
        <v>0</v>
      </c>
      <c r="AX62" s="108">
        <f>'[2]2019 KESIS Energy Balance'!AX62*'2019 KESIS Energy Balance'!$B$1</f>
        <v>0</v>
      </c>
      <c r="AY62" s="108">
        <f>'[2]2019 KESIS Energy Balance'!AY62*'2019 KESIS Energy Balance'!$B$1</f>
        <v>0</v>
      </c>
      <c r="AZ62" s="108">
        <f>'[2]2019 KESIS Energy Balance'!AZ62*'2019 KESIS Energy Balance'!$B$1</f>
        <v>0</v>
      </c>
      <c r="BA62" s="108">
        <f>'[2]2019 KESIS Energy Balance'!BA62*'2019 KESIS Energy Balance'!$B$1</f>
        <v>0</v>
      </c>
      <c r="BB62" s="108">
        <f>'[2]2019 KESIS Energy Balance'!BB62*'2019 KESIS Energy Balance'!$B$1</f>
        <v>0</v>
      </c>
      <c r="BC62" s="108">
        <f>'[2]2019 KESIS Energy Balance'!BC62*'2019 KESIS Energy Balance'!$B$1</f>
        <v>0</v>
      </c>
      <c r="BD62" s="108">
        <f>'[2]2019 KESIS Energy Balance'!BD62*'2019 KESIS Energy Balance'!$B$1</f>
        <v>0</v>
      </c>
      <c r="BE62" s="108">
        <f>'[2]2019 KESIS Energy Balance'!BE62*'2019 KESIS Energy Balance'!$B$1</f>
        <v>0</v>
      </c>
      <c r="BF62" s="108">
        <f>'[2]2019 KESIS Energy Balance'!BF62*'2019 KESIS Energy Balance'!$B$1</f>
        <v>0</v>
      </c>
      <c r="BG62" s="108">
        <f>'[2]2019 KESIS Energy Balance'!BG62*'2019 KESIS Energy Balance'!$B$1</f>
        <v>0</v>
      </c>
      <c r="BH62" s="108">
        <f>'[2]2019 KESIS Energy Balance'!BH62*'2019 KESIS Energy Balance'!$B$1</f>
        <v>33373498880000</v>
      </c>
      <c r="BI62" s="108">
        <f>'[2]2019 KESIS Energy Balance'!BI62*'2019 KESIS Energy Balance'!$B$1</f>
        <v>155744000000</v>
      </c>
      <c r="BJ62" s="108">
        <f>'[2]2019 KESIS Energy Balance'!BJ62*'2019 KESIS Energy Balance'!$B$1</f>
        <v>63372769279999.992</v>
      </c>
      <c r="BK62" s="108">
        <f>'[2]2019 KESIS Energy Balance'!BK62*'2019 KESIS Energy Balance'!$B$1</f>
        <v>0</v>
      </c>
      <c r="BL62" s="166"/>
      <c r="BM62" s="166"/>
    </row>
    <row r="63" spans="2:65" s="171" customFormat="1">
      <c r="B63" s="168" t="s">
        <v>1663</v>
      </c>
      <c r="C63" s="169" t="s">
        <v>1664</v>
      </c>
      <c r="D63" s="108">
        <f>'[2]2019 KESIS Energy Balance'!D63*'2019 KESIS Energy Balance'!$B$1</f>
        <v>0</v>
      </c>
      <c r="E63" s="108">
        <f>'[2]2019 KESIS Energy Balance'!E63*'2019 KESIS Energy Balance'!$B$1</f>
        <v>0</v>
      </c>
      <c r="F63" s="108">
        <f>'[2]2019 KESIS Energy Balance'!F63*'2019 KESIS Energy Balance'!$B$1</f>
        <v>0</v>
      </c>
      <c r="G63" s="108">
        <f>'[2]2019 KESIS Energy Balance'!G63*'2019 KESIS Energy Balance'!$B$1</f>
        <v>0</v>
      </c>
      <c r="H63" s="108">
        <f>'[2]2019 KESIS Energy Balance'!H63*'2019 KESIS Energy Balance'!$B$1</f>
        <v>0</v>
      </c>
      <c r="I63" s="108">
        <f>'[2]2019 KESIS Energy Balance'!I63*'2019 KESIS Energy Balance'!$B$1</f>
        <v>0</v>
      </c>
      <c r="J63" s="108">
        <f>'[2]2019 KESIS Energy Balance'!J63*'2019 KESIS Energy Balance'!$B$1</f>
        <v>0</v>
      </c>
      <c r="K63" s="108">
        <f>'[2]2019 KESIS Energy Balance'!K63*'2019 KESIS Energy Balance'!$B$1</f>
        <v>0</v>
      </c>
      <c r="L63" s="108">
        <f>'[2]2019 KESIS Energy Balance'!L63*'2019 KESIS Energy Balance'!$B$1</f>
        <v>0</v>
      </c>
      <c r="M63" s="108">
        <f>'[2]2019 KESIS Energy Balance'!M63*'2019 KESIS Energy Balance'!$B$1</f>
        <v>0</v>
      </c>
      <c r="N63" s="108">
        <f>'[2]2019 KESIS Energy Balance'!N63*'2019 KESIS Energy Balance'!$B$1</f>
        <v>0</v>
      </c>
      <c r="O63" s="108">
        <f>'[2]2019 KESIS Energy Balance'!O63*'2019 KESIS Energy Balance'!$B$1</f>
        <v>0</v>
      </c>
      <c r="P63" s="108">
        <f>'[2]2019 KESIS Energy Balance'!P63*'2019 KESIS Energy Balance'!$B$1</f>
        <v>0</v>
      </c>
      <c r="Q63" s="108">
        <f>'[2]2019 KESIS Energy Balance'!Q63*'2019 KESIS Energy Balance'!$B$1</f>
        <v>0</v>
      </c>
      <c r="R63" s="108">
        <f>'[2]2019 KESIS Energy Balance'!R63*'2019 KESIS Energy Balance'!$B$1</f>
        <v>51001140480000</v>
      </c>
      <c r="S63" s="108">
        <f>'[2]2019 KESIS Energy Balance'!S63*'2019 KESIS Energy Balance'!$B$1</f>
        <v>0</v>
      </c>
      <c r="T63" s="108">
        <f>'[2]2019 KESIS Energy Balance'!T63*'2019 KESIS Energy Balance'!$B$1</f>
        <v>0</v>
      </c>
      <c r="U63" s="108">
        <f>'[2]2019 KESIS Energy Balance'!U63*'2019 KESIS Energy Balance'!$B$1</f>
        <v>0</v>
      </c>
      <c r="V63" s="108">
        <f>'[2]2019 KESIS Energy Balance'!V63*'2019 KESIS Energy Balance'!$B$1</f>
        <v>0</v>
      </c>
      <c r="W63" s="108">
        <f>'[2]2019 KESIS Energy Balance'!W63*'2019 KESIS Energy Balance'!$B$1</f>
        <v>0</v>
      </c>
      <c r="X63" s="108">
        <f>'[2]2019 KESIS Energy Balance'!X63*'2019 KESIS Energy Balance'!$B$1</f>
        <v>1070209280000</v>
      </c>
      <c r="Y63" s="108">
        <f>'[2]2019 KESIS Energy Balance'!Y63*'2019 KESIS Energy Balance'!$B$1</f>
        <v>20752640000</v>
      </c>
      <c r="Z63" s="108">
        <f>'[2]2019 KESIS Energy Balance'!Z63*'2019 KESIS Energy Balance'!$B$1</f>
        <v>133959680000</v>
      </c>
      <c r="AA63" s="108">
        <f>'[2]2019 KESIS Energy Balance'!AA63*'2019 KESIS Energy Balance'!$B$1</f>
        <v>0</v>
      </c>
      <c r="AB63" s="108">
        <f>'[2]2019 KESIS Energy Balance'!AB63*'2019 KESIS Energy Balance'!$B$1</f>
        <v>0</v>
      </c>
      <c r="AC63" s="108">
        <f>'[2]2019 KESIS Energy Balance'!AC63*'2019 KESIS Energy Balance'!$B$1</f>
        <v>1111040000</v>
      </c>
      <c r="AD63" s="108">
        <f>'[2]2019 KESIS Energy Balance'!AD63*'2019 KESIS Energy Balance'!$B$1</f>
        <v>205185280000</v>
      </c>
      <c r="AE63" s="108">
        <f>'[2]2019 KESIS Energy Balance'!AE63*'2019 KESIS Energy Balance'!$B$1</f>
        <v>1106357760000</v>
      </c>
      <c r="AF63" s="108">
        <f>'[2]2019 KESIS Energy Balance'!AF63*'2019 KESIS Energy Balance'!$B$1</f>
        <v>141459200000</v>
      </c>
      <c r="AG63" s="108">
        <f>'[2]2019 KESIS Energy Balance'!AG63*'2019 KESIS Energy Balance'!$B$1</f>
        <v>16506880000</v>
      </c>
      <c r="AH63" s="108">
        <f>'[2]2019 KESIS Energy Balance'!AH63*'2019 KESIS Energy Balance'!$B$1</f>
        <v>203479040000</v>
      </c>
      <c r="AI63" s="108">
        <f>'[2]2019 KESIS Energy Balance'!AI63*'2019 KESIS Energy Balance'!$B$1</f>
        <v>0</v>
      </c>
      <c r="AJ63" s="108">
        <f>'[2]2019 KESIS Energy Balance'!AJ63*'2019 KESIS Energy Balance'!$B$1</f>
        <v>0</v>
      </c>
      <c r="AK63" s="108">
        <f>'[2]2019 KESIS Energy Balance'!AK63*'2019 KESIS Energy Balance'!$B$1</f>
        <v>0</v>
      </c>
      <c r="AL63" s="108">
        <f>'[2]2019 KESIS Energy Balance'!AL63*'2019 KESIS Energy Balance'!$B$1</f>
        <v>0</v>
      </c>
      <c r="AM63" s="108">
        <f>'[2]2019 KESIS Energy Balance'!AM63*'2019 KESIS Energy Balance'!$B$1</f>
        <v>0</v>
      </c>
      <c r="AN63" s="108">
        <f>'[2]2019 KESIS Energy Balance'!AN63*'2019 KESIS Energy Balance'!$B$1</f>
        <v>0</v>
      </c>
      <c r="AO63" s="108">
        <f>'[2]2019 KESIS Energy Balance'!AO63*'2019 KESIS Energy Balance'!$B$1</f>
        <v>0</v>
      </c>
      <c r="AP63" s="108">
        <f>'[2]2019 KESIS Energy Balance'!AP63*'2019 KESIS Energy Balance'!$B$1</f>
        <v>0</v>
      </c>
      <c r="AQ63" s="108">
        <f>'[2]2019 KESIS Energy Balance'!AQ63*'2019 KESIS Energy Balance'!$B$1</f>
        <v>0</v>
      </c>
      <c r="AR63" s="108">
        <f>'[2]2019 KESIS Energy Balance'!AR63*'2019 KESIS Energy Balance'!$B$1</f>
        <v>64995839999.999992</v>
      </c>
      <c r="AS63" s="108">
        <f>'[2]2019 KESIS Energy Balance'!AS63*'2019 KESIS Energy Balance'!$B$1</f>
        <v>3152695040000</v>
      </c>
      <c r="AT63" s="108">
        <f>'[2]2019 KESIS Energy Balance'!AT63*'2019 KESIS Energy Balance'!$B$1</f>
        <v>0</v>
      </c>
      <c r="AU63" s="108">
        <f>'[2]2019 KESIS Energy Balance'!AU63*'2019 KESIS Energy Balance'!$B$1</f>
        <v>0</v>
      </c>
      <c r="AV63" s="108">
        <f>'[2]2019 KESIS Energy Balance'!AV63*'2019 KESIS Energy Balance'!$B$1</f>
        <v>0</v>
      </c>
      <c r="AW63" s="108">
        <f>'[2]2019 KESIS Energy Balance'!AW63*'2019 KESIS Energy Balance'!$B$1</f>
        <v>0</v>
      </c>
      <c r="AX63" s="108">
        <f>'[2]2019 KESIS Energy Balance'!AX63*'2019 KESIS Energy Balance'!$B$1</f>
        <v>0</v>
      </c>
      <c r="AY63" s="108">
        <f>'[2]2019 KESIS Energy Balance'!AY63*'2019 KESIS Energy Balance'!$B$1</f>
        <v>0</v>
      </c>
      <c r="AZ63" s="108">
        <f>'[2]2019 KESIS Energy Balance'!AZ63*'2019 KESIS Energy Balance'!$B$1</f>
        <v>0</v>
      </c>
      <c r="BA63" s="108">
        <f>'[2]2019 KESIS Energy Balance'!BA63*'2019 KESIS Energy Balance'!$B$1</f>
        <v>0</v>
      </c>
      <c r="BB63" s="108">
        <f>'[2]2019 KESIS Energy Balance'!BB63*'2019 KESIS Energy Balance'!$B$1</f>
        <v>0</v>
      </c>
      <c r="BC63" s="108">
        <f>'[2]2019 KESIS Energy Balance'!BC63*'2019 KESIS Energy Balance'!$B$1</f>
        <v>0</v>
      </c>
      <c r="BD63" s="108">
        <f>'[2]2019 KESIS Energy Balance'!BD63*'2019 KESIS Energy Balance'!$B$1</f>
        <v>0</v>
      </c>
      <c r="BE63" s="108">
        <f>'[2]2019 KESIS Energy Balance'!BE63*'2019 KESIS Energy Balance'!$B$1</f>
        <v>0</v>
      </c>
      <c r="BF63" s="108">
        <f>'[2]2019 KESIS Energy Balance'!BF63*'2019 KESIS Energy Balance'!$B$1</f>
        <v>0</v>
      </c>
      <c r="BG63" s="108">
        <f>'[2]2019 KESIS Energy Balance'!BG63*'2019 KESIS Energy Balance'!$B$1</f>
        <v>0</v>
      </c>
      <c r="BH63" s="108">
        <f>'[2]2019 KESIS Energy Balance'!BH63*'2019 KESIS Energy Balance'!$B$1</f>
        <v>290506763520000</v>
      </c>
      <c r="BI63" s="108">
        <f>'[2]2019 KESIS Energy Balance'!BI63*'2019 KESIS Energy Balance'!$B$1</f>
        <v>12106288640000</v>
      </c>
      <c r="BJ63" s="108">
        <f>'[2]2019 KESIS Energy Balance'!BJ63*'2019 KESIS Energy Balance'!$B$1</f>
        <v>359730904319999.94</v>
      </c>
      <c r="BK63" s="108">
        <f>'[2]2019 KESIS Energy Balance'!BK63*'2019 KESIS Energy Balance'!$B$1</f>
        <v>3217690880000</v>
      </c>
      <c r="BL63" s="170"/>
      <c r="BM63" s="170"/>
    </row>
    <row r="64" spans="2:65" s="171" customFormat="1">
      <c r="B64" s="168" t="s">
        <v>1665</v>
      </c>
      <c r="C64" s="169" t="s">
        <v>1666</v>
      </c>
      <c r="D64" s="108">
        <f>'[2]2019 KESIS Energy Balance'!D64*'2019 KESIS Energy Balance'!$B$1</f>
        <v>0</v>
      </c>
      <c r="E64" s="108">
        <f>'[2]2019 KESIS Energy Balance'!E64*'2019 KESIS Energy Balance'!$B$1</f>
        <v>0</v>
      </c>
      <c r="F64" s="108">
        <f>'[2]2019 KESIS Energy Balance'!F64*'2019 KESIS Energy Balance'!$B$1</f>
        <v>0</v>
      </c>
      <c r="G64" s="108">
        <f>'[2]2019 KESIS Energy Balance'!G64*'2019 KESIS Energy Balance'!$B$1</f>
        <v>0</v>
      </c>
      <c r="H64" s="108">
        <f>'[2]2019 KESIS Energy Balance'!H64*'2019 KESIS Energy Balance'!$B$1</f>
        <v>0</v>
      </c>
      <c r="I64" s="108">
        <f>'[2]2019 KESIS Energy Balance'!I64*'2019 KESIS Energy Balance'!$B$1</f>
        <v>0</v>
      </c>
      <c r="J64" s="108">
        <f>'[2]2019 KESIS Energy Balance'!J64*'2019 KESIS Energy Balance'!$B$1</f>
        <v>0</v>
      </c>
      <c r="K64" s="108">
        <f>'[2]2019 KESIS Energy Balance'!K64*'2019 KESIS Energy Balance'!$B$1</f>
        <v>0</v>
      </c>
      <c r="L64" s="108">
        <f>'[2]2019 KESIS Energy Balance'!L64*'2019 KESIS Energy Balance'!$B$1</f>
        <v>0</v>
      </c>
      <c r="M64" s="108">
        <f>'[2]2019 KESIS Energy Balance'!M64*'2019 KESIS Energy Balance'!$B$1</f>
        <v>0</v>
      </c>
      <c r="N64" s="108">
        <f>'[2]2019 KESIS Energy Balance'!N64*'2019 KESIS Energy Balance'!$B$1</f>
        <v>0</v>
      </c>
      <c r="O64" s="108">
        <f>'[2]2019 KESIS Energy Balance'!O64*'2019 KESIS Energy Balance'!$B$1</f>
        <v>0</v>
      </c>
      <c r="P64" s="108">
        <f>'[2]2019 KESIS Energy Balance'!P64*'2019 KESIS Energy Balance'!$B$1</f>
        <v>0</v>
      </c>
      <c r="Q64" s="108">
        <f>'[2]2019 KESIS Energy Balance'!Q64*'2019 KESIS Energy Balance'!$B$1</f>
        <v>1322177280000</v>
      </c>
      <c r="R64" s="108">
        <f>'[2]2019 KESIS Energy Balance'!R64*'2019 KESIS Energy Balance'!$B$1</f>
        <v>27737669120000</v>
      </c>
      <c r="S64" s="108">
        <f>'[2]2019 KESIS Energy Balance'!S64*'2019 KESIS Energy Balance'!$B$1</f>
        <v>0</v>
      </c>
      <c r="T64" s="108">
        <f>'[2]2019 KESIS Energy Balance'!T64*'2019 KESIS Energy Balance'!$B$1</f>
        <v>0</v>
      </c>
      <c r="U64" s="108">
        <f>'[2]2019 KESIS Energy Balance'!U64*'2019 KESIS Energy Balance'!$B$1</f>
        <v>0</v>
      </c>
      <c r="V64" s="108">
        <f>'[2]2019 KESIS Energy Balance'!V64*'2019 KESIS Energy Balance'!$B$1</f>
        <v>0</v>
      </c>
      <c r="W64" s="108">
        <f>'[2]2019 KESIS Energy Balance'!W64*'2019 KESIS Energy Balance'!$B$1</f>
        <v>0</v>
      </c>
      <c r="X64" s="108">
        <f>'[2]2019 KESIS Energy Balance'!X64*'2019 KESIS Energy Balance'!$B$1</f>
        <v>1121396480000</v>
      </c>
      <c r="Y64" s="108">
        <f>'[2]2019 KESIS Energy Balance'!Y64*'2019 KESIS Energy Balance'!$B$1</f>
        <v>74677760000</v>
      </c>
      <c r="Z64" s="108">
        <f>'[2]2019 KESIS Energy Balance'!Z64*'2019 KESIS Energy Balance'!$B$1</f>
        <v>919822080000</v>
      </c>
      <c r="AA64" s="108">
        <f>'[2]2019 KESIS Energy Balance'!AA64*'2019 KESIS Energy Balance'!$B$1</f>
        <v>119040000</v>
      </c>
      <c r="AB64" s="108">
        <f>'[2]2019 KESIS Energy Balance'!AB64*'2019 KESIS Energy Balance'!$B$1</f>
        <v>0</v>
      </c>
      <c r="AC64" s="108">
        <f>'[2]2019 KESIS Energy Balance'!AC64*'2019 KESIS Energy Balance'!$B$1</f>
        <v>0</v>
      </c>
      <c r="AD64" s="108">
        <f>'[2]2019 KESIS Energy Balance'!AD64*'2019 KESIS Energy Balance'!$B$1</f>
        <v>38132480000</v>
      </c>
      <c r="AE64" s="108">
        <f>'[2]2019 KESIS Energy Balance'!AE64*'2019 KESIS Energy Balance'!$B$1</f>
        <v>4033392640000</v>
      </c>
      <c r="AF64" s="108">
        <f>'[2]2019 KESIS Energy Balance'!AF64*'2019 KESIS Energy Balance'!$B$1</f>
        <v>484453120000</v>
      </c>
      <c r="AG64" s="108">
        <f>'[2]2019 KESIS Energy Balance'!AG64*'2019 KESIS Energy Balance'!$B$1</f>
        <v>10753280000</v>
      </c>
      <c r="AH64" s="108">
        <f>'[2]2019 KESIS Energy Balance'!AH64*'2019 KESIS Energy Balance'!$B$1</f>
        <v>2485237760000</v>
      </c>
      <c r="AI64" s="108">
        <f>'[2]2019 KESIS Energy Balance'!AI64*'2019 KESIS Energy Balance'!$B$1</f>
        <v>0</v>
      </c>
      <c r="AJ64" s="108">
        <f>'[2]2019 KESIS Energy Balance'!AJ64*'2019 KESIS Energy Balance'!$B$1</f>
        <v>0</v>
      </c>
      <c r="AK64" s="108">
        <f>'[2]2019 KESIS Energy Balance'!AK64*'2019 KESIS Energy Balance'!$B$1</f>
        <v>0</v>
      </c>
      <c r="AL64" s="108">
        <f>'[2]2019 KESIS Energy Balance'!AL64*'2019 KESIS Energy Balance'!$B$1</f>
        <v>0</v>
      </c>
      <c r="AM64" s="108">
        <f>'[2]2019 KESIS Energy Balance'!AM64*'2019 KESIS Energy Balance'!$B$1</f>
        <v>0</v>
      </c>
      <c r="AN64" s="108">
        <f>'[2]2019 KESIS Energy Balance'!AN64*'2019 KESIS Energy Balance'!$B$1</f>
        <v>0</v>
      </c>
      <c r="AO64" s="108">
        <f>'[2]2019 KESIS Energy Balance'!AO64*'2019 KESIS Energy Balance'!$B$1</f>
        <v>0</v>
      </c>
      <c r="AP64" s="108">
        <f>'[2]2019 KESIS Energy Balance'!AP64*'2019 KESIS Energy Balance'!$B$1</f>
        <v>0</v>
      </c>
      <c r="AQ64" s="108">
        <f>'[2]2019 KESIS Energy Balance'!AQ64*'2019 KESIS Energy Balance'!$B$1</f>
        <v>0</v>
      </c>
      <c r="AR64" s="108">
        <f>'[2]2019 KESIS Energy Balance'!AR64*'2019 KESIS Energy Balance'!$B$1</f>
        <v>476199680000</v>
      </c>
      <c r="AS64" s="108">
        <f>'[2]2019 KESIS Energy Balance'!AS64*'2019 KESIS Energy Balance'!$B$1</f>
        <v>7737600000</v>
      </c>
      <c r="AT64" s="108">
        <f>'[2]2019 KESIS Energy Balance'!AT64*'2019 KESIS Energy Balance'!$B$1</f>
        <v>0</v>
      </c>
      <c r="AU64" s="108">
        <f>'[2]2019 KESIS Energy Balance'!AU64*'2019 KESIS Energy Balance'!$B$1</f>
        <v>0</v>
      </c>
      <c r="AV64" s="108">
        <f>'[2]2019 KESIS Energy Balance'!AV64*'2019 KESIS Energy Balance'!$B$1</f>
        <v>0</v>
      </c>
      <c r="AW64" s="108">
        <f>'[2]2019 KESIS Energy Balance'!AW64*'2019 KESIS Energy Balance'!$B$1</f>
        <v>0</v>
      </c>
      <c r="AX64" s="108">
        <f>'[2]2019 KESIS Energy Balance'!AX64*'2019 KESIS Energy Balance'!$B$1</f>
        <v>0</v>
      </c>
      <c r="AY64" s="108">
        <f>'[2]2019 KESIS Energy Balance'!AY64*'2019 KESIS Energy Balance'!$B$1</f>
        <v>0</v>
      </c>
      <c r="AZ64" s="108">
        <f>'[2]2019 KESIS Energy Balance'!AZ64*'2019 KESIS Energy Balance'!$B$1</f>
        <v>0</v>
      </c>
      <c r="BA64" s="108">
        <f>'[2]2019 KESIS Energy Balance'!BA64*'2019 KESIS Energy Balance'!$B$1</f>
        <v>0</v>
      </c>
      <c r="BB64" s="108">
        <f>'[2]2019 KESIS Energy Balance'!BB64*'2019 KESIS Energy Balance'!$B$1</f>
        <v>0</v>
      </c>
      <c r="BC64" s="108">
        <f>'[2]2019 KESIS Energy Balance'!BC64*'2019 KESIS Energy Balance'!$B$1</f>
        <v>0</v>
      </c>
      <c r="BD64" s="108">
        <f>'[2]2019 KESIS Energy Balance'!BD64*'2019 KESIS Energy Balance'!$B$1</f>
        <v>0</v>
      </c>
      <c r="BE64" s="108">
        <f>'[2]2019 KESIS Energy Balance'!BE64*'2019 KESIS Energy Balance'!$B$1</f>
        <v>0</v>
      </c>
      <c r="BF64" s="108">
        <f>'[2]2019 KESIS Energy Balance'!BF64*'2019 KESIS Energy Balance'!$B$1</f>
        <v>0</v>
      </c>
      <c r="BG64" s="108">
        <f>'[2]2019 KESIS Energy Balance'!BG64*'2019 KESIS Energy Balance'!$B$1</f>
        <v>0</v>
      </c>
      <c r="BH64" s="108">
        <f>'[2]2019 KESIS Energy Balance'!BH64*'2019 KESIS Energy Balance'!$B$1</f>
        <v>74647404800000</v>
      </c>
      <c r="BI64" s="108">
        <f>'[2]2019 KESIS Energy Balance'!BI64*'2019 KESIS Energy Balance'!$B$1</f>
        <v>1886704640000</v>
      </c>
      <c r="BJ64" s="108">
        <f>'[2]2019 KESIS Energy Balance'!BJ64*'2019 KESIS Energy Balance'!$B$1</f>
        <v>115245877759999.98</v>
      </c>
      <c r="BK64" s="108">
        <f>'[2]2019 KESIS Energy Balance'!BK64*'2019 KESIS Energy Balance'!$B$1</f>
        <v>483937280000</v>
      </c>
      <c r="BL64" s="170"/>
      <c r="BM64" s="170"/>
    </row>
    <row r="65" spans="2:65" s="151" customFormat="1">
      <c r="B65" s="154" t="s">
        <v>1667</v>
      </c>
      <c r="C65" s="155" t="s">
        <v>1668</v>
      </c>
      <c r="D65" s="108">
        <f>'[2]2019 KESIS Energy Balance'!D65*'2019 KESIS Energy Balance'!$B$1</f>
        <v>0</v>
      </c>
      <c r="E65" s="108">
        <f>'[2]2019 KESIS Energy Balance'!E65*'2019 KESIS Energy Balance'!$B$1</f>
        <v>80743998720000</v>
      </c>
      <c r="F65" s="108">
        <f>'[2]2019 KESIS Energy Balance'!F65*'2019 KESIS Energy Balance'!$B$1</f>
        <v>0</v>
      </c>
      <c r="G65" s="108">
        <f>'[2]2019 KESIS Energy Balance'!G65*'2019 KESIS Energy Balance'!$B$1</f>
        <v>0</v>
      </c>
      <c r="H65" s="108">
        <f>'[2]2019 KESIS Energy Balance'!H65*'2019 KESIS Energy Balance'!$B$1</f>
        <v>0</v>
      </c>
      <c r="I65" s="108">
        <f>'[2]2019 KESIS Energy Balance'!I65*'2019 KESIS Energy Balance'!$B$1</f>
        <v>0</v>
      </c>
      <c r="J65" s="108">
        <f>'[2]2019 KESIS Energy Balance'!J65*'2019 KESIS Energy Balance'!$B$1</f>
        <v>0</v>
      </c>
      <c r="K65" s="108">
        <f>'[2]2019 KESIS Energy Balance'!K65*'2019 KESIS Energy Balance'!$B$1</f>
        <v>44560640000</v>
      </c>
      <c r="L65" s="108">
        <f>'[2]2019 KESIS Energy Balance'!L65*'2019 KESIS Energy Balance'!$B$1</f>
        <v>0</v>
      </c>
      <c r="M65" s="108">
        <f>'[2]2019 KESIS Energy Balance'!M65*'2019 KESIS Energy Balance'!$B$1</f>
        <v>0</v>
      </c>
      <c r="N65" s="108">
        <f>'[2]2019 KESIS Energy Balance'!N65*'2019 KESIS Energy Balance'!$B$1</f>
        <v>0</v>
      </c>
      <c r="O65" s="108">
        <f>'[2]2019 KESIS Energy Balance'!O65*'2019 KESIS Energy Balance'!$B$1</f>
        <v>0</v>
      </c>
      <c r="P65" s="108">
        <f>'[2]2019 KESIS Energy Balance'!P65*'2019 KESIS Energy Balance'!$B$1</f>
        <v>0</v>
      </c>
      <c r="Q65" s="108">
        <f>'[2]2019 KESIS Energy Balance'!Q65*'2019 KESIS Energy Balance'!$B$1</f>
        <v>9136796160000</v>
      </c>
      <c r="R65" s="108">
        <f>'[2]2019 KESIS Energy Balance'!R65*'2019 KESIS Energy Balance'!$B$1</f>
        <v>6036637440000</v>
      </c>
      <c r="S65" s="108">
        <f>'[2]2019 KESIS Energy Balance'!S65*'2019 KESIS Energy Balance'!$B$1</f>
        <v>0</v>
      </c>
      <c r="T65" s="108">
        <f>'[2]2019 KESIS Energy Balance'!T65*'2019 KESIS Energy Balance'!$B$1</f>
        <v>0</v>
      </c>
      <c r="U65" s="108">
        <f>'[2]2019 KESIS Energy Balance'!U65*'2019 KESIS Energy Balance'!$B$1</f>
        <v>0</v>
      </c>
      <c r="V65" s="108">
        <f>'[2]2019 KESIS Energy Balance'!V65*'2019 KESIS Energy Balance'!$B$1</f>
        <v>0</v>
      </c>
      <c r="W65" s="108">
        <f>'[2]2019 KESIS Energy Balance'!W65*'2019 KESIS Energy Balance'!$B$1</f>
        <v>3407877120000</v>
      </c>
      <c r="X65" s="108">
        <f>'[2]2019 KESIS Energy Balance'!X65*'2019 KESIS Energy Balance'!$B$1</f>
        <v>25279334400000</v>
      </c>
      <c r="Y65" s="108">
        <f>'[2]2019 KESIS Energy Balance'!Y65*'2019 KESIS Energy Balance'!$B$1</f>
        <v>5456277760000</v>
      </c>
      <c r="Z65" s="108">
        <f>'[2]2019 KESIS Energy Balance'!Z65*'2019 KESIS Energy Balance'!$B$1</f>
        <v>168798719999.99997</v>
      </c>
      <c r="AA65" s="108">
        <f>'[2]2019 KESIS Energy Balance'!AA65*'2019 KESIS Energy Balance'!$B$1</f>
        <v>0</v>
      </c>
      <c r="AB65" s="108">
        <f>'[2]2019 KESIS Energy Balance'!AB65*'2019 KESIS Energy Balance'!$B$1</f>
        <v>0</v>
      </c>
      <c r="AC65" s="108">
        <f>'[2]2019 KESIS Energy Balance'!AC65*'2019 KESIS Energy Balance'!$B$1</f>
        <v>0</v>
      </c>
      <c r="AD65" s="108">
        <f>'[2]2019 KESIS Energy Balance'!AD65*'2019 KESIS Energy Balance'!$B$1</f>
        <v>1689931520000</v>
      </c>
      <c r="AE65" s="108">
        <f>'[2]2019 KESIS Energy Balance'!AE65*'2019 KESIS Energy Balance'!$B$1</f>
        <v>6140876800000</v>
      </c>
      <c r="AF65" s="108">
        <f>'[2]2019 KESIS Energy Balance'!AF65*'2019 KESIS Energy Balance'!$B$1</f>
        <v>142768640000</v>
      </c>
      <c r="AG65" s="108">
        <f>'[2]2019 KESIS Energy Balance'!AG65*'2019 KESIS Energy Balance'!$B$1</f>
        <v>56623360000</v>
      </c>
      <c r="AH65" s="108">
        <f>'[2]2019 KESIS Energy Balance'!AH65*'2019 KESIS Energy Balance'!$B$1</f>
        <v>5962634240000</v>
      </c>
      <c r="AI65" s="108">
        <f>'[2]2019 KESIS Energy Balance'!AI65*'2019 KESIS Energy Balance'!$B$1</f>
        <v>0</v>
      </c>
      <c r="AJ65" s="108">
        <f>'[2]2019 KESIS Energy Balance'!AJ65*'2019 KESIS Energy Balance'!$B$1</f>
        <v>0</v>
      </c>
      <c r="AK65" s="108">
        <f>'[2]2019 KESIS Energy Balance'!AK65*'2019 KESIS Energy Balance'!$B$1</f>
        <v>0</v>
      </c>
      <c r="AL65" s="108">
        <f>'[2]2019 KESIS Energy Balance'!AL65*'2019 KESIS Energy Balance'!$B$1</f>
        <v>0</v>
      </c>
      <c r="AM65" s="108">
        <f>'[2]2019 KESIS Energy Balance'!AM65*'2019 KESIS Energy Balance'!$B$1</f>
        <v>0</v>
      </c>
      <c r="AN65" s="108">
        <f>'[2]2019 KESIS Energy Balance'!AN65*'2019 KESIS Energy Balance'!$B$1</f>
        <v>0</v>
      </c>
      <c r="AO65" s="108">
        <f>'[2]2019 KESIS Energy Balance'!AO65*'2019 KESIS Energy Balance'!$B$1</f>
        <v>0</v>
      </c>
      <c r="AP65" s="108">
        <f>'[2]2019 KESIS Energy Balance'!AP65*'2019 KESIS Energy Balance'!$B$1</f>
        <v>8425452800000</v>
      </c>
      <c r="AQ65" s="108">
        <f>'[2]2019 KESIS Energy Balance'!AQ65*'2019 KESIS Energy Balance'!$B$1</f>
        <v>3287686400000</v>
      </c>
      <c r="AR65" s="108">
        <f>'[2]2019 KESIS Energy Balance'!AR65*'2019 KESIS Energy Balance'!$B$1</f>
        <v>1326859520000</v>
      </c>
      <c r="AS65" s="108">
        <f>'[2]2019 KESIS Energy Balance'!AS65*'2019 KESIS Energy Balance'!$B$1</f>
        <v>1760720640000</v>
      </c>
      <c r="AT65" s="108">
        <f>'[2]2019 KESIS Energy Balance'!AT65*'2019 KESIS Energy Balance'!$B$1</f>
        <v>146895360000</v>
      </c>
      <c r="AU65" s="108">
        <f>'[2]2019 KESIS Energy Balance'!AU65*'2019 KESIS Energy Balance'!$B$1</f>
        <v>0</v>
      </c>
      <c r="AV65" s="108">
        <f>'[2]2019 KESIS Energy Balance'!AV65*'2019 KESIS Energy Balance'!$B$1</f>
        <v>0</v>
      </c>
      <c r="AW65" s="108">
        <f>'[2]2019 KESIS Energy Balance'!AW65*'2019 KESIS Energy Balance'!$B$1</f>
        <v>0</v>
      </c>
      <c r="AX65" s="108">
        <f>'[2]2019 KESIS Energy Balance'!AX65*'2019 KESIS Energy Balance'!$B$1</f>
        <v>0</v>
      </c>
      <c r="AY65" s="108">
        <f>'[2]2019 KESIS Energy Balance'!AY65*'2019 KESIS Energy Balance'!$B$1</f>
        <v>0</v>
      </c>
      <c r="AZ65" s="108">
        <f>'[2]2019 KESIS Energy Balance'!AZ65*'2019 KESIS Energy Balance'!$B$1</f>
        <v>0</v>
      </c>
      <c r="BA65" s="108">
        <f>'[2]2019 KESIS Energy Balance'!BA65*'2019 KESIS Energy Balance'!$B$1</f>
        <v>0</v>
      </c>
      <c r="BB65" s="108">
        <f>'[2]2019 KESIS Energy Balance'!BB65*'2019 KESIS Energy Balance'!$B$1</f>
        <v>178599680000</v>
      </c>
      <c r="BC65" s="108">
        <f>'[2]2019 KESIS Energy Balance'!BC65*'2019 KESIS Energy Balance'!$B$1</f>
        <v>0</v>
      </c>
      <c r="BD65" s="108">
        <f>'[2]2019 KESIS Energy Balance'!BD65*'2019 KESIS Energy Balance'!$B$1</f>
        <v>39680000000</v>
      </c>
      <c r="BE65" s="108">
        <f>'[2]2019 KESIS Energy Balance'!BE65*'2019 KESIS Energy Balance'!$B$1</f>
        <v>0</v>
      </c>
      <c r="BF65" s="108">
        <f>'[2]2019 KESIS Energy Balance'!BF65*'2019 KESIS Energy Balance'!$B$1</f>
        <v>0</v>
      </c>
      <c r="BG65" s="108">
        <f>'[2]2019 KESIS Energy Balance'!BG65*'2019 KESIS Energy Balance'!$B$1</f>
        <v>0</v>
      </c>
      <c r="BH65" s="108">
        <f>'[2]2019 KESIS Energy Balance'!BH65*'2019 KESIS Energy Balance'!$B$1</f>
        <v>14910394880000</v>
      </c>
      <c r="BI65" s="108">
        <f>'[2]2019 KESIS Energy Balance'!BI65*'2019 KESIS Energy Balance'!$B$1</f>
        <v>1944320000</v>
      </c>
      <c r="BJ65" s="108">
        <f>'[2]2019 KESIS Energy Balance'!BJ65*'2019 KESIS Energy Balance'!$B$1</f>
        <v>174345349120000</v>
      </c>
      <c r="BK65" s="108">
        <f>'[2]2019 KESIS Energy Balance'!BK65*'2019 KESIS Energy Balance'!$B$1</f>
        <v>18573771520000</v>
      </c>
      <c r="BL65" s="150"/>
      <c r="BM65" s="150"/>
    </row>
    <row r="66" spans="2:65" s="151" customFormat="1">
      <c r="B66" s="148" t="s">
        <v>1669</v>
      </c>
      <c r="C66" s="149" t="s">
        <v>1670</v>
      </c>
      <c r="D66" s="108">
        <f>'[2]2019 KESIS Energy Balance'!D66*'2019 KESIS Energy Balance'!$B$1</f>
        <v>0</v>
      </c>
      <c r="E66" s="108">
        <f>'[2]2019 KESIS Energy Balance'!E66*'2019 KESIS Energy Balance'!$B$1</f>
        <v>0</v>
      </c>
      <c r="F66" s="108">
        <f>'[2]2019 KESIS Energy Balance'!F66*'2019 KESIS Energy Balance'!$B$1</f>
        <v>0</v>
      </c>
      <c r="G66" s="108">
        <f>'[2]2019 KESIS Energy Balance'!G66*'2019 KESIS Energy Balance'!$B$1</f>
        <v>0</v>
      </c>
      <c r="H66" s="108">
        <f>'[2]2019 KESIS Energy Balance'!H66*'2019 KESIS Energy Balance'!$B$1</f>
        <v>0</v>
      </c>
      <c r="I66" s="108">
        <f>'[2]2019 KESIS Energy Balance'!I66*'2019 KESIS Energy Balance'!$B$1</f>
        <v>1230080000</v>
      </c>
      <c r="J66" s="108">
        <f>'[2]2019 KESIS Energy Balance'!J66*'2019 KESIS Energy Balance'!$B$1</f>
        <v>0</v>
      </c>
      <c r="K66" s="108">
        <f>'[2]2019 KESIS Energy Balance'!K66*'2019 KESIS Energy Balance'!$B$1</f>
        <v>21665280000</v>
      </c>
      <c r="L66" s="108">
        <f>'[2]2019 KESIS Energy Balance'!L66*'2019 KESIS Energy Balance'!$B$1</f>
        <v>0</v>
      </c>
      <c r="M66" s="108">
        <f>'[2]2019 KESIS Energy Balance'!M66*'2019 KESIS Energy Balance'!$B$1</f>
        <v>0</v>
      </c>
      <c r="N66" s="108">
        <f>'[2]2019 KESIS Energy Balance'!N66*'2019 KESIS Energy Balance'!$B$1</f>
        <v>0</v>
      </c>
      <c r="O66" s="108">
        <f>'[2]2019 KESIS Energy Balance'!O66*'2019 KESIS Energy Balance'!$B$1</f>
        <v>0</v>
      </c>
      <c r="P66" s="108">
        <f>'[2]2019 KESIS Energy Balance'!P66*'2019 KESIS Energy Balance'!$B$1</f>
        <v>0</v>
      </c>
      <c r="Q66" s="108">
        <f>'[2]2019 KESIS Energy Balance'!Q66*'2019 KESIS Energy Balance'!$B$1</f>
        <v>0</v>
      </c>
      <c r="R66" s="108">
        <f>'[2]2019 KESIS Energy Balance'!R66*'2019 KESIS Energy Balance'!$B$1</f>
        <v>5158400000</v>
      </c>
      <c r="S66" s="108">
        <f>'[2]2019 KESIS Energy Balance'!S66*'2019 KESIS Energy Balance'!$B$1</f>
        <v>0</v>
      </c>
      <c r="T66" s="108">
        <f>'[2]2019 KESIS Energy Balance'!T66*'2019 KESIS Energy Balance'!$B$1</f>
        <v>0</v>
      </c>
      <c r="U66" s="108">
        <f>'[2]2019 KESIS Energy Balance'!U66*'2019 KESIS Energy Balance'!$B$1</f>
        <v>0</v>
      </c>
      <c r="V66" s="108">
        <f>'[2]2019 KESIS Energy Balance'!V66*'2019 KESIS Energy Balance'!$B$1</f>
        <v>0</v>
      </c>
      <c r="W66" s="108">
        <f>'[2]2019 KESIS Energy Balance'!W66*'2019 KESIS Energy Balance'!$B$1</f>
        <v>0</v>
      </c>
      <c r="X66" s="108">
        <f>'[2]2019 KESIS Energy Balance'!X66*'2019 KESIS Energy Balance'!$B$1</f>
        <v>799472640000</v>
      </c>
      <c r="Y66" s="108">
        <f>'[2]2019 KESIS Energy Balance'!Y66*'2019 KESIS Energy Balance'!$B$1</f>
        <v>0</v>
      </c>
      <c r="Z66" s="108">
        <f>'[2]2019 KESIS Energy Balance'!Z66*'2019 KESIS Energy Balance'!$B$1</f>
        <v>426440960000</v>
      </c>
      <c r="AA66" s="108">
        <f>'[2]2019 KESIS Energy Balance'!AA66*'2019 KESIS Energy Balance'!$B$1</f>
        <v>0</v>
      </c>
      <c r="AB66" s="108">
        <f>'[2]2019 KESIS Energy Balance'!AB66*'2019 KESIS Energy Balance'!$B$1</f>
        <v>0</v>
      </c>
      <c r="AC66" s="108">
        <f>'[2]2019 KESIS Energy Balance'!AC66*'2019 KESIS Energy Balance'!$B$1</f>
        <v>0</v>
      </c>
      <c r="AD66" s="108">
        <f>'[2]2019 KESIS Energy Balance'!AD66*'2019 KESIS Energy Balance'!$B$1</f>
        <v>153363200000</v>
      </c>
      <c r="AE66" s="108">
        <f>'[2]2019 KESIS Energy Balance'!AE66*'2019 KESIS Energy Balance'!$B$1</f>
        <v>27993763840000.004</v>
      </c>
      <c r="AF66" s="108">
        <f>'[2]2019 KESIS Energy Balance'!AF66*'2019 KESIS Energy Balance'!$B$1</f>
        <v>334819840000</v>
      </c>
      <c r="AG66" s="108">
        <f>'[2]2019 KESIS Energy Balance'!AG66*'2019 KESIS Energy Balance'!$B$1</f>
        <v>242563840000.00003</v>
      </c>
      <c r="AH66" s="108">
        <f>'[2]2019 KESIS Energy Balance'!AH66*'2019 KESIS Energy Balance'!$B$1</f>
        <v>164433920000</v>
      </c>
      <c r="AI66" s="108">
        <f>'[2]2019 KESIS Energy Balance'!AI66*'2019 KESIS Energy Balance'!$B$1</f>
        <v>0</v>
      </c>
      <c r="AJ66" s="108">
        <f>'[2]2019 KESIS Energy Balance'!AJ66*'2019 KESIS Energy Balance'!$B$1</f>
        <v>0</v>
      </c>
      <c r="AK66" s="108">
        <f>'[2]2019 KESIS Energy Balance'!AK66*'2019 KESIS Energy Balance'!$B$1</f>
        <v>0</v>
      </c>
      <c r="AL66" s="108">
        <f>'[2]2019 KESIS Energy Balance'!AL66*'2019 KESIS Energy Balance'!$B$1</f>
        <v>0</v>
      </c>
      <c r="AM66" s="108">
        <f>'[2]2019 KESIS Energy Balance'!AM66*'2019 KESIS Energy Balance'!$B$1</f>
        <v>0</v>
      </c>
      <c r="AN66" s="108">
        <f>'[2]2019 KESIS Energy Balance'!AN66*'2019 KESIS Energy Balance'!$B$1</f>
        <v>0</v>
      </c>
      <c r="AO66" s="108">
        <f>'[2]2019 KESIS Energy Balance'!AO66*'2019 KESIS Energy Balance'!$B$1</f>
        <v>0</v>
      </c>
      <c r="AP66" s="108">
        <f>'[2]2019 KESIS Energy Balance'!AP66*'2019 KESIS Energy Balance'!$B$1</f>
        <v>479215360000</v>
      </c>
      <c r="AQ66" s="108">
        <f>'[2]2019 KESIS Energy Balance'!AQ66*'2019 KESIS Energy Balance'!$B$1</f>
        <v>847525120000.00012</v>
      </c>
      <c r="AR66" s="108">
        <f>'[2]2019 KESIS Energy Balance'!AR66*'2019 KESIS Energy Balance'!$B$1</f>
        <v>0</v>
      </c>
      <c r="AS66" s="108">
        <f>'[2]2019 KESIS Energy Balance'!AS66*'2019 KESIS Energy Balance'!$B$1</f>
        <v>0</v>
      </c>
      <c r="AT66" s="108">
        <f>'[2]2019 KESIS Energy Balance'!AT66*'2019 KESIS Energy Balance'!$B$1</f>
        <v>1349120000</v>
      </c>
      <c r="AU66" s="108">
        <f>'[2]2019 KESIS Energy Balance'!AU66*'2019 KESIS Energy Balance'!$B$1</f>
        <v>0</v>
      </c>
      <c r="AV66" s="108">
        <f>'[2]2019 KESIS Energy Balance'!AV66*'2019 KESIS Energy Balance'!$B$1</f>
        <v>0</v>
      </c>
      <c r="AW66" s="108">
        <f>'[2]2019 KESIS Energy Balance'!AW66*'2019 KESIS Energy Balance'!$B$1</f>
        <v>0</v>
      </c>
      <c r="AX66" s="108">
        <f>'[2]2019 KESIS Energy Balance'!AX66*'2019 KESIS Energy Balance'!$B$1</f>
        <v>0</v>
      </c>
      <c r="AY66" s="108">
        <f>'[2]2019 KESIS Energy Balance'!AY66*'2019 KESIS Energy Balance'!$B$1</f>
        <v>0</v>
      </c>
      <c r="AZ66" s="108">
        <f>'[2]2019 KESIS Energy Balance'!AZ66*'2019 KESIS Energy Balance'!$B$1</f>
        <v>0</v>
      </c>
      <c r="BA66" s="108">
        <f>'[2]2019 KESIS Energy Balance'!BA66*'2019 KESIS Energy Balance'!$B$1</f>
        <v>0</v>
      </c>
      <c r="BB66" s="108">
        <f>'[2]2019 KESIS Energy Balance'!BB66*'2019 KESIS Energy Balance'!$B$1</f>
        <v>0</v>
      </c>
      <c r="BC66" s="108">
        <f>'[2]2019 KESIS Energy Balance'!BC66*'2019 KESIS Energy Balance'!$B$1</f>
        <v>0</v>
      </c>
      <c r="BD66" s="108">
        <f>'[2]2019 KESIS Energy Balance'!BD66*'2019 KESIS Energy Balance'!$B$1</f>
        <v>0</v>
      </c>
      <c r="BE66" s="108">
        <f>'[2]2019 KESIS Energy Balance'!BE66*'2019 KESIS Energy Balance'!$B$1</f>
        <v>0</v>
      </c>
      <c r="BF66" s="108">
        <f>'[2]2019 KESIS Energy Balance'!BF66*'2019 KESIS Energy Balance'!$B$1</f>
        <v>0</v>
      </c>
      <c r="BG66" s="108">
        <f>'[2]2019 KESIS Energy Balance'!BG66*'2019 KESIS Energy Balance'!$B$1</f>
        <v>0</v>
      </c>
      <c r="BH66" s="108">
        <f>'[2]2019 KESIS Energy Balance'!BH66*'2019 KESIS Energy Balance'!$B$1</f>
        <v>33172480000</v>
      </c>
      <c r="BI66" s="108">
        <f>'[2]2019 KESIS Energy Balance'!BI66*'2019 KESIS Energy Balance'!$B$1</f>
        <v>0</v>
      </c>
      <c r="BJ66" s="108">
        <f>'[2]2019 KESIS Energy Balance'!BJ66*'2019 KESIS Energy Balance'!$B$1</f>
        <v>31504174080000.004</v>
      </c>
      <c r="BK66" s="108">
        <f>'[2]2019 KESIS Energy Balance'!BK66*'2019 KESIS Energy Balance'!$B$1</f>
        <v>1328089600000</v>
      </c>
      <c r="BL66" s="150"/>
      <c r="BM66" s="150"/>
    </row>
    <row r="67" spans="2:65">
      <c r="B67" s="119" t="s">
        <v>1671</v>
      </c>
      <c r="C67" s="120" t="s">
        <v>1672</v>
      </c>
      <c r="D67" s="108">
        <f>'[2]2019 KESIS Energy Balance'!D67*'2019 KESIS Energy Balance'!$B$1</f>
        <v>0</v>
      </c>
      <c r="E67" s="108">
        <f>'[2]2019 KESIS Energy Balance'!E67*'2019 KESIS Energy Balance'!$B$1</f>
        <v>0</v>
      </c>
      <c r="F67" s="108">
        <f>'[2]2019 KESIS Energy Balance'!F67*'2019 KESIS Energy Balance'!$B$1</f>
        <v>0</v>
      </c>
      <c r="G67" s="108">
        <f>'[2]2019 KESIS Energy Balance'!G67*'2019 KESIS Energy Balance'!$B$1</f>
        <v>0</v>
      </c>
      <c r="H67" s="108">
        <f>'[2]2019 KESIS Energy Balance'!H67*'2019 KESIS Energy Balance'!$B$1</f>
        <v>0</v>
      </c>
      <c r="I67" s="108">
        <f>'[2]2019 KESIS Energy Balance'!I67*'2019 KESIS Energy Balance'!$B$1</f>
        <v>0</v>
      </c>
      <c r="J67" s="108">
        <f>'[2]2019 KESIS Energy Balance'!J67*'2019 KESIS Energy Balance'!$B$1</f>
        <v>0</v>
      </c>
      <c r="K67" s="108">
        <f>'[2]2019 KESIS Energy Balance'!K67*'2019 KESIS Energy Balance'!$B$1</f>
        <v>0</v>
      </c>
      <c r="L67" s="108">
        <f>'[2]2019 KESIS Energy Balance'!L67*'2019 KESIS Energy Balance'!$B$1</f>
        <v>0</v>
      </c>
      <c r="M67" s="108">
        <f>'[2]2019 KESIS Energy Balance'!M67*'2019 KESIS Energy Balance'!$B$1</f>
        <v>0</v>
      </c>
      <c r="N67" s="108">
        <f>'[2]2019 KESIS Energy Balance'!N67*'2019 KESIS Energy Balance'!$B$1</f>
        <v>0</v>
      </c>
      <c r="O67" s="108">
        <f>'[2]2019 KESIS Energy Balance'!O67*'2019 KESIS Energy Balance'!$B$1</f>
        <v>0</v>
      </c>
      <c r="P67" s="108">
        <f>'[2]2019 KESIS Energy Balance'!P67*'2019 KESIS Energy Balance'!$B$1</f>
        <v>0</v>
      </c>
      <c r="Q67" s="108">
        <f>'[2]2019 KESIS Energy Balance'!Q67*'2019 KESIS Energy Balance'!$B$1</f>
        <v>0</v>
      </c>
      <c r="R67" s="108">
        <f>'[2]2019 KESIS Energy Balance'!R67*'2019 KESIS Energy Balance'!$B$1</f>
        <v>48233262080000</v>
      </c>
      <c r="S67" s="108">
        <f>'[2]2019 KESIS Energy Balance'!S67*'2019 KESIS Energy Balance'!$B$1</f>
        <v>0</v>
      </c>
      <c r="T67" s="108">
        <f>'[2]2019 KESIS Energy Balance'!T67*'2019 KESIS Energy Balance'!$B$1</f>
        <v>0</v>
      </c>
      <c r="U67" s="108">
        <f>'[2]2019 KESIS Energy Balance'!U67*'2019 KESIS Energy Balance'!$B$1</f>
        <v>0</v>
      </c>
      <c r="V67" s="108">
        <f>'[2]2019 KESIS Energy Balance'!V67*'2019 KESIS Energy Balance'!$B$1</f>
        <v>0</v>
      </c>
      <c r="W67" s="108">
        <f>'[2]2019 KESIS Energy Balance'!W67*'2019 KESIS Energy Balance'!$B$1</f>
        <v>0</v>
      </c>
      <c r="X67" s="108">
        <f>'[2]2019 KESIS Energy Balance'!X67*'2019 KESIS Energy Balance'!$B$1</f>
        <v>206891520000.00003</v>
      </c>
      <c r="Y67" s="108">
        <f>'[2]2019 KESIS Energy Balance'!Y67*'2019 KESIS Energy Balance'!$B$1</f>
        <v>142331723520000</v>
      </c>
      <c r="Z67" s="108">
        <f>'[2]2019 KESIS Energy Balance'!Z67*'2019 KESIS Energy Balance'!$B$1</f>
        <v>397095735040000</v>
      </c>
      <c r="AA67" s="108">
        <f>'[2]2019 KESIS Energy Balance'!AA67*'2019 KESIS Energy Balance'!$B$1</f>
        <v>396800000</v>
      </c>
      <c r="AB67" s="108">
        <f>'[2]2019 KESIS Energy Balance'!AB67*'2019 KESIS Energy Balance'!$B$1</f>
        <v>0</v>
      </c>
      <c r="AC67" s="108">
        <f>'[2]2019 KESIS Energy Balance'!AC67*'2019 KESIS Energy Balance'!$B$1</f>
        <v>105466344960000</v>
      </c>
      <c r="AD67" s="108">
        <f>'[2]2019 KESIS Energy Balance'!AD67*'2019 KESIS Energy Balance'!$B$1</f>
        <v>987833600000</v>
      </c>
      <c r="AE67" s="108">
        <f>'[2]2019 KESIS Energy Balance'!AE67*'2019 KESIS Energy Balance'!$B$1</f>
        <v>771657634560000</v>
      </c>
      <c r="AF67" s="108">
        <f>'[2]2019 KESIS Energy Balance'!AF67*'2019 KESIS Energy Balance'!$B$1</f>
        <v>3216302080000</v>
      </c>
      <c r="AG67" s="108">
        <f>'[2]2019 KESIS Energy Balance'!AG67*'2019 KESIS Energy Balance'!$B$1</f>
        <v>585200640000</v>
      </c>
      <c r="AH67" s="108">
        <f>'[2]2019 KESIS Energy Balance'!AH67*'2019 KESIS Energy Balance'!$B$1</f>
        <v>5172843520000</v>
      </c>
      <c r="AI67" s="108">
        <f>'[2]2019 KESIS Energy Balance'!AI67*'2019 KESIS Energy Balance'!$B$1</f>
        <v>0</v>
      </c>
      <c r="AJ67" s="108">
        <f>'[2]2019 KESIS Energy Balance'!AJ67*'2019 KESIS Energy Balance'!$B$1</f>
        <v>0</v>
      </c>
      <c r="AK67" s="108">
        <f>'[2]2019 KESIS Energy Balance'!AK67*'2019 KESIS Energy Balance'!$B$1</f>
        <v>0</v>
      </c>
      <c r="AL67" s="108">
        <f>'[2]2019 KESIS Energy Balance'!AL67*'2019 KESIS Energy Balance'!$B$1</f>
        <v>0</v>
      </c>
      <c r="AM67" s="108">
        <f>'[2]2019 KESIS Energy Balance'!AM67*'2019 KESIS Energy Balance'!$B$1</f>
        <v>0</v>
      </c>
      <c r="AN67" s="108">
        <f>'[2]2019 KESIS Energy Balance'!AN67*'2019 KESIS Energy Balance'!$B$1</f>
        <v>0</v>
      </c>
      <c r="AO67" s="108">
        <f>'[2]2019 KESIS Energy Balance'!AO67*'2019 KESIS Energy Balance'!$B$1</f>
        <v>0</v>
      </c>
      <c r="AP67" s="108">
        <f>'[2]2019 KESIS Energy Balance'!AP67*'2019 KESIS Energy Balance'!$B$1</f>
        <v>0</v>
      </c>
      <c r="AQ67" s="108">
        <f>'[2]2019 KESIS Energy Balance'!AQ67*'2019 KESIS Energy Balance'!$B$1</f>
        <v>0</v>
      </c>
      <c r="AR67" s="108">
        <f>'[2]2019 KESIS Energy Balance'!AR67*'2019 KESIS Energy Balance'!$B$1</f>
        <v>0</v>
      </c>
      <c r="AS67" s="108">
        <f>'[2]2019 KESIS Energy Balance'!AS67*'2019 KESIS Energy Balance'!$B$1</f>
        <v>0</v>
      </c>
      <c r="AT67" s="108">
        <f>'[2]2019 KESIS Energy Balance'!AT67*'2019 KESIS Energy Balance'!$B$1</f>
        <v>0</v>
      </c>
      <c r="AU67" s="108">
        <f>'[2]2019 KESIS Energy Balance'!AU67*'2019 KESIS Energy Balance'!$B$1</f>
        <v>0</v>
      </c>
      <c r="AV67" s="108">
        <f>'[2]2019 KESIS Energy Balance'!AV67*'2019 KESIS Energy Balance'!$B$1</f>
        <v>0</v>
      </c>
      <c r="AW67" s="108">
        <f>'[2]2019 KESIS Energy Balance'!AW67*'2019 KESIS Energy Balance'!$B$1</f>
        <v>27197624320000</v>
      </c>
      <c r="AX67" s="108">
        <f>'[2]2019 KESIS Energy Balance'!AX67*'2019 KESIS Energy Balance'!$B$1</f>
        <v>0</v>
      </c>
      <c r="AY67" s="108">
        <f>'[2]2019 KESIS Energy Balance'!AY67*'2019 KESIS Energy Balance'!$B$1</f>
        <v>0</v>
      </c>
      <c r="AZ67" s="108">
        <f>'[2]2019 KESIS Energy Balance'!AZ67*'2019 KESIS Energy Balance'!$B$1</f>
        <v>0</v>
      </c>
      <c r="BA67" s="108">
        <f>'[2]2019 KESIS Energy Balance'!BA67*'2019 KESIS Energy Balance'!$B$1</f>
        <v>0</v>
      </c>
      <c r="BB67" s="108">
        <f>'[2]2019 KESIS Energy Balance'!BB67*'2019 KESIS Energy Balance'!$B$1</f>
        <v>0</v>
      </c>
      <c r="BC67" s="108">
        <f>'[2]2019 KESIS Energy Balance'!BC67*'2019 KESIS Energy Balance'!$B$1</f>
        <v>0</v>
      </c>
      <c r="BD67" s="108">
        <f>'[2]2019 KESIS Energy Balance'!BD67*'2019 KESIS Energy Balance'!$B$1</f>
        <v>0</v>
      </c>
      <c r="BE67" s="108">
        <f>'[2]2019 KESIS Energy Balance'!BE67*'2019 KESIS Energy Balance'!$B$1</f>
        <v>0</v>
      </c>
      <c r="BF67" s="108">
        <f>'[2]2019 KESIS Energy Balance'!BF67*'2019 KESIS Energy Balance'!$B$1</f>
        <v>0</v>
      </c>
      <c r="BG67" s="108">
        <f>'[2]2019 KESIS Energy Balance'!BG67*'2019 KESIS Energy Balance'!$B$1</f>
        <v>0</v>
      </c>
      <c r="BH67" s="108">
        <f>'[2]2019 KESIS Energy Balance'!BH67*'2019 KESIS Energy Balance'!$B$1</f>
        <v>9925793280000</v>
      </c>
      <c r="BI67" s="108">
        <f>'[2]2019 KESIS Energy Balance'!BI67*'2019 KESIS Energy Balance'!$B$1</f>
        <v>0</v>
      </c>
      <c r="BJ67" s="108">
        <f>'[2]2019 KESIS Energy Balance'!BJ67*'2019 KESIS Energy Balance'!$B$1</f>
        <v>1512077585919999.8</v>
      </c>
      <c r="BK67" s="108">
        <f>'[2]2019 KESIS Energy Balance'!BK67*'2019 KESIS Energy Balance'!$B$1</f>
        <v>27197624320000</v>
      </c>
      <c r="BL67" s="109"/>
      <c r="BM67" s="109"/>
    </row>
    <row r="68" spans="2:65">
      <c r="B68" s="152" t="s">
        <v>1673</v>
      </c>
      <c r="C68" s="172" t="s">
        <v>1674</v>
      </c>
      <c r="D68" s="108">
        <f>'[2]2019 KESIS Energy Balance'!D68*'2019 KESIS Energy Balance'!$B$1</f>
        <v>0</v>
      </c>
      <c r="E68" s="108">
        <f>'[2]2019 KESIS Energy Balance'!E68*'2019 KESIS Energy Balance'!$B$1</f>
        <v>0</v>
      </c>
      <c r="F68" s="108">
        <f>'[2]2019 KESIS Energy Balance'!F68*'2019 KESIS Energy Balance'!$B$1</f>
        <v>0</v>
      </c>
      <c r="G68" s="108">
        <f>'[2]2019 KESIS Energy Balance'!G68*'2019 KESIS Energy Balance'!$B$1</f>
        <v>0</v>
      </c>
      <c r="H68" s="108">
        <f>'[2]2019 KESIS Energy Balance'!H68*'2019 KESIS Energy Balance'!$B$1</f>
        <v>0</v>
      </c>
      <c r="I68" s="108">
        <f>'[2]2019 KESIS Energy Balance'!I68*'2019 KESIS Energy Balance'!$B$1</f>
        <v>0</v>
      </c>
      <c r="J68" s="108">
        <f>'[2]2019 KESIS Energy Balance'!J68*'2019 KESIS Energy Balance'!$B$1</f>
        <v>0</v>
      </c>
      <c r="K68" s="108">
        <f>'[2]2019 KESIS Energy Balance'!K68*'2019 KESIS Energy Balance'!$B$1</f>
        <v>0</v>
      </c>
      <c r="L68" s="108">
        <f>'[2]2019 KESIS Energy Balance'!L68*'2019 KESIS Energy Balance'!$B$1</f>
        <v>0</v>
      </c>
      <c r="M68" s="108">
        <f>'[2]2019 KESIS Energy Balance'!M68*'2019 KESIS Energy Balance'!$B$1</f>
        <v>0</v>
      </c>
      <c r="N68" s="108">
        <f>'[2]2019 KESIS Energy Balance'!N68*'2019 KESIS Energy Balance'!$B$1</f>
        <v>0</v>
      </c>
      <c r="O68" s="108">
        <f>'[2]2019 KESIS Energy Balance'!O68*'2019 KESIS Energy Balance'!$B$1</f>
        <v>0</v>
      </c>
      <c r="P68" s="108">
        <f>'[2]2019 KESIS Energy Balance'!P68*'2019 KESIS Energy Balance'!$B$1</f>
        <v>0</v>
      </c>
      <c r="Q68" s="108">
        <f>'[2]2019 KESIS Energy Balance'!Q68*'2019 KESIS Energy Balance'!$B$1</f>
        <v>0</v>
      </c>
      <c r="R68" s="108">
        <f>'[2]2019 KESIS Energy Balance'!R68*'2019 KESIS Energy Balance'!$B$1</f>
        <v>0</v>
      </c>
      <c r="S68" s="108">
        <f>'[2]2019 KESIS Energy Balance'!S68*'2019 KESIS Energy Balance'!$B$1</f>
        <v>0</v>
      </c>
      <c r="T68" s="108">
        <f>'[2]2019 KESIS Energy Balance'!T68*'2019 KESIS Energy Balance'!$B$1</f>
        <v>0</v>
      </c>
      <c r="U68" s="108">
        <f>'[2]2019 KESIS Energy Balance'!U68*'2019 KESIS Energy Balance'!$B$1</f>
        <v>0</v>
      </c>
      <c r="V68" s="108">
        <f>'[2]2019 KESIS Energy Balance'!V68*'2019 KESIS Energy Balance'!$B$1</f>
        <v>0</v>
      </c>
      <c r="W68" s="108">
        <f>'[2]2019 KESIS Energy Balance'!W68*'2019 KESIS Energy Balance'!$B$1</f>
        <v>0</v>
      </c>
      <c r="X68" s="108">
        <f>'[2]2019 KESIS Energy Balance'!X68*'2019 KESIS Energy Balance'!$B$1</f>
        <v>277760000</v>
      </c>
      <c r="Y68" s="108">
        <f>'[2]2019 KESIS Energy Balance'!Y68*'2019 KESIS Energy Balance'!$B$1</f>
        <v>0</v>
      </c>
      <c r="Z68" s="108">
        <f>'[2]2019 KESIS Energy Balance'!Z68*'2019 KESIS Energy Balance'!$B$1</f>
        <v>0</v>
      </c>
      <c r="AA68" s="108">
        <f>'[2]2019 KESIS Energy Balance'!AA68*'2019 KESIS Energy Balance'!$B$1</f>
        <v>0</v>
      </c>
      <c r="AB68" s="108">
        <f>'[2]2019 KESIS Energy Balance'!AB68*'2019 KESIS Energy Balance'!$B$1</f>
        <v>0</v>
      </c>
      <c r="AC68" s="108">
        <f>'[2]2019 KESIS Energy Balance'!AC68*'2019 KESIS Energy Balance'!$B$1</f>
        <v>0</v>
      </c>
      <c r="AD68" s="108">
        <f>'[2]2019 KESIS Energy Balance'!AD68*'2019 KESIS Energy Balance'!$B$1</f>
        <v>0</v>
      </c>
      <c r="AE68" s="108">
        <f>'[2]2019 KESIS Energy Balance'!AE68*'2019 KESIS Energy Balance'!$B$1</f>
        <v>3783567360000</v>
      </c>
      <c r="AF68" s="108">
        <f>'[2]2019 KESIS Energy Balance'!AF68*'2019 KESIS Energy Balance'!$B$1</f>
        <v>0</v>
      </c>
      <c r="AG68" s="108">
        <f>'[2]2019 KESIS Energy Balance'!AG68*'2019 KESIS Energy Balance'!$B$1</f>
        <v>0</v>
      </c>
      <c r="AH68" s="108">
        <f>'[2]2019 KESIS Energy Balance'!AH68*'2019 KESIS Energy Balance'!$B$1</f>
        <v>0</v>
      </c>
      <c r="AI68" s="108">
        <f>'[2]2019 KESIS Energy Balance'!AI68*'2019 KESIS Energy Balance'!$B$1</f>
        <v>0</v>
      </c>
      <c r="AJ68" s="108">
        <f>'[2]2019 KESIS Energy Balance'!AJ68*'2019 KESIS Energy Balance'!$B$1</f>
        <v>0</v>
      </c>
      <c r="AK68" s="108">
        <f>'[2]2019 KESIS Energy Balance'!AK68*'2019 KESIS Energy Balance'!$B$1</f>
        <v>0</v>
      </c>
      <c r="AL68" s="108">
        <f>'[2]2019 KESIS Energy Balance'!AL68*'2019 KESIS Energy Balance'!$B$1</f>
        <v>0</v>
      </c>
      <c r="AM68" s="108">
        <f>'[2]2019 KESIS Energy Balance'!AM68*'2019 KESIS Energy Balance'!$B$1</f>
        <v>0</v>
      </c>
      <c r="AN68" s="108">
        <f>'[2]2019 KESIS Energy Balance'!AN68*'2019 KESIS Energy Balance'!$B$1</f>
        <v>0</v>
      </c>
      <c r="AO68" s="108">
        <f>'[2]2019 KESIS Energy Balance'!AO68*'2019 KESIS Energy Balance'!$B$1</f>
        <v>0</v>
      </c>
      <c r="AP68" s="108">
        <f>'[2]2019 KESIS Energy Balance'!AP68*'2019 KESIS Energy Balance'!$B$1</f>
        <v>0</v>
      </c>
      <c r="AQ68" s="108">
        <f>'[2]2019 KESIS Energy Balance'!AQ68*'2019 KESIS Energy Balance'!$B$1</f>
        <v>0</v>
      </c>
      <c r="AR68" s="108">
        <f>'[2]2019 KESIS Energy Balance'!AR68*'2019 KESIS Energy Balance'!$B$1</f>
        <v>0</v>
      </c>
      <c r="AS68" s="108">
        <f>'[2]2019 KESIS Energy Balance'!AS68*'2019 KESIS Energy Balance'!$B$1</f>
        <v>0</v>
      </c>
      <c r="AT68" s="108">
        <f>'[2]2019 KESIS Energy Balance'!AT68*'2019 KESIS Energy Balance'!$B$1</f>
        <v>0</v>
      </c>
      <c r="AU68" s="108">
        <f>'[2]2019 KESIS Energy Balance'!AU68*'2019 KESIS Energy Balance'!$B$1</f>
        <v>0</v>
      </c>
      <c r="AV68" s="108">
        <f>'[2]2019 KESIS Energy Balance'!AV68*'2019 KESIS Energy Balance'!$B$1</f>
        <v>0</v>
      </c>
      <c r="AW68" s="108">
        <f>'[2]2019 KESIS Energy Balance'!AW68*'2019 KESIS Energy Balance'!$B$1</f>
        <v>0</v>
      </c>
      <c r="AX68" s="108">
        <f>'[2]2019 KESIS Energy Balance'!AX68*'2019 KESIS Energy Balance'!$B$1</f>
        <v>0</v>
      </c>
      <c r="AY68" s="108">
        <f>'[2]2019 KESIS Energy Balance'!AY68*'2019 KESIS Energy Balance'!$B$1</f>
        <v>0</v>
      </c>
      <c r="AZ68" s="108">
        <f>'[2]2019 KESIS Energy Balance'!AZ68*'2019 KESIS Energy Balance'!$B$1</f>
        <v>0</v>
      </c>
      <c r="BA68" s="108">
        <f>'[2]2019 KESIS Energy Balance'!BA68*'2019 KESIS Energy Balance'!$B$1</f>
        <v>0</v>
      </c>
      <c r="BB68" s="108">
        <f>'[2]2019 KESIS Energy Balance'!BB68*'2019 KESIS Energy Balance'!$B$1</f>
        <v>0</v>
      </c>
      <c r="BC68" s="108">
        <f>'[2]2019 KESIS Energy Balance'!BC68*'2019 KESIS Energy Balance'!$B$1</f>
        <v>0</v>
      </c>
      <c r="BD68" s="108">
        <f>'[2]2019 KESIS Energy Balance'!BD68*'2019 KESIS Energy Balance'!$B$1</f>
        <v>0</v>
      </c>
      <c r="BE68" s="108">
        <f>'[2]2019 KESIS Energy Balance'!BE68*'2019 KESIS Energy Balance'!$B$1</f>
        <v>0</v>
      </c>
      <c r="BF68" s="108">
        <f>'[2]2019 KESIS Energy Balance'!BF68*'2019 KESIS Energy Balance'!$B$1</f>
        <v>0</v>
      </c>
      <c r="BG68" s="108">
        <f>'[2]2019 KESIS Energy Balance'!BG68*'2019 KESIS Energy Balance'!$B$1</f>
        <v>0</v>
      </c>
      <c r="BH68" s="108">
        <f>'[2]2019 KESIS Energy Balance'!BH68*'2019 KESIS Energy Balance'!$B$1</f>
        <v>9925793280000</v>
      </c>
      <c r="BI68" s="108">
        <f>'[2]2019 KESIS Energy Balance'!BI68*'2019 KESIS Energy Balance'!$B$1</f>
        <v>0</v>
      </c>
      <c r="BJ68" s="108">
        <f>'[2]2019 KESIS Energy Balance'!BJ68*'2019 KESIS Energy Balance'!$B$1</f>
        <v>13709638400000</v>
      </c>
      <c r="BK68" s="108">
        <f>'[2]2019 KESIS Energy Balance'!BK68*'2019 KESIS Energy Balance'!$B$1</f>
        <v>0</v>
      </c>
      <c r="BL68" s="109"/>
      <c r="BM68" s="109"/>
    </row>
    <row r="69" spans="2:65">
      <c r="B69" s="152" t="s">
        <v>1675</v>
      </c>
      <c r="C69" s="172" t="s">
        <v>1676</v>
      </c>
      <c r="D69" s="108">
        <f>'[2]2019 KESIS Energy Balance'!D69*'2019 KESIS Energy Balance'!$B$1</f>
        <v>0</v>
      </c>
      <c r="E69" s="108">
        <f>'[2]2019 KESIS Energy Balance'!E69*'2019 KESIS Energy Balance'!$B$1</f>
        <v>0</v>
      </c>
      <c r="F69" s="108">
        <f>'[2]2019 KESIS Energy Balance'!F69*'2019 KESIS Energy Balance'!$B$1</f>
        <v>0</v>
      </c>
      <c r="G69" s="108">
        <f>'[2]2019 KESIS Energy Balance'!G69*'2019 KESIS Energy Balance'!$B$1</f>
        <v>0</v>
      </c>
      <c r="H69" s="108">
        <f>'[2]2019 KESIS Energy Balance'!H69*'2019 KESIS Energy Balance'!$B$1</f>
        <v>0</v>
      </c>
      <c r="I69" s="108">
        <f>'[2]2019 KESIS Energy Balance'!I69*'2019 KESIS Energy Balance'!$B$1</f>
        <v>0</v>
      </c>
      <c r="J69" s="108">
        <f>'[2]2019 KESIS Energy Balance'!J69*'2019 KESIS Energy Balance'!$B$1</f>
        <v>0</v>
      </c>
      <c r="K69" s="108">
        <f>'[2]2019 KESIS Energy Balance'!K69*'2019 KESIS Energy Balance'!$B$1</f>
        <v>0</v>
      </c>
      <c r="L69" s="108">
        <f>'[2]2019 KESIS Energy Balance'!L69*'2019 KESIS Energy Balance'!$B$1</f>
        <v>0</v>
      </c>
      <c r="M69" s="108">
        <f>'[2]2019 KESIS Energy Balance'!M69*'2019 KESIS Energy Balance'!$B$1</f>
        <v>0</v>
      </c>
      <c r="N69" s="108">
        <f>'[2]2019 KESIS Energy Balance'!N69*'2019 KESIS Energy Balance'!$B$1</f>
        <v>0</v>
      </c>
      <c r="O69" s="108">
        <f>'[2]2019 KESIS Energy Balance'!O69*'2019 KESIS Energy Balance'!$B$1</f>
        <v>0</v>
      </c>
      <c r="P69" s="108">
        <f>'[2]2019 KESIS Energy Balance'!P69*'2019 KESIS Energy Balance'!$B$1</f>
        <v>0</v>
      </c>
      <c r="Q69" s="108">
        <f>'[2]2019 KESIS Energy Balance'!Q69*'2019 KESIS Energy Balance'!$B$1</f>
        <v>0</v>
      </c>
      <c r="R69" s="108">
        <f>'[2]2019 KESIS Energy Balance'!R69*'2019 KESIS Energy Balance'!$B$1</f>
        <v>48233262080000</v>
      </c>
      <c r="S69" s="108">
        <f>'[2]2019 KESIS Energy Balance'!S69*'2019 KESIS Energy Balance'!$B$1</f>
        <v>0</v>
      </c>
      <c r="T69" s="108">
        <f>'[2]2019 KESIS Energy Balance'!T69*'2019 KESIS Energy Balance'!$B$1</f>
        <v>0</v>
      </c>
      <c r="U69" s="108">
        <f>'[2]2019 KESIS Energy Balance'!U69*'2019 KESIS Energy Balance'!$B$1</f>
        <v>0</v>
      </c>
      <c r="V69" s="108">
        <f>'[2]2019 KESIS Energy Balance'!V69*'2019 KESIS Energy Balance'!$B$1</f>
        <v>0</v>
      </c>
      <c r="W69" s="108">
        <f>'[2]2019 KESIS Energy Balance'!W69*'2019 KESIS Energy Balance'!$B$1</f>
        <v>0</v>
      </c>
      <c r="X69" s="108">
        <f>'[2]2019 KESIS Energy Balance'!X69*'2019 KESIS Energy Balance'!$B$1</f>
        <v>156577280000</v>
      </c>
      <c r="Y69" s="108">
        <f>'[2]2019 KESIS Energy Balance'!Y69*'2019 KESIS Energy Balance'!$B$1</f>
        <v>142331723520000</v>
      </c>
      <c r="Z69" s="108">
        <f>'[2]2019 KESIS Energy Balance'!Z69*'2019 KESIS Energy Balance'!$B$1</f>
        <v>396974988800000</v>
      </c>
      <c r="AA69" s="108">
        <f>'[2]2019 KESIS Energy Balance'!AA69*'2019 KESIS Energy Balance'!$B$1</f>
        <v>0</v>
      </c>
      <c r="AB69" s="108">
        <f>'[2]2019 KESIS Energy Balance'!AB69*'2019 KESIS Energy Balance'!$B$1</f>
        <v>0</v>
      </c>
      <c r="AC69" s="108">
        <f>'[2]2019 KESIS Energy Balance'!AC69*'2019 KESIS Energy Balance'!$B$1</f>
        <v>0</v>
      </c>
      <c r="AD69" s="108">
        <f>'[2]2019 KESIS Energy Balance'!AD69*'2019 KESIS Energy Balance'!$B$1</f>
        <v>821772800000</v>
      </c>
      <c r="AE69" s="108">
        <f>'[2]2019 KESIS Energy Balance'!AE69*'2019 KESIS Energy Balance'!$B$1</f>
        <v>762318033920000</v>
      </c>
      <c r="AF69" s="108">
        <f>'[2]2019 KESIS Energy Balance'!AF69*'2019 KESIS Energy Balance'!$B$1</f>
        <v>38608640000</v>
      </c>
      <c r="AG69" s="108">
        <f>'[2]2019 KESIS Energy Balance'!AG69*'2019 KESIS Energy Balance'!$B$1</f>
        <v>1468160000</v>
      </c>
      <c r="AH69" s="108">
        <f>'[2]2019 KESIS Energy Balance'!AH69*'2019 KESIS Energy Balance'!$B$1</f>
        <v>144197120000</v>
      </c>
      <c r="AI69" s="108">
        <f>'[2]2019 KESIS Energy Balance'!AI69*'2019 KESIS Energy Balance'!$B$1</f>
        <v>0</v>
      </c>
      <c r="AJ69" s="108">
        <f>'[2]2019 KESIS Energy Balance'!AJ69*'2019 KESIS Energy Balance'!$B$1</f>
        <v>0</v>
      </c>
      <c r="AK69" s="108">
        <f>'[2]2019 KESIS Energy Balance'!AK69*'2019 KESIS Energy Balance'!$B$1</f>
        <v>0</v>
      </c>
      <c r="AL69" s="108">
        <f>'[2]2019 KESIS Energy Balance'!AL69*'2019 KESIS Energy Balance'!$B$1</f>
        <v>0</v>
      </c>
      <c r="AM69" s="108">
        <f>'[2]2019 KESIS Energy Balance'!AM69*'2019 KESIS Energy Balance'!$B$1</f>
        <v>0</v>
      </c>
      <c r="AN69" s="108">
        <f>'[2]2019 KESIS Energy Balance'!AN69*'2019 KESIS Energy Balance'!$B$1</f>
        <v>0</v>
      </c>
      <c r="AO69" s="108">
        <f>'[2]2019 KESIS Energy Balance'!AO69*'2019 KESIS Energy Balance'!$B$1</f>
        <v>0</v>
      </c>
      <c r="AP69" s="108">
        <f>'[2]2019 KESIS Energy Balance'!AP69*'2019 KESIS Energy Balance'!$B$1</f>
        <v>0</v>
      </c>
      <c r="AQ69" s="108">
        <f>'[2]2019 KESIS Energy Balance'!AQ69*'2019 KESIS Energy Balance'!$B$1</f>
        <v>0</v>
      </c>
      <c r="AR69" s="108">
        <f>'[2]2019 KESIS Energy Balance'!AR69*'2019 KESIS Energy Balance'!$B$1</f>
        <v>0</v>
      </c>
      <c r="AS69" s="108">
        <f>'[2]2019 KESIS Energy Balance'!AS69*'2019 KESIS Energy Balance'!$B$1</f>
        <v>0</v>
      </c>
      <c r="AT69" s="108">
        <f>'[2]2019 KESIS Energy Balance'!AT69*'2019 KESIS Energy Balance'!$B$1</f>
        <v>0</v>
      </c>
      <c r="AU69" s="108">
        <f>'[2]2019 KESIS Energy Balance'!AU69*'2019 KESIS Energy Balance'!$B$1</f>
        <v>0</v>
      </c>
      <c r="AV69" s="108">
        <f>'[2]2019 KESIS Energy Balance'!AV69*'2019 KESIS Energy Balance'!$B$1</f>
        <v>0</v>
      </c>
      <c r="AW69" s="108">
        <f>'[2]2019 KESIS Energy Balance'!AW69*'2019 KESIS Energy Balance'!$B$1</f>
        <v>27197624320000</v>
      </c>
      <c r="AX69" s="108">
        <f>'[2]2019 KESIS Energy Balance'!AX69*'2019 KESIS Energy Balance'!$B$1</f>
        <v>0</v>
      </c>
      <c r="AY69" s="108">
        <f>'[2]2019 KESIS Energy Balance'!AY69*'2019 KESIS Energy Balance'!$B$1</f>
        <v>0</v>
      </c>
      <c r="AZ69" s="108">
        <f>'[2]2019 KESIS Energy Balance'!AZ69*'2019 KESIS Energy Balance'!$B$1</f>
        <v>0</v>
      </c>
      <c r="BA69" s="108">
        <f>'[2]2019 KESIS Energy Balance'!BA69*'2019 KESIS Energy Balance'!$B$1</f>
        <v>0</v>
      </c>
      <c r="BB69" s="108">
        <f>'[2]2019 KESIS Energy Balance'!BB69*'2019 KESIS Energy Balance'!$B$1</f>
        <v>0</v>
      </c>
      <c r="BC69" s="108">
        <f>'[2]2019 KESIS Energy Balance'!BC69*'2019 KESIS Energy Balance'!$B$1</f>
        <v>0</v>
      </c>
      <c r="BD69" s="108">
        <f>'[2]2019 KESIS Energy Balance'!BD69*'2019 KESIS Energy Balance'!$B$1</f>
        <v>0</v>
      </c>
      <c r="BE69" s="108">
        <f>'[2]2019 KESIS Energy Balance'!BE69*'2019 KESIS Energy Balance'!$B$1</f>
        <v>0</v>
      </c>
      <c r="BF69" s="108">
        <f>'[2]2019 KESIS Energy Balance'!BF69*'2019 KESIS Energy Balance'!$B$1</f>
        <v>0</v>
      </c>
      <c r="BG69" s="108">
        <f>'[2]2019 KESIS Energy Balance'!BG69*'2019 KESIS Energy Balance'!$B$1</f>
        <v>0</v>
      </c>
      <c r="BH69" s="108">
        <f>'[2]2019 KESIS Energy Balance'!BH69*'2019 KESIS Energy Balance'!$B$1</f>
        <v>0</v>
      </c>
      <c r="BI69" s="108">
        <f>'[2]2019 KESIS Energy Balance'!BI69*'2019 KESIS Energy Balance'!$B$1</f>
        <v>0</v>
      </c>
      <c r="BJ69" s="108">
        <f>'[2]2019 KESIS Energy Balance'!BJ69*'2019 KESIS Energy Balance'!$B$1</f>
        <v>1378218256639999.5</v>
      </c>
      <c r="BK69" s="108">
        <f>'[2]2019 KESIS Energy Balance'!BK69*'2019 KESIS Energy Balance'!$B$1</f>
        <v>27197624320000</v>
      </c>
      <c r="BL69" s="109"/>
      <c r="BM69" s="109"/>
    </row>
    <row r="70" spans="2:65">
      <c r="B70" s="152" t="s">
        <v>1677</v>
      </c>
      <c r="C70" s="172" t="s">
        <v>1678</v>
      </c>
      <c r="D70" s="108">
        <f>'[2]2019 KESIS Energy Balance'!D70*'2019 KESIS Energy Balance'!$B$1</f>
        <v>0</v>
      </c>
      <c r="E70" s="108">
        <f>'[2]2019 KESIS Energy Balance'!E70*'2019 KESIS Energy Balance'!$B$1</f>
        <v>0</v>
      </c>
      <c r="F70" s="108">
        <f>'[2]2019 KESIS Energy Balance'!F70*'2019 KESIS Energy Balance'!$B$1</f>
        <v>0</v>
      </c>
      <c r="G70" s="108">
        <f>'[2]2019 KESIS Energy Balance'!G70*'2019 KESIS Energy Balance'!$B$1</f>
        <v>0</v>
      </c>
      <c r="H70" s="108">
        <f>'[2]2019 KESIS Energy Balance'!H70*'2019 KESIS Energy Balance'!$B$1</f>
        <v>0</v>
      </c>
      <c r="I70" s="108">
        <f>'[2]2019 KESIS Energy Balance'!I70*'2019 KESIS Energy Balance'!$B$1</f>
        <v>0</v>
      </c>
      <c r="J70" s="108">
        <f>'[2]2019 KESIS Energy Balance'!J70*'2019 KESIS Energy Balance'!$B$1</f>
        <v>0</v>
      </c>
      <c r="K70" s="108">
        <f>'[2]2019 KESIS Energy Balance'!K70*'2019 KESIS Energy Balance'!$B$1</f>
        <v>0</v>
      </c>
      <c r="L70" s="108">
        <f>'[2]2019 KESIS Energy Balance'!L70*'2019 KESIS Energy Balance'!$B$1</f>
        <v>0</v>
      </c>
      <c r="M70" s="108">
        <f>'[2]2019 KESIS Energy Balance'!M70*'2019 KESIS Energy Balance'!$B$1</f>
        <v>0</v>
      </c>
      <c r="N70" s="108">
        <f>'[2]2019 KESIS Energy Balance'!N70*'2019 KESIS Energy Balance'!$B$1</f>
        <v>0</v>
      </c>
      <c r="O70" s="108">
        <f>'[2]2019 KESIS Energy Balance'!O70*'2019 KESIS Energy Balance'!$B$1</f>
        <v>0</v>
      </c>
      <c r="P70" s="108">
        <f>'[2]2019 KESIS Energy Balance'!P70*'2019 KESIS Energy Balance'!$B$1</f>
        <v>0</v>
      </c>
      <c r="Q70" s="108">
        <f>'[2]2019 KESIS Energy Balance'!Q70*'2019 KESIS Energy Balance'!$B$1</f>
        <v>0</v>
      </c>
      <c r="R70" s="108">
        <f>'[2]2019 KESIS Energy Balance'!R70*'2019 KESIS Energy Balance'!$B$1</f>
        <v>0</v>
      </c>
      <c r="S70" s="108">
        <f>'[2]2019 KESIS Energy Balance'!S70*'2019 KESIS Energy Balance'!$B$1</f>
        <v>0</v>
      </c>
      <c r="T70" s="108">
        <f>'[2]2019 KESIS Energy Balance'!T70*'2019 KESIS Energy Balance'!$B$1</f>
        <v>0</v>
      </c>
      <c r="U70" s="108">
        <f>'[2]2019 KESIS Energy Balance'!U70*'2019 KESIS Energy Balance'!$B$1</f>
        <v>0</v>
      </c>
      <c r="V70" s="108">
        <f>'[2]2019 KESIS Energy Balance'!V70*'2019 KESIS Energy Balance'!$B$1</f>
        <v>0</v>
      </c>
      <c r="W70" s="108">
        <f>'[2]2019 KESIS Energy Balance'!W70*'2019 KESIS Energy Balance'!$B$1</f>
        <v>0</v>
      </c>
      <c r="X70" s="108">
        <f>'[2]2019 KESIS Energy Balance'!X70*'2019 KESIS Energy Balance'!$B$1</f>
        <v>37259520000</v>
      </c>
      <c r="Y70" s="108">
        <f>'[2]2019 KESIS Energy Balance'!Y70*'2019 KESIS Energy Balance'!$B$1</f>
        <v>0</v>
      </c>
      <c r="Z70" s="108">
        <f>'[2]2019 KESIS Energy Balance'!Z70*'2019 KESIS Energy Balance'!$B$1</f>
        <v>120627200000</v>
      </c>
      <c r="AA70" s="108">
        <f>'[2]2019 KESIS Energy Balance'!AA70*'2019 KESIS Energy Balance'!$B$1</f>
        <v>0</v>
      </c>
      <c r="AB70" s="108">
        <f>'[2]2019 KESIS Energy Balance'!AB70*'2019 KESIS Energy Balance'!$B$1</f>
        <v>0</v>
      </c>
      <c r="AC70" s="108">
        <f>'[2]2019 KESIS Energy Balance'!AC70*'2019 KESIS Energy Balance'!$B$1</f>
        <v>0</v>
      </c>
      <c r="AD70" s="108">
        <f>'[2]2019 KESIS Energy Balance'!AD70*'2019 KESIS Energy Balance'!$B$1</f>
        <v>158680320000</v>
      </c>
      <c r="AE70" s="108">
        <f>'[2]2019 KESIS Energy Balance'!AE70*'2019 KESIS Energy Balance'!$B$1</f>
        <v>5513416960000</v>
      </c>
      <c r="AF70" s="108">
        <f>'[2]2019 KESIS Energy Balance'!AF70*'2019 KESIS Energy Balance'!$B$1</f>
        <v>3177693440000</v>
      </c>
      <c r="AG70" s="108">
        <f>'[2]2019 KESIS Energy Balance'!AG70*'2019 KESIS Energy Balance'!$B$1</f>
        <v>583732480000</v>
      </c>
      <c r="AH70" s="108">
        <f>'[2]2019 KESIS Energy Balance'!AH70*'2019 KESIS Energy Balance'!$B$1</f>
        <v>5028646400000</v>
      </c>
      <c r="AI70" s="108">
        <f>'[2]2019 KESIS Energy Balance'!AI70*'2019 KESIS Energy Balance'!$B$1</f>
        <v>0</v>
      </c>
      <c r="AJ70" s="108">
        <f>'[2]2019 KESIS Energy Balance'!AJ70*'2019 KESIS Energy Balance'!$B$1</f>
        <v>0</v>
      </c>
      <c r="AK70" s="108">
        <f>'[2]2019 KESIS Energy Balance'!AK70*'2019 KESIS Energy Balance'!$B$1</f>
        <v>0</v>
      </c>
      <c r="AL70" s="108">
        <f>'[2]2019 KESIS Energy Balance'!AL70*'2019 KESIS Energy Balance'!$B$1</f>
        <v>0</v>
      </c>
      <c r="AM70" s="108">
        <f>'[2]2019 KESIS Energy Balance'!AM70*'2019 KESIS Energy Balance'!$B$1</f>
        <v>0</v>
      </c>
      <c r="AN70" s="108">
        <f>'[2]2019 KESIS Energy Balance'!AN70*'2019 KESIS Energy Balance'!$B$1</f>
        <v>0</v>
      </c>
      <c r="AO70" s="108">
        <f>'[2]2019 KESIS Energy Balance'!AO70*'2019 KESIS Energy Balance'!$B$1</f>
        <v>0</v>
      </c>
      <c r="AP70" s="108">
        <f>'[2]2019 KESIS Energy Balance'!AP70*'2019 KESIS Energy Balance'!$B$1</f>
        <v>0</v>
      </c>
      <c r="AQ70" s="108">
        <f>'[2]2019 KESIS Energy Balance'!AQ70*'2019 KESIS Energy Balance'!$B$1</f>
        <v>0</v>
      </c>
      <c r="AR70" s="108">
        <f>'[2]2019 KESIS Energy Balance'!AR70*'2019 KESIS Energy Balance'!$B$1</f>
        <v>0</v>
      </c>
      <c r="AS70" s="108">
        <f>'[2]2019 KESIS Energy Balance'!AS70*'2019 KESIS Energy Balance'!$B$1</f>
        <v>0</v>
      </c>
      <c r="AT70" s="108">
        <f>'[2]2019 KESIS Energy Balance'!AT70*'2019 KESIS Energy Balance'!$B$1</f>
        <v>0</v>
      </c>
      <c r="AU70" s="108">
        <f>'[2]2019 KESIS Energy Balance'!AU70*'2019 KESIS Energy Balance'!$B$1</f>
        <v>0</v>
      </c>
      <c r="AV70" s="108">
        <f>'[2]2019 KESIS Energy Balance'!AV70*'2019 KESIS Energy Balance'!$B$1</f>
        <v>0</v>
      </c>
      <c r="AW70" s="108">
        <f>'[2]2019 KESIS Energy Balance'!AW70*'2019 KESIS Energy Balance'!$B$1</f>
        <v>0</v>
      </c>
      <c r="AX70" s="108">
        <f>'[2]2019 KESIS Energy Balance'!AX70*'2019 KESIS Energy Balance'!$B$1</f>
        <v>0</v>
      </c>
      <c r="AY70" s="108">
        <f>'[2]2019 KESIS Energy Balance'!AY70*'2019 KESIS Energy Balance'!$B$1</f>
        <v>0</v>
      </c>
      <c r="AZ70" s="108">
        <f>'[2]2019 KESIS Energy Balance'!AZ70*'2019 KESIS Energy Balance'!$B$1</f>
        <v>0</v>
      </c>
      <c r="BA70" s="108">
        <f>'[2]2019 KESIS Energy Balance'!BA70*'2019 KESIS Energy Balance'!$B$1</f>
        <v>0</v>
      </c>
      <c r="BB70" s="108">
        <f>'[2]2019 KESIS Energy Balance'!BB70*'2019 KESIS Energy Balance'!$B$1</f>
        <v>0</v>
      </c>
      <c r="BC70" s="108">
        <f>'[2]2019 KESIS Energy Balance'!BC70*'2019 KESIS Energy Balance'!$B$1</f>
        <v>0</v>
      </c>
      <c r="BD70" s="108">
        <f>'[2]2019 KESIS Energy Balance'!BD70*'2019 KESIS Energy Balance'!$B$1</f>
        <v>0</v>
      </c>
      <c r="BE70" s="108">
        <f>'[2]2019 KESIS Energy Balance'!BE70*'2019 KESIS Energy Balance'!$B$1</f>
        <v>0</v>
      </c>
      <c r="BF70" s="108">
        <f>'[2]2019 KESIS Energy Balance'!BF70*'2019 KESIS Energy Balance'!$B$1</f>
        <v>0</v>
      </c>
      <c r="BG70" s="108">
        <f>'[2]2019 KESIS Energy Balance'!BG70*'2019 KESIS Energy Balance'!$B$1</f>
        <v>0</v>
      </c>
      <c r="BH70" s="108">
        <f>'[2]2019 KESIS Energy Balance'!BH70*'2019 KESIS Energy Balance'!$B$1</f>
        <v>0</v>
      </c>
      <c r="BI70" s="108">
        <f>'[2]2019 KESIS Energy Balance'!BI70*'2019 KESIS Energy Balance'!$B$1</f>
        <v>0</v>
      </c>
      <c r="BJ70" s="108">
        <f>'[2]2019 KESIS Energy Balance'!BJ70*'2019 KESIS Energy Balance'!$B$1</f>
        <v>14620056320000</v>
      </c>
      <c r="BK70" s="108">
        <f>'[2]2019 KESIS Energy Balance'!BK70*'2019 KESIS Energy Balance'!$B$1</f>
        <v>0</v>
      </c>
      <c r="BL70" s="109"/>
      <c r="BM70" s="109"/>
    </row>
    <row r="71" spans="2:65">
      <c r="B71" s="152" t="s">
        <v>1679</v>
      </c>
      <c r="C71" s="172" t="s">
        <v>1680</v>
      </c>
      <c r="D71" s="108">
        <f>'[2]2019 KESIS Energy Balance'!D71*'2019 KESIS Energy Balance'!$B$1</f>
        <v>0</v>
      </c>
      <c r="E71" s="108">
        <f>'[2]2019 KESIS Energy Balance'!E71*'2019 KESIS Energy Balance'!$B$1</f>
        <v>0</v>
      </c>
      <c r="F71" s="108">
        <f>'[2]2019 KESIS Energy Balance'!F71*'2019 KESIS Energy Balance'!$B$1</f>
        <v>0</v>
      </c>
      <c r="G71" s="108">
        <f>'[2]2019 KESIS Energy Balance'!G71*'2019 KESIS Energy Balance'!$B$1</f>
        <v>0</v>
      </c>
      <c r="H71" s="108">
        <f>'[2]2019 KESIS Energy Balance'!H71*'2019 KESIS Energy Balance'!$B$1</f>
        <v>0</v>
      </c>
      <c r="I71" s="108">
        <f>'[2]2019 KESIS Energy Balance'!I71*'2019 KESIS Energy Balance'!$B$1</f>
        <v>0</v>
      </c>
      <c r="J71" s="108">
        <f>'[2]2019 KESIS Energy Balance'!J71*'2019 KESIS Energy Balance'!$B$1</f>
        <v>0</v>
      </c>
      <c r="K71" s="108">
        <f>'[2]2019 KESIS Energy Balance'!K71*'2019 KESIS Energy Balance'!$B$1</f>
        <v>0</v>
      </c>
      <c r="L71" s="108">
        <f>'[2]2019 KESIS Energy Balance'!L71*'2019 KESIS Energy Balance'!$B$1</f>
        <v>0</v>
      </c>
      <c r="M71" s="108">
        <f>'[2]2019 KESIS Energy Balance'!M71*'2019 KESIS Energy Balance'!$B$1</f>
        <v>0</v>
      </c>
      <c r="N71" s="108">
        <f>'[2]2019 KESIS Energy Balance'!N71*'2019 KESIS Energy Balance'!$B$1</f>
        <v>0</v>
      </c>
      <c r="O71" s="108">
        <f>'[2]2019 KESIS Energy Balance'!O71*'2019 KESIS Energy Balance'!$B$1</f>
        <v>0</v>
      </c>
      <c r="P71" s="108">
        <f>'[2]2019 KESIS Energy Balance'!P71*'2019 KESIS Energy Balance'!$B$1</f>
        <v>0</v>
      </c>
      <c r="Q71" s="108">
        <f>'[2]2019 KESIS Energy Balance'!Q71*'2019 KESIS Energy Balance'!$B$1</f>
        <v>0</v>
      </c>
      <c r="R71" s="108">
        <f>'[2]2019 KESIS Energy Balance'!R71*'2019 KESIS Energy Balance'!$B$1</f>
        <v>0</v>
      </c>
      <c r="S71" s="108">
        <f>'[2]2019 KESIS Energy Balance'!S71*'2019 KESIS Energy Balance'!$B$1</f>
        <v>0</v>
      </c>
      <c r="T71" s="108">
        <f>'[2]2019 KESIS Energy Balance'!T71*'2019 KESIS Energy Balance'!$B$1</f>
        <v>0</v>
      </c>
      <c r="U71" s="108">
        <f>'[2]2019 KESIS Energy Balance'!U71*'2019 KESIS Energy Balance'!$B$1</f>
        <v>0</v>
      </c>
      <c r="V71" s="108">
        <f>'[2]2019 KESIS Energy Balance'!V71*'2019 KESIS Energy Balance'!$B$1</f>
        <v>0</v>
      </c>
      <c r="W71" s="108">
        <f>'[2]2019 KESIS Energy Balance'!W71*'2019 KESIS Energy Balance'!$B$1</f>
        <v>0</v>
      </c>
      <c r="X71" s="108">
        <f>'[2]2019 KESIS Energy Balance'!X71*'2019 KESIS Energy Balance'!$B$1</f>
        <v>12776960000</v>
      </c>
      <c r="Y71" s="108">
        <f>'[2]2019 KESIS Energy Balance'!Y71*'2019 KESIS Energy Balance'!$B$1</f>
        <v>0</v>
      </c>
      <c r="Z71" s="108">
        <f>'[2]2019 KESIS Energy Balance'!Z71*'2019 KESIS Energy Balance'!$B$1</f>
        <v>119040000</v>
      </c>
      <c r="AA71" s="108">
        <f>'[2]2019 KESIS Energy Balance'!AA71*'2019 KESIS Energy Balance'!$B$1</f>
        <v>396800000</v>
      </c>
      <c r="AB71" s="108">
        <f>'[2]2019 KESIS Energy Balance'!AB71*'2019 KESIS Energy Balance'!$B$1</f>
        <v>0</v>
      </c>
      <c r="AC71" s="108">
        <f>'[2]2019 KESIS Energy Balance'!AC71*'2019 KESIS Energy Balance'!$B$1</f>
        <v>105466344960000</v>
      </c>
      <c r="AD71" s="108">
        <f>'[2]2019 KESIS Energy Balance'!AD71*'2019 KESIS Energy Balance'!$B$1</f>
        <v>7380480000</v>
      </c>
      <c r="AE71" s="108">
        <f>'[2]2019 KESIS Energy Balance'!AE71*'2019 KESIS Energy Balance'!$B$1</f>
        <v>42656000000</v>
      </c>
      <c r="AF71" s="108">
        <f>'[2]2019 KESIS Energy Balance'!AF71*'2019 KESIS Energy Balance'!$B$1</f>
        <v>0</v>
      </c>
      <c r="AG71" s="108">
        <f>'[2]2019 KESIS Energy Balance'!AG71*'2019 KESIS Energy Balance'!$B$1</f>
        <v>0</v>
      </c>
      <c r="AH71" s="108">
        <f>'[2]2019 KESIS Energy Balance'!AH71*'2019 KESIS Energy Balance'!$B$1</f>
        <v>0</v>
      </c>
      <c r="AI71" s="108">
        <f>'[2]2019 KESIS Energy Balance'!AI71*'2019 KESIS Energy Balance'!$B$1</f>
        <v>0</v>
      </c>
      <c r="AJ71" s="108">
        <f>'[2]2019 KESIS Energy Balance'!AJ71*'2019 KESIS Energy Balance'!$B$1</f>
        <v>0</v>
      </c>
      <c r="AK71" s="108">
        <f>'[2]2019 KESIS Energy Balance'!AK71*'2019 KESIS Energy Balance'!$B$1</f>
        <v>0</v>
      </c>
      <c r="AL71" s="108">
        <f>'[2]2019 KESIS Energy Balance'!AL71*'2019 KESIS Energy Balance'!$B$1</f>
        <v>0</v>
      </c>
      <c r="AM71" s="108">
        <f>'[2]2019 KESIS Energy Balance'!AM71*'2019 KESIS Energy Balance'!$B$1</f>
        <v>0</v>
      </c>
      <c r="AN71" s="108">
        <f>'[2]2019 KESIS Energy Balance'!AN71*'2019 KESIS Energy Balance'!$B$1</f>
        <v>0</v>
      </c>
      <c r="AO71" s="108">
        <f>'[2]2019 KESIS Energy Balance'!AO71*'2019 KESIS Energy Balance'!$B$1</f>
        <v>0</v>
      </c>
      <c r="AP71" s="108">
        <f>'[2]2019 KESIS Energy Balance'!AP71*'2019 KESIS Energy Balance'!$B$1</f>
        <v>0</v>
      </c>
      <c r="AQ71" s="108">
        <f>'[2]2019 KESIS Energy Balance'!AQ71*'2019 KESIS Energy Balance'!$B$1</f>
        <v>0</v>
      </c>
      <c r="AR71" s="108">
        <f>'[2]2019 KESIS Energy Balance'!AR71*'2019 KESIS Energy Balance'!$B$1</f>
        <v>0</v>
      </c>
      <c r="AS71" s="108">
        <f>'[2]2019 KESIS Energy Balance'!AS71*'2019 KESIS Energy Balance'!$B$1</f>
        <v>0</v>
      </c>
      <c r="AT71" s="108">
        <f>'[2]2019 KESIS Energy Balance'!AT71*'2019 KESIS Energy Balance'!$B$1</f>
        <v>0</v>
      </c>
      <c r="AU71" s="108">
        <f>'[2]2019 KESIS Energy Balance'!AU71*'2019 KESIS Energy Balance'!$B$1</f>
        <v>0</v>
      </c>
      <c r="AV71" s="108">
        <f>'[2]2019 KESIS Energy Balance'!AV71*'2019 KESIS Energy Balance'!$B$1</f>
        <v>0</v>
      </c>
      <c r="AW71" s="108">
        <f>'[2]2019 KESIS Energy Balance'!AW71*'2019 KESIS Energy Balance'!$B$1</f>
        <v>0</v>
      </c>
      <c r="AX71" s="108">
        <f>'[2]2019 KESIS Energy Balance'!AX71*'2019 KESIS Energy Balance'!$B$1</f>
        <v>0</v>
      </c>
      <c r="AY71" s="108">
        <f>'[2]2019 KESIS Energy Balance'!AY71*'2019 KESIS Energy Balance'!$B$1</f>
        <v>0</v>
      </c>
      <c r="AZ71" s="108">
        <f>'[2]2019 KESIS Energy Balance'!AZ71*'2019 KESIS Energy Balance'!$B$1</f>
        <v>0</v>
      </c>
      <c r="BA71" s="108">
        <f>'[2]2019 KESIS Energy Balance'!BA71*'2019 KESIS Energy Balance'!$B$1</f>
        <v>0</v>
      </c>
      <c r="BB71" s="108">
        <f>'[2]2019 KESIS Energy Balance'!BB71*'2019 KESIS Energy Balance'!$B$1</f>
        <v>0</v>
      </c>
      <c r="BC71" s="108">
        <f>'[2]2019 KESIS Energy Balance'!BC71*'2019 KESIS Energy Balance'!$B$1</f>
        <v>0</v>
      </c>
      <c r="BD71" s="108">
        <f>'[2]2019 KESIS Energy Balance'!BD71*'2019 KESIS Energy Balance'!$B$1</f>
        <v>0</v>
      </c>
      <c r="BE71" s="108">
        <f>'[2]2019 KESIS Energy Balance'!BE71*'2019 KESIS Energy Balance'!$B$1</f>
        <v>0</v>
      </c>
      <c r="BF71" s="108">
        <f>'[2]2019 KESIS Energy Balance'!BF71*'2019 KESIS Energy Balance'!$B$1</f>
        <v>0</v>
      </c>
      <c r="BG71" s="108">
        <f>'[2]2019 KESIS Energy Balance'!BG71*'2019 KESIS Energy Balance'!$B$1</f>
        <v>0</v>
      </c>
      <c r="BH71" s="108">
        <f>'[2]2019 KESIS Energy Balance'!BH71*'2019 KESIS Energy Balance'!$B$1</f>
        <v>0</v>
      </c>
      <c r="BI71" s="108">
        <f>'[2]2019 KESIS Energy Balance'!BI71*'2019 KESIS Energy Balance'!$B$1</f>
        <v>0</v>
      </c>
      <c r="BJ71" s="108">
        <f>'[2]2019 KESIS Energy Balance'!BJ71*'2019 KESIS Energy Balance'!$B$1</f>
        <v>105529674240000</v>
      </c>
      <c r="BK71" s="108">
        <f>'[2]2019 KESIS Energy Balance'!BK71*'2019 KESIS Energy Balance'!$B$1</f>
        <v>0</v>
      </c>
      <c r="BL71" s="109"/>
      <c r="BM71" s="109"/>
    </row>
    <row r="72" spans="2:65">
      <c r="B72" s="119" t="s">
        <v>1681</v>
      </c>
      <c r="C72" s="147" t="s">
        <v>1682</v>
      </c>
      <c r="D72" s="108">
        <f>'[2]2019 KESIS Energy Balance'!D72*'2019 KESIS Energy Balance'!$B$1</f>
        <v>0</v>
      </c>
      <c r="E72" s="108">
        <f>'[2]2019 KESIS Energy Balance'!E72*'2019 KESIS Energy Balance'!$B$1</f>
        <v>0</v>
      </c>
      <c r="F72" s="108">
        <f>'[2]2019 KESIS Energy Balance'!F72*'2019 KESIS Energy Balance'!$B$1</f>
        <v>0</v>
      </c>
      <c r="G72" s="108">
        <f>'[2]2019 KESIS Energy Balance'!G72*'2019 KESIS Energy Balance'!$B$1</f>
        <v>0</v>
      </c>
      <c r="H72" s="108">
        <f>'[2]2019 KESIS Energy Balance'!H72*'2019 KESIS Energy Balance'!$B$1</f>
        <v>0</v>
      </c>
      <c r="I72" s="108">
        <f>'[2]2019 KESIS Energy Balance'!I72*'2019 KESIS Energy Balance'!$B$1</f>
        <v>0</v>
      </c>
      <c r="J72" s="108">
        <f>'[2]2019 KESIS Energy Balance'!J72*'2019 KESIS Energy Balance'!$B$1</f>
        <v>0</v>
      </c>
      <c r="K72" s="108">
        <f>'[2]2019 KESIS Energy Balance'!K72*'2019 KESIS Energy Balance'!$B$1</f>
        <v>11313006080000</v>
      </c>
      <c r="L72" s="108">
        <f>'[2]2019 KESIS Energy Balance'!L72*'2019 KESIS Energy Balance'!$B$1</f>
        <v>0</v>
      </c>
      <c r="M72" s="108">
        <f>'[2]2019 KESIS Energy Balance'!M72*'2019 KESIS Energy Balance'!$B$1</f>
        <v>0</v>
      </c>
      <c r="N72" s="108">
        <f>'[2]2019 KESIS Energy Balance'!N72*'2019 KESIS Energy Balance'!$B$1</f>
        <v>0</v>
      </c>
      <c r="O72" s="108">
        <f>'[2]2019 KESIS Energy Balance'!O72*'2019 KESIS Energy Balance'!$B$1</f>
        <v>0</v>
      </c>
      <c r="P72" s="108">
        <f>'[2]2019 KESIS Energy Balance'!P72*'2019 KESIS Energy Balance'!$B$1</f>
        <v>0</v>
      </c>
      <c r="Q72" s="108">
        <f>'[2]2019 KESIS Energy Balance'!Q72*'2019 KESIS Energy Balance'!$B$1</f>
        <v>0</v>
      </c>
      <c r="R72" s="108">
        <f>'[2]2019 KESIS Energy Balance'!R72*'2019 KESIS Energy Balance'!$B$1</f>
        <v>415664744960000</v>
      </c>
      <c r="S72" s="108">
        <f>'[2]2019 KESIS Energy Balance'!S72*'2019 KESIS Energy Balance'!$B$1</f>
        <v>0</v>
      </c>
      <c r="T72" s="108">
        <f>'[2]2019 KESIS Energy Balance'!T72*'2019 KESIS Energy Balance'!$B$1</f>
        <v>0</v>
      </c>
      <c r="U72" s="108">
        <f>'[2]2019 KESIS Energy Balance'!U72*'2019 KESIS Energy Balance'!$B$1</f>
        <v>0</v>
      </c>
      <c r="V72" s="108">
        <f>'[2]2019 KESIS Energy Balance'!V72*'2019 KESIS Energy Balance'!$B$1</f>
        <v>0</v>
      </c>
      <c r="W72" s="108">
        <f>'[2]2019 KESIS Energy Balance'!W72*'2019 KESIS Energy Balance'!$B$1</f>
        <v>0</v>
      </c>
      <c r="X72" s="108">
        <f>'[2]2019 KESIS Energy Balance'!X72*'2019 KESIS Energy Balance'!$B$1</f>
        <v>22263892480000</v>
      </c>
      <c r="Y72" s="108">
        <f>'[2]2019 KESIS Energy Balance'!Y72*'2019 KESIS Energy Balance'!$B$1</f>
        <v>834629120000</v>
      </c>
      <c r="Z72" s="108">
        <f>'[2]2019 KESIS Energy Balance'!Z72*'2019 KESIS Energy Balance'!$B$1</f>
        <v>124833280000</v>
      </c>
      <c r="AA72" s="108">
        <f>'[2]2019 KESIS Energy Balance'!AA72*'2019 KESIS Energy Balance'!$B$1</f>
        <v>0</v>
      </c>
      <c r="AB72" s="108">
        <f>'[2]2019 KESIS Energy Balance'!AB72*'2019 KESIS Energy Balance'!$B$1</f>
        <v>0</v>
      </c>
      <c r="AC72" s="108">
        <f>'[2]2019 KESIS Energy Balance'!AC72*'2019 KESIS Energy Balance'!$B$1</f>
        <v>0</v>
      </c>
      <c r="AD72" s="108">
        <f>'[2]2019 KESIS Energy Balance'!AD72*'2019 KESIS Energy Balance'!$B$1</f>
        <v>59178275840000</v>
      </c>
      <c r="AE72" s="108">
        <f>'[2]2019 KESIS Energy Balance'!AE72*'2019 KESIS Energy Balance'!$B$1</f>
        <v>1469786879999.9998</v>
      </c>
      <c r="AF72" s="108">
        <f>'[2]2019 KESIS Energy Balance'!AF72*'2019 KESIS Energy Balance'!$B$1</f>
        <v>34045440000</v>
      </c>
      <c r="AG72" s="108">
        <f>'[2]2019 KESIS Energy Balance'!AG72*'2019 KESIS Energy Balance'!$B$1</f>
        <v>674560000</v>
      </c>
      <c r="AH72" s="108">
        <f>'[2]2019 KESIS Energy Balance'!AH72*'2019 KESIS Energy Balance'!$B$1</f>
        <v>1017196800000.0001</v>
      </c>
      <c r="AI72" s="108">
        <f>'[2]2019 KESIS Energy Balance'!AI72*'2019 KESIS Energy Balance'!$B$1</f>
        <v>0</v>
      </c>
      <c r="AJ72" s="108">
        <f>'[2]2019 KESIS Energy Balance'!AJ72*'2019 KESIS Energy Balance'!$B$1</f>
        <v>0</v>
      </c>
      <c r="AK72" s="108">
        <f>'[2]2019 KESIS Energy Balance'!AK72*'2019 KESIS Energy Balance'!$B$1</f>
        <v>0</v>
      </c>
      <c r="AL72" s="108">
        <f>'[2]2019 KESIS Energy Balance'!AL72*'2019 KESIS Energy Balance'!$B$1</f>
        <v>0</v>
      </c>
      <c r="AM72" s="108">
        <f>'[2]2019 KESIS Energy Balance'!AM72*'2019 KESIS Energy Balance'!$B$1</f>
        <v>0</v>
      </c>
      <c r="AN72" s="108">
        <f>'[2]2019 KESIS Energy Balance'!AN72*'2019 KESIS Energy Balance'!$B$1</f>
        <v>0</v>
      </c>
      <c r="AO72" s="108">
        <f>'[2]2019 KESIS Energy Balance'!AO72*'2019 KESIS Energy Balance'!$B$1</f>
        <v>0</v>
      </c>
      <c r="AP72" s="108">
        <f>'[2]2019 KESIS Energy Balance'!AP72*'2019 KESIS Energy Balance'!$B$1</f>
        <v>0</v>
      </c>
      <c r="AQ72" s="108">
        <f>'[2]2019 KESIS Energy Balance'!AQ72*'2019 KESIS Energy Balance'!$B$1</f>
        <v>0</v>
      </c>
      <c r="AR72" s="108">
        <f>'[2]2019 KESIS Energy Balance'!AR72*'2019 KESIS Energy Balance'!$B$1</f>
        <v>0</v>
      </c>
      <c r="AS72" s="108">
        <f>'[2]2019 KESIS Energy Balance'!AS72*'2019 KESIS Energy Balance'!$B$1</f>
        <v>5027733760000</v>
      </c>
      <c r="AT72" s="108">
        <f>'[2]2019 KESIS Energy Balance'!AT72*'2019 KESIS Energy Balance'!$B$1</f>
        <v>155307520000</v>
      </c>
      <c r="AU72" s="108">
        <f>'[2]2019 KESIS Energy Balance'!AU72*'2019 KESIS Energy Balance'!$B$1</f>
        <v>77772800000</v>
      </c>
      <c r="AV72" s="108">
        <f>'[2]2019 KESIS Energy Balance'!AV72*'2019 KESIS Energy Balance'!$B$1</f>
        <v>0</v>
      </c>
      <c r="AW72" s="108">
        <f>'[2]2019 KESIS Energy Balance'!AW72*'2019 KESIS Energy Balance'!$B$1</f>
        <v>0</v>
      </c>
      <c r="AX72" s="108">
        <f>'[2]2019 KESIS Energy Balance'!AX72*'2019 KESIS Energy Balance'!$B$1</f>
        <v>0</v>
      </c>
      <c r="AY72" s="108">
        <f>'[2]2019 KESIS Energy Balance'!AY72*'2019 KESIS Energy Balance'!$B$1</f>
        <v>0</v>
      </c>
      <c r="AZ72" s="108">
        <f>'[2]2019 KESIS Energy Balance'!AZ72*'2019 KESIS Energy Balance'!$B$1</f>
        <v>0</v>
      </c>
      <c r="BA72" s="108">
        <f>'[2]2019 KESIS Energy Balance'!BA72*'2019 KESIS Energy Balance'!$B$1</f>
        <v>0</v>
      </c>
      <c r="BB72" s="108">
        <f>'[2]2019 KESIS Energy Balance'!BB72*'2019 KESIS Energy Balance'!$B$1</f>
        <v>1434471680000.0002</v>
      </c>
      <c r="BC72" s="108">
        <f>'[2]2019 KESIS Energy Balance'!BC72*'2019 KESIS Energy Balance'!$B$1</f>
        <v>0</v>
      </c>
      <c r="BD72" s="108">
        <f>'[2]2019 KESIS Energy Balance'!BD72*'2019 KESIS Energy Balance'!$B$1</f>
        <v>474453760000</v>
      </c>
      <c r="BE72" s="108">
        <f>'[2]2019 KESIS Energy Balance'!BE72*'2019 KESIS Energy Balance'!$B$1</f>
        <v>0</v>
      </c>
      <c r="BF72" s="108">
        <f>'[2]2019 KESIS Energy Balance'!BF72*'2019 KESIS Energy Balance'!$B$1</f>
        <v>0</v>
      </c>
      <c r="BG72" s="108">
        <f>'[2]2019 KESIS Energy Balance'!BG72*'2019 KESIS Energy Balance'!$B$1</f>
        <v>0</v>
      </c>
      <c r="BH72" s="108">
        <f>'[2]2019 KESIS Energy Balance'!BH72*'2019 KESIS Energy Balance'!$B$1</f>
        <v>242640581120000</v>
      </c>
      <c r="BI72" s="108">
        <f>'[2]2019 KESIS Energy Balance'!BI72*'2019 KESIS Energy Balance'!$B$1</f>
        <v>84762392320000</v>
      </c>
      <c r="BJ72" s="108">
        <f>'[2]2019 KESIS Energy Balance'!BJ72*'2019 KESIS Energy Balance'!$B$1</f>
        <v>846473798400000</v>
      </c>
      <c r="BK72" s="108">
        <f>'[2]2019 KESIS Energy Balance'!BK72*'2019 KESIS Energy Balance'!$B$1</f>
        <v>7169739520000</v>
      </c>
      <c r="BL72" s="109"/>
      <c r="BM72" s="109"/>
    </row>
    <row r="73" spans="2:65">
      <c r="B73" s="119" t="s">
        <v>1683</v>
      </c>
      <c r="C73" s="120" t="s">
        <v>1684</v>
      </c>
      <c r="D73" s="108">
        <f>'[2]2019 KESIS Energy Balance'!D73*'2019 KESIS Energy Balance'!$B$1</f>
        <v>0</v>
      </c>
      <c r="E73" s="108">
        <f>'[2]2019 KESIS Energy Balance'!E73*'2019 KESIS Energy Balance'!$B$1</f>
        <v>0</v>
      </c>
      <c r="F73" s="108">
        <f>'[2]2019 KESIS Energy Balance'!F73*'2019 KESIS Energy Balance'!$B$1</f>
        <v>0</v>
      </c>
      <c r="G73" s="108">
        <f>'[2]2019 KESIS Energy Balance'!G73*'2019 KESIS Energy Balance'!$B$1</f>
        <v>0</v>
      </c>
      <c r="H73" s="108">
        <f>'[2]2019 KESIS Energy Balance'!H73*'2019 KESIS Energy Balance'!$B$1</f>
        <v>0</v>
      </c>
      <c r="I73" s="108">
        <f>'[2]2019 KESIS Energy Balance'!I73*'2019 KESIS Energy Balance'!$B$1</f>
        <v>0</v>
      </c>
      <c r="J73" s="108">
        <f>'[2]2019 KESIS Energy Balance'!J73*'2019 KESIS Energy Balance'!$B$1</f>
        <v>0</v>
      </c>
      <c r="K73" s="108">
        <f>'[2]2019 KESIS Energy Balance'!K73*'2019 KESIS Energy Balance'!$B$1</f>
        <v>4603872000000</v>
      </c>
      <c r="L73" s="108">
        <f>'[2]2019 KESIS Energy Balance'!L73*'2019 KESIS Energy Balance'!$B$1</f>
        <v>0</v>
      </c>
      <c r="M73" s="108">
        <f>'[2]2019 KESIS Energy Balance'!M73*'2019 KESIS Energy Balance'!$B$1</f>
        <v>0</v>
      </c>
      <c r="N73" s="108">
        <f>'[2]2019 KESIS Energy Balance'!N73*'2019 KESIS Energy Balance'!$B$1</f>
        <v>0</v>
      </c>
      <c r="O73" s="108">
        <f>'[2]2019 KESIS Energy Balance'!O73*'2019 KESIS Energy Balance'!$B$1</f>
        <v>0</v>
      </c>
      <c r="P73" s="108">
        <f>'[2]2019 KESIS Energy Balance'!P73*'2019 KESIS Energy Balance'!$B$1</f>
        <v>0</v>
      </c>
      <c r="Q73" s="108">
        <f>'[2]2019 KESIS Energy Balance'!Q73*'2019 KESIS Energy Balance'!$B$1</f>
        <v>0</v>
      </c>
      <c r="R73" s="108">
        <f>'[2]2019 KESIS Energy Balance'!R73*'2019 KESIS Energy Balance'!$B$1</f>
        <v>143737982720000</v>
      </c>
      <c r="S73" s="108">
        <f>'[2]2019 KESIS Energy Balance'!S73*'2019 KESIS Energy Balance'!$B$1</f>
        <v>0</v>
      </c>
      <c r="T73" s="108">
        <f>'[2]2019 KESIS Energy Balance'!T73*'2019 KESIS Energy Balance'!$B$1</f>
        <v>0</v>
      </c>
      <c r="U73" s="108">
        <f>'[2]2019 KESIS Energy Balance'!U73*'2019 KESIS Energy Balance'!$B$1</f>
        <v>0</v>
      </c>
      <c r="V73" s="108">
        <f>'[2]2019 KESIS Energy Balance'!V73*'2019 KESIS Energy Balance'!$B$1</f>
        <v>0</v>
      </c>
      <c r="W73" s="108">
        <f>'[2]2019 KESIS Energy Balance'!W73*'2019 KESIS Energy Balance'!$B$1</f>
        <v>1573113600000.0002</v>
      </c>
      <c r="X73" s="108">
        <f>'[2]2019 KESIS Energy Balance'!X73*'2019 KESIS Energy Balance'!$B$1</f>
        <v>45836272640000</v>
      </c>
      <c r="Y73" s="108">
        <f>'[2]2019 KESIS Energy Balance'!Y73*'2019 KESIS Energy Balance'!$B$1</f>
        <v>4366307840000</v>
      </c>
      <c r="Z73" s="108">
        <f>'[2]2019 KESIS Energy Balance'!Z73*'2019 KESIS Energy Balance'!$B$1</f>
        <v>1824883200000</v>
      </c>
      <c r="AA73" s="108">
        <f>'[2]2019 KESIS Energy Balance'!AA73*'2019 KESIS Energy Balance'!$B$1</f>
        <v>30950400000</v>
      </c>
      <c r="AB73" s="108">
        <f>'[2]2019 KESIS Energy Balance'!AB73*'2019 KESIS Energy Balance'!$B$1</f>
        <v>0</v>
      </c>
      <c r="AC73" s="108">
        <f>'[2]2019 KESIS Energy Balance'!AC73*'2019 KESIS Energy Balance'!$B$1</f>
        <v>547861760000</v>
      </c>
      <c r="AD73" s="108">
        <f>'[2]2019 KESIS Energy Balance'!AD73*'2019 KESIS Energy Balance'!$B$1</f>
        <v>20174661120000</v>
      </c>
      <c r="AE73" s="108">
        <f>'[2]2019 KESIS Energy Balance'!AE73*'2019 KESIS Energy Balance'!$B$1</f>
        <v>40613035520000</v>
      </c>
      <c r="AF73" s="108">
        <f>'[2]2019 KESIS Energy Balance'!AF73*'2019 KESIS Energy Balance'!$B$1</f>
        <v>1398005760000</v>
      </c>
      <c r="AG73" s="108">
        <f>'[2]2019 KESIS Energy Balance'!AG73*'2019 KESIS Energy Balance'!$B$1</f>
        <v>672576000000</v>
      </c>
      <c r="AH73" s="108">
        <f>'[2]2019 KESIS Energy Balance'!AH73*'2019 KESIS Energy Balance'!$B$1</f>
        <v>3160075520000</v>
      </c>
      <c r="AI73" s="108">
        <f>'[2]2019 KESIS Energy Balance'!AI73*'2019 KESIS Energy Balance'!$B$1</f>
        <v>0</v>
      </c>
      <c r="AJ73" s="108">
        <f>'[2]2019 KESIS Energy Balance'!AJ73*'2019 KESIS Energy Balance'!$B$1</f>
        <v>0</v>
      </c>
      <c r="AK73" s="108">
        <f>'[2]2019 KESIS Energy Balance'!AK73*'2019 KESIS Energy Balance'!$B$1</f>
        <v>0</v>
      </c>
      <c r="AL73" s="108">
        <f>'[2]2019 KESIS Energy Balance'!AL73*'2019 KESIS Energy Balance'!$B$1</f>
        <v>0</v>
      </c>
      <c r="AM73" s="108">
        <f>'[2]2019 KESIS Energy Balance'!AM73*'2019 KESIS Energy Balance'!$B$1</f>
        <v>0</v>
      </c>
      <c r="AN73" s="108">
        <f>'[2]2019 KESIS Energy Balance'!AN73*'2019 KESIS Energy Balance'!$B$1</f>
        <v>0</v>
      </c>
      <c r="AO73" s="108">
        <f>'[2]2019 KESIS Energy Balance'!AO73*'2019 KESIS Energy Balance'!$B$1</f>
        <v>0</v>
      </c>
      <c r="AP73" s="108">
        <f>'[2]2019 KESIS Energy Balance'!AP73*'2019 KESIS Energy Balance'!$B$1</f>
        <v>1282616320000</v>
      </c>
      <c r="AQ73" s="108">
        <f>'[2]2019 KESIS Energy Balance'!AQ73*'2019 KESIS Energy Balance'!$B$1</f>
        <v>759752960000</v>
      </c>
      <c r="AR73" s="108">
        <f>'[2]2019 KESIS Energy Balance'!AR73*'2019 KESIS Energy Balance'!$B$1</f>
        <v>597342720000</v>
      </c>
      <c r="AS73" s="108">
        <f>'[2]2019 KESIS Energy Balance'!AS73*'2019 KESIS Energy Balance'!$B$1</f>
        <v>2087604480000</v>
      </c>
      <c r="AT73" s="108">
        <f>'[2]2019 KESIS Energy Balance'!AT73*'2019 KESIS Energy Balance'!$B$1</f>
        <v>0</v>
      </c>
      <c r="AU73" s="108">
        <f>'[2]2019 KESIS Energy Balance'!AU73*'2019 KESIS Energy Balance'!$B$1</f>
        <v>0</v>
      </c>
      <c r="AV73" s="108">
        <f>'[2]2019 KESIS Energy Balance'!AV73*'2019 KESIS Energy Balance'!$B$1</f>
        <v>0</v>
      </c>
      <c r="AW73" s="108">
        <f>'[2]2019 KESIS Energy Balance'!AW73*'2019 KESIS Energy Balance'!$B$1</f>
        <v>0</v>
      </c>
      <c r="AX73" s="108">
        <f>'[2]2019 KESIS Energy Balance'!AX73*'2019 KESIS Energy Balance'!$B$1</f>
        <v>0</v>
      </c>
      <c r="AY73" s="108">
        <f>'[2]2019 KESIS Energy Balance'!AY73*'2019 KESIS Energy Balance'!$B$1</f>
        <v>0</v>
      </c>
      <c r="AZ73" s="108">
        <f>'[2]2019 KESIS Energy Balance'!AZ73*'2019 KESIS Energy Balance'!$B$1</f>
        <v>0</v>
      </c>
      <c r="BA73" s="108">
        <f>'[2]2019 KESIS Energy Balance'!BA73*'2019 KESIS Energy Balance'!$B$1</f>
        <v>0</v>
      </c>
      <c r="BB73" s="108">
        <f>'[2]2019 KESIS Energy Balance'!BB73*'2019 KESIS Energy Balance'!$B$1</f>
        <v>152569600000</v>
      </c>
      <c r="BC73" s="108">
        <f>'[2]2019 KESIS Energy Balance'!BC73*'2019 KESIS Energy Balance'!$B$1</f>
        <v>0</v>
      </c>
      <c r="BD73" s="108">
        <f>'[2]2019 KESIS Energy Balance'!BD73*'2019 KESIS Energy Balance'!$B$1</f>
        <v>71265280000</v>
      </c>
      <c r="BE73" s="108">
        <f>'[2]2019 KESIS Energy Balance'!BE73*'2019 KESIS Energy Balance'!$B$1</f>
        <v>0</v>
      </c>
      <c r="BF73" s="108">
        <f>'[2]2019 KESIS Energy Balance'!BF73*'2019 KESIS Energy Balance'!$B$1</f>
        <v>0</v>
      </c>
      <c r="BG73" s="108">
        <f>'[2]2019 KESIS Energy Balance'!BG73*'2019 KESIS Energy Balance'!$B$1</f>
        <v>0</v>
      </c>
      <c r="BH73" s="108">
        <f>'[2]2019 KESIS Energy Balance'!BH73*'2019 KESIS Energy Balance'!$B$1</f>
        <v>491748764159999.94</v>
      </c>
      <c r="BI73" s="108">
        <f>'[2]2019 KESIS Energy Balance'!BI73*'2019 KESIS Energy Balance'!$B$1</f>
        <v>12938338560000</v>
      </c>
      <c r="BJ73" s="108">
        <f>'[2]2019 KESIS Energy Balance'!BJ73*'2019 KESIS Energy Balance'!$B$1</f>
        <v>778177852159999.88</v>
      </c>
      <c r="BK73" s="108">
        <f>'[2]2019 KESIS Energy Balance'!BK73*'2019 KESIS Energy Balance'!$B$1</f>
        <v>6524304640000</v>
      </c>
      <c r="BL73" s="109"/>
      <c r="BM73" s="109"/>
    </row>
    <row r="74" spans="2:65" s="125" customFormat="1">
      <c r="B74" s="173" t="s">
        <v>1685</v>
      </c>
      <c r="C74" s="174" t="s">
        <v>1686</v>
      </c>
      <c r="D74" s="108">
        <f>'[2]2019 KESIS Energy Balance'!D74*'2019 KESIS Energy Balance'!$B$1</f>
        <v>0</v>
      </c>
      <c r="E74" s="108">
        <f>'[2]2019 KESIS Energy Balance'!E74*'2019 KESIS Energy Balance'!$B$1</f>
        <v>0</v>
      </c>
      <c r="F74" s="108">
        <f>'[2]2019 KESIS Energy Balance'!F74*'2019 KESIS Energy Balance'!$B$1</f>
        <v>0</v>
      </c>
      <c r="G74" s="108">
        <f>'[2]2019 KESIS Energy Balance'!G74*'2019 KESIS Energy Balance'!$B$1</f>
        <v>0</v>
      </c>
      <c r="H74" s="108">
        <f>'[2]2019 KESIS Energy Balance'!H74*'2019 KESIS Energy Balance'!$B$1</f>
        <v>0</v>
      </c>
      <c r="I74" s="108">
        <f>'[2]2019 KESIS Energy Balance'!I74*'2019 KESIS Energy Balance'!$B$1</f>
        <v>0</v>
      </c>
      <c r="J74" s="108">
        <f>'[2]2019 KESIS Energy Balance'!J74*'2019 KESIS Energy Balance'!$B$1</f>
        <v>0</v>
      </c>
      <c r="K74" s="108">
        <f>'[2]2019 KESIS Energy Balance'!K74*'2019 KESIS Energy Balance'!$B$1</f>
        <v>584446720000</v>
      </c>
      <c r="L74" s="108">
        <f>'[2]2019 KESIS Energy Balance'!L74*'2019 KESIS Energy Balance'!$B$1</f>
        <v>0</v>
      </c>
      <c r="M74" s="108">
        <f>'[2]2019 KESIS Energy Balance'!M74*'2019 KESIS Energy Balance'!$B$1</f>
        <v>0</v>
      </c>
      <c r="N74" s="108">
        <f>'[2]2019 KESIS Energy Balance'!N74*'2019 KESIS Energy Balance'!$B$1</f>
        <v>0</v>
      </c>
      <c r="O74" s="108">
        <f>'[2]2019 KESIS Energy Balance'!O74*'2019 KESIS Energy Balance'!$B$1</f>
        <v>0</v>
      </c>
      <c r="P74" s="108">
        <f>'[2]2019 KESIS Energy Balance'!P74*'2019 KESIS Energy Balance'!$B$1</f>
        <v>0</v>
      </c>
      <c r="Q74" s="108">
        <f>'[2]2019 KESIS Energy Balance'!Q74*'2019 KESIS Energy Balance'!$B$1</f>
        <v>0</v>
      </c>
      <c r="R74" s="108">
        <f>'[2]2019 KESIS Energy Balance'!R74*'2019 KESIS Energy Balance'!$B$1</f>
        <v>3092143360000.0005</v>
      </c>
      <c r="S74" s="108">
        <f>'[2]2019 KESIS Energy Balance'!S74*'2019 KESIS Energy Balance'!$B$1</f>
        <v>0</v>
      </c>
      <c r="T74" s="108">
        <f>'[2]2019 KESIS Energy Balance'!T74*'2019 KESIS Energy Balance'!$B$1</f>
        <v>0</v>
      </c>
      <c r="U74" s="108">
        <f>'[2]2019 KESIS Energy Balance'!U74*'2019 KESIS Energy Balance'!$B$1</f>
        <v>0</v>
      </c>
      <c r="V74" s="108">
        <f>'[2]2019 KESIS Energy Balance'!V74*'2019 KESIS Energy Balance'!$B$1</f>
        <v>0</v>
      </c>
      <c r="W74" s="108">
        <f>'[2]2019 KESIS Energy Balance'!W74*'2019 KESIS Energy Balance'!$B$1</f>
        <v>0</v>
      </c>
      <c r="X74" s="108">
        <f>'[2]2019 KESIS Energy Balance'!X74*'2019 KESIS Energy Balance'!$B$1</f>
        <v>931527680000</v>
      </c>
      <c r="Y74" s="108">
        <f>'[2]2019 KESIS Energy Balance'!Y74*'2019 KESIS Energy Balance'!$B$1</f>
        <v>7023360000</v>
      </c>
      <c r="Z74" s="108">
        <f>'[2]2019 KESIS Energy Balance'!Z74*'2019 KESIS Energy Balance'!$B$1</f>
        <v>1503118080000</v>
      </c>
      <c r="AA74" s="108">
        <f>'[2]2019 KESIS Energy Balance'!AA74*'2019 KESIS Energy Balance'!$B$1</f>
        <v>92652800000</v>
      </c>
      <c r="AB74" s="108">
        <f>'[2]2019 KESIS Energy Balance'!AB74*'2019 KESIS Energy Balance'!$B$1</f>
        <v>0</v>
      </c>
      <c r="AC74" s="108">
        <f>'[2]2019 KESIS Energy Balance'!AC74*'2019 KESIS Energy Balance'!$B$1</f>
        <v>17425313280000</v>
      </c>
      <c r="AD74" s="108">
        <f>'[2]2019 KESIS Energy Balance'!AD74*'2019 KESIS Energy Balance'!$B$1</f>
        <v>5444294400000.001</v>
      </c>
      <c r="AE74" s="108">
        <f>'[2]2019 KESIS Energy Balance'!AE74*'2019 KESIS Energy Balance'!$B$1</f>
        <v>27575377920000</v>
      </c>
      <c r="AF74" s="108">
        <f>'[2]2019 KESIS Energy Balance'!AF74*'2019 KESIS Energy Balance'!$B$1</f>
        <v>112889600000.00002</v>
      </c>
      <c r="AG74" s="108">
        <f>'[2]2019 KESIS Energy Balance'!AG74*'2019 KESIS Energy Balance'!$B$1</f>
        <v>8174080000</v>
      </c>
      <c r="AH74" s="108">
        <f>'[2]2019 KESIS Energy Balance'!AH74*'2019 KESIS Energy Balance'!$B$1</f>
        <v>274744320000</v>
      </c>
      <c r="AI74" s="108">
        <f>'[2]2019 KESIS Energy Balance'!AI74*'2019 KESIS Energy Balance'!$B$1</f>
        <v>0</v>
      </c>
      <c r="AJ74" s="108">
        <f>'[2]2019 KESIS Energy Balance'!AJ74*'2019 KESIS Energy Balance'!$B$1</f>
        <v>0</v>
      </c>
      <c r="AK74" s="108">
        <f>'[2]2019 KESIS Energy Balance'!AK74*'2019 KESIS Energy Balance'!$B$1</f>
        <v>0</v>
      </c>
      <c r="AL74" s="108">
        <f>'[2]2019 KESIS Energy Balance'!AL74*'2019 KESIS Energy Balance'!$B$1</f>
        <v>0</v>
      </c>
      <c r="AM74" s="108">
        <f>'[2]2019 KESIS Energy Balance'!AM74*'2019 KESIS Energy Balance'!$B$1</f>
        <v>0</v>
      </c>
      <c r="AN74" s="108">
        <f>'[2]2019 KESIS Energy Balance'!AN74*'2019 KESIS Energy Balance'!$B$1</f>
        <v>0</v>
      </c>
      <c r="AO74" s="108">
        <f>'[2]2019 KESIS Energy Balance'!AO74*'2019 KESIS Energy Balance'!$B$1</f>
        <v>0</v>
      </c>
      <c r="AP74" s="108">
        <f>'[2]2019 KESIS Energy Balance'!AP74*'2019 KESIS Energy Balance'!$B$1</f>
        <v>2436352000000</v>
      </c>
      <c r="AQ74" s="108">
        <f>'[2]2019 KESIS Energy Balance'!AQ74*'2019 KESIS Energy Balance'!$B$1</f>
        <v>27175046400000</v>
      </c>
      <c r="AR74" s="108">
        <f>'[2]2019 KESIS Energy Balance'!AR74*'2019 KESIS Energy Balance'!$B$1</f>
        <v>616468480000</v>
      </c>
      <c r="AS74" s="108">
        <f>'[2]2019 KESIS Energy Balance'!AS74*'2019 KESIS Energy Balance'!$B$1</f>
        <v>1095604480000</v>
      </c>
      <c r="AT74" s="108">
        <f>'[2]2019 KESIS Energy Balance'!AT74*'2019 KESIS Energy Balance'!$B$1</f>
        <v>1198455040000</v>
      </c>
      <c r="AU74" s="108">
        <f>'[2]2019 KESIS Energy Balance'!AU74*'2019 KESIS Energy Balance'!$B$1</f>
        <v>0</v>
      </c>
      <c r="AV74" s="108">
        <f>'[2]2019 KESIS Energy Balance'!AV74*'2019 KESIS Energy Balance'!$B$1</f>
        <v>0</v>
      </c>
      <c r="AW74" s="108">
        <f>'[2]2019 KESIS Energy Balance'!AW74*'2019 KESIS Energy Balance'!$B$1</f>
        <v>0</v>
      </c>
      <c r="AX74" s="108">
        <f>'[2]2019 KESIS Energy Balance'!AX74*'2019 KESIS Energy Balance'!$B$1</f>
        <v>0</v>
      </c>
      <c r="AY74" s="108">
        <f>'[2]2019 KESIS Energy Balance'!AY74*'2019 KESIS Energy Balance'!$B$1</f>
        <v>0</v>
      </c>
      <c r="AZ74" s="108">
        <f>'[2]2019 KESIS Energy Balance'!AZ74*'2019 KESIS Energy Balance'!$B$1</f>
        <v>0</v>
      </c>
      <c r="BA74" s="108">
        <f>'[2]2019 KESIS Energy Balance'!BA74*'2019 KESIS Energy Balance'!$B$1</f>
        <v>0</v>
      </c>
      <c r="BB74" s="108">
        <f>'[2]2019 KESIS Energy Balance'!BB74*'2019 KESIS Energy Balance'!$B$1</f>
        <v>5987672320000</v>
      </c>
      <c r="BC74" s="108">
        <f>'[2]2019 KESIS Energy Balance'!BC74*'2019 KESIS Energy Balance'!$B$1</f>
        <v>0</v>
      </c>
      <c r="BD74" s="108">
        <f>'[2]2019 KESIS Energy Balance'!BD74*'2019 KESIS Energy Balance'!$B$1</f>
        <v>482429440000</v>
      </c>
      <c r="BE74" s="108">
        <f>'[2]2019 KESIS Energy Balance'!BE74*'2019 KESIS Energy Balance'!$B$1</f>
        <v>0</v>
      </c>
      <c r="BF74" s="108">
        <f>'[2]2019 KESIS Energy Balance'!BF74*'2019 KESIS Energy Balance'!$B$1</f>
        <v>0</v>
      </c>
      <c r="BG74" s="108">
        <f>'[2]2019 KESIS Energy Balance'!BG74*'2019 KESIS Energy Balance'!$B$1</f>
        <v>0</v>
      </c>
      <c r="BH74" s="108">
        <f>'[2]2019 KESIS Energy Balance'!BH74*'2019 KESIS Energy Balance'!$B$1</f>
        <v>88151024639999.984</v>
      </c>
      <c r="BI74" s="108">
        <f>'[2]2019 KESIS Energy Balance'!BI74*'2019 KESIS Energy Balance'!$B$1</f>
        <v>2756728320000</v>
      </c>
      <c r="BJ74" s="108">
        <f>'[2]2019 KESIS Energy Balance'!BJ74*'2019 KESIS Energy Balance'!$B$1</f>
        <v>186951486719999.97</v>
      </c>
      <c r="BK74" s="108">
        <f>'[2]2019 KESIS Energy Balance'!BK74*'2019 KESIS Energy Balance'!$B$1</f>
        <v>38992028160000</v>
      </c>
      <c r="BL74" s="124"/>
      <c r="BM74" s="124"/>
    </row>
    <row r="75" spans="2:65">
      <c r="B75" s="175" t="s">
        <v>1687</v>
      </c>
      <c r="C75" s="176" t="s">
        <v>1688</v>
      </c>
      <c r="D75" s="108">
        <f>'[2]2019 KESIS Energy Balance'!D75*'2019 KESIS Energy Balance'!$B$1</f>
        <v>0</v>
      </c>
      <c r="E75" s="108">
        <f>'[2]2019 KESIS Energy Balance'!E75*'2019 KESIS Energy Balance'!$B$1</f>
        <v>0</v>
      </c>
      <c r="F75" s="108">
        <f>'[2]2019 KESIS Energy Balance'!F75*'2019 KESIS Energy Balance'!$B$1</f>
        <v>0</v>
      </c>
      <c r="G75" s="108">
        <f>'[2]2019 KESIS Energy Balance'!G75*'2019 KESIS Energy Balance'!$B$1</f>
        <v>0</v>
      </c>
      <c r="H75" s="108">
        <f>'[2]2019 KESIS Energy Balance'!H75*'2019 KESIS Energy Balance'!$B$1</f>
        <v>0</v>
      </c>
      <c r="I75" s="108">
        <f>'[2]2019 KESIS Energy Balance'!I75*'2019 KESIS Energy Balance'!$B$1</f>
        <v>0</v>
      </c>
      <c r="J75" s="108">
        <f>'[2]2019 KESIS Energy Balance'!J75*'2019 KESIS Energy Balance'!$B$1</f>
        <v>611032320000</v>
      </c>
      <c r="K75" s="108">
        <f>'[2]2019 KESIS Energy Balance'!K75*'2019 KESIS Energy Balance'!$B$1</f>
        <v>0</v>
      </c>
      <c r="L75" s="108">
        <f>'[2]2019 KESIS Energy Balance'!L75*'2019 KESIS Energy Balance'!$B$1</f>
        <v>0</v>
      </c>
      <c r="M75" s="108">
        <f>'[2]2019 KESIS Energy Balance'!M75*'2019 KESIS Energy Balance'!$B$1</f>
        <v>22250202880000</v>
      </c>
      <c r="N75" s="108">
        <f>'[2]2019 KESIS Energy Balance'!N75*'2019 KESIS Energy Balance'!$B$1</f>
        <v>0</v>
      </c>
      <c r="O75" s="108">
        <f>'[2]2019 KESIS Energy Balance'!O75*'2019 KESIS Energy Balance'!$B$1</f>
        <v>0</v>
      </c>
      <c r="P75" s="108">
        <f>'[2]2019 KESIS Energy Balance'!P75*'2019 KESIS Energy Balance'!$B$1</f>
        <v>0</v>
      </c>
      <c r="Q75" s="108">
        <f>'[2]2019 KESIS Energy Balance'!Q75*'2019 KESIS Energy Balance'!$B$1</f>
        <v>13195703040000</v>
      </c>
      <c r="R75" s="108">
        <f>'[2]2019 KESIS Energy Balance'!R75*'2019 KESIS Energy Balance'!$B$1</f>
        <v>0</v>
      </c>
      <c r="S75" s="108">
        <f>'[2]2019 KESIS Energy Balance'!S75*'2019 KESIS Energy Balance'!$B$1</f>
        <v>0</v>
      </c>
      <c r="T75" s="108">
        <f>'[2]2019 KESIS Energy Balance'!T75*'2019 KESIS Energy Balance'!$B$1</f>
        <v>0</v>
      </c>
      <c r="U75" s="108">
        <f>'[2]2019 KESIS Energy Balance'!U75*'2019 KESIS Energy Balance'!$B$1</f>
        <v>0</v>
      </c>
      <c r="V75" s="108">
        <f>'[2]2019 KESIS Energy Balance'!V75*'2019 KESIS Energy Balance'!$B$1</f>
        <v>0</v>
      </c>
      <c r="W75" s="108">
        <f>'[2]2019 KESIS Energy Balance'!W75*'2019 KESIS Energy Balance'!$B$1</f>
        <v>0</v>
      </c>
      <c r="X75" s="108">
        <f>'[2]2019 KESIS Energy Balance'!X75*'2019 KESIS Energy Balance'!$B$1</f>
        <v>153769920000000</v>
      </c>
      <c r="Y75" s="108">
        <f>'[2]2019 KESIS Energy Balance'!Y75*'2019 KESIS Energy Balance'!$B$1</f>
        <v>30523363840000.004</v>
      </c>
      <c r="Z75" s="108">
        <f>'[2]2019 KESIS Energy Balance'!Z75*'2019 KESIS Energy Balance'!$B$1</f>
        <v>0</v>
      </c>
      <c r="AA75" s="108">
        <f>'[2]2019 KESIS Energy Balance'!AA75*'2019 KESIS Energy Balance'!$B$1</f>
        <v>0</v>
      </c>
      <c r="AB75" s="108">
        <f>'[2]2019 KESIS Energy Balance'!AB75*'2019 KESIS Energy Balance'!$B$1</f>
        <v>0</v>
      </c>
      <c r="AC75" s="108">
        <f>'[2]2019 KESIS Energy Balance'!AC75*'2019 KESIS Energy Balance'!$B$1</f>
        <v>0</v>
      </c>
      <c r="AD75" s="108">
        <f>'[2]2019 KESIS Energy Balance'!AD75*'2019 KESIS Energy Balance'!$B$1</f>
        <v>0</v>
      </c>
      <c r="AE75" s="108">
        <f>'[2]2019 KESIS Energy Balance'!AE75*'2019 KESIS Energy Balance'!$B$1</f>
        <v>0</v>
      </c>
      <c r="AF75" s="108">
        <f>'[2]2019 KESIS Energy Balance'!AF75*'2019 KESIS Energy Balance'!$B$1</f>
        <v>0</v>
      </c>
      <c r="AG75" s="108">
        <f>'[2]2019 KESIS Energy Balance'!AG75*'2019 KESIS Energy Balance'!$B$1</f>
        <v>0</v>
      </c>
      <c r="AH75" s="108">
        <f>'[2]2019 KESIS Energy Balance'!AH75*'2019 KESIS Energy Balance'!$B$1</f>
        <v>0</v>
      </c>
      <c r="AI75" s="108">
        <f>'[2]2019 KESIS Energy Balance'!AI75*'2019 KESIS Energy Balance'!$B$1</f>
        <v>1738159306240000</v>
      </c>
      <c r="AJ75" s="108">
        <f>'[2]2019 KESIS Energy Balance'!AJ75*'2019 KESIS Energy Balance'!$B$1</f>
        <v>8401089280000</v>
      </c>
      <c r="AK75" s="108">
        <f>'[2]2019 KESIS Energy Balance'!AK75*'2019 KESIS Energy Balance'!$B$1</f>
        <v>33734309120000</v>
      </c>
      <c r="AL75" s="108">
        <f>'[2]2019 KESIS Energy Balance'!AL75*'2019 KESIS Energy Balance'!$B$1</f>
        <v>66824849920000</v>
      </c>
      <c r="AM75" s="108">
        <f>'[2]2019 KESIS Energy Balance'!AM75*'2019 KESIS Energy Balance'!$B$1</f>
        <v>779672320000</v>
      </c>
      <c r="AN75" s="108">
        <f>'[2]2019 KESIS Energy Balance'!AN75*'2019 KESIS Energy Balance'!$B$1</f>
        <v>31606429440000</v>
      </c>
      <c r="AO75" s="108">
        <f>'[2]2019 KESIS Energy Balance'!AO75*'2019 KESIS Energy Balance'!$B$1</f>
        <v>43822949120000.008</v>
      </c>
      <c r="AP75" s="108">
        <f>'[2]2019 KESIS Energy Balance'!AP75*'2019 KESIS Energy Balance'!$B$1</f>
        <v>0</v>
      </c>
      <c r="AQ75" s="108">
        <f>'[2]2019 KESIS Energy Balance'!AQ75*'2019 KESIS Energy Balance'!$B$1</f>
        <v>0</v>
      </c>
      <c r="AR75" s="108">
        <f>'[2]2019 KESIS Energy Balance'!AR75*'2019 KESIS Energy Balance'!$B$1</f>
        <v>0</v>
      </c>
      <c r="AS75" s="108">
        <f>'[2]2019 KESIS Energy Balance'!AS75*'2019 KESIS Energy Balance'!$B$1</f>
        <v>0</v>
      </c>
      <c r="AT75" s="108">
        <f>'[2]2019 KESIS Energy Balance'!AT75*'2019 KESIS Energy Balance'!$B$1</f>
        <v>0</v>
      </c>
      <c r="AU75" s="108">
        <f>'[2]2019 KESIS Energy Balance'!AU75*'2019 KESIS Energy Balance'!$B$1</f>
        <v>0</v>
      </c>
      <c r="AV75" s="108">
        <f>'[2]2019 KESIS Energy Balance'!AV75*'2019 KESIS Energy Balance'!$B$1</f>
        <v>0</v>
      </c>
      <c r="AW75" s="108">
        <f>'[2]2019 KESIS Energy Balance'!AW75*'2019 KESIS Energy Balance'!$B$1</f>
        <v>0</v>
      </c>
      <c r="AX75" s="108">
        <f>'[2]2019 KESIS Energy Balance'!AX75*'2019 KESIS Energy Balance'!$B$1</f>
        <v>0</v>
      </c>
      <c r="AY75" s="108">
        <f>'[2]2019 KESIS Energy Balance'!AY75*'2019 KESIS Energy Balance'!$B$1</f>
        <v>0</v>
      </c>
      <c r="AZ75" s="108">
        <f>'[2]2019 KESIS Energy Balance'!AZ75*'2019 KESIS Energy Balance'!$B$1</f>
        <v>0</v>
      </c>
      <c r="BA75" s="108">
        <f>'[2]2019 KESIS Energy Balance'!BA75*'2019 KESIS Energy Balance'!$B$1</f>
        <v>0</v>
      </c>
      <c r="BB75" s="108">
        <f>'[2]2019 KESIS Energy Balance'!BB75*'2019 KESIS Energy Balance'!$B$1</f>
        <v>0</v>
      </c>
      <c r="BC75" s="108">
        <f>'[2]2019 KESIS Energy Balance'!BC75*'2019 KESIS Energy Balance'!$B$1</f>
        <v>0</v>
      </c>
      <c r="BD75" s="108">
        <f>'[2]2019 KESIS Energy Balance'!BD75*'2019 KESIS Energy Balance'!$B$1</f>
        <v>0</v>
      </c>
      <c r="BE75" s="108">
        <f>'[2]2019 KESIS Energy Balance'!BE75*'2019 KESIS Energy Balance'!$B$1</f>
        <v>0</v>
      </c>
      <c r="BF75" s="108">
        <f>'[2]2019 KESIS Energy Balance'!BF75*'2019 KESIS Energy Balance'!$B$1</f>
        <v>0</v>
      </c>
      <c r="BG75" s="108">
        <f>'[2]2019 KESIS Energy Balance'!BG75*'2019 KESIS Energy Balance'!$B$1</f>
        <v>0</v>
      </c>
      <c r="BH75" s="108">
        <f>'[2]2019 KESIS Energy Balance'!BH75*'2019 KESIS Energy Balance'!$B$1</f>
        <v>0</v>
      </c>
      <c r="BI75" s="108">
        <f>'[2]2019 KESIS Energy Balance'!BI75*'2019 KESIS Energy Balance'!$B$1</f>
        <v>0</v>
      </c>
      <c r="BJ75" s="108">
        <f>'[2]2019 KESIS Energy Balance'!BJ75*'2019 KESIS Energy Balance'!$B$1</f>
        <v>2143678827520000</v>
      </c>
      <c r="BK75" s="108">
        <f>'[2]2019 KESIS Energy Balance'!BK75*'2019 KESIS Energy Balance'!$B$1</f>
        <v>0</v>
      </c>
      <c r="BL75" s="109"/>
      <c r="BM75" s="109"/>
    </row>
    <row r="76" spans="2:65" collapsed="1">
      <c r="B76" s="119" t="s">
        <v>1689</v>
      </c>
      <c r="C76" s="177" t="s">
        <v>1690</v>
      </c>
      <c r="D76" s="108">
        <f>'[2]2019 KESIS Energy Balance'!D76*'2019 KESIS Energy Balance'!$B$1</f>
        <v>0</v>
      </c>
      <c r="E76" s="108">
        <f>'[2]2019 KESIS Energy Balance'!E76*'2019 KESIS Energy Balance'!$B$1</f>
        <v>0</v>
      </c>
      <c r="F76" s="108">
        <f>'[2]2019 KESIS Energy Balance'!F76*'2019 KESIS Energy Balance'!$B$1</f>
        <v>0</v>
      </c>
      <c r="G76" s="108">
        <f>'[2]2019 KESIS Energy Balance'!G76*'2019 KESIS Energy Balance'!$B$1</f>
        <v>0</v>
      </c>
      <c r="H76" s="108">
        <f>'[2]2019 KESIS Energy Balance'!H76*'2019 KESIS Energy Balance'!$B$1</f>
        <v>0</v>
      </c>
      <c r="I76" s="108">
        <f>'[2]2019 KESIS Energy Balance'!I76*'2019 KESIS Energy Balance'!$B$1</f>
        <v>0</v>
      </c>
      <c r="J76" s="108">
        <f>'[2]2019 KESIS Energy Balance'!J76*'2019 KESIS Energy Balance'!$B$1</f>
        <v>611032320000</v>
      </c>
      <c r="K76" s="108">
        <f>'[2]2019 KESIS Energy Balance'!K76*'2019 KESIS Energy Balance'!$B$1</f>
        <v>0</v>
      </c>
      <c r="L76" s="108">
        <f>'[2]2019 KESIS Energy Balance'!L76*'2019 KESIS Energy Balance'!$B$1</f>
        <v>0</v>
      </c>
      <c r="M76" s="108">
        <f>'[2]2019 KESIS Energy Balance'!M76*'2019 KESIS Energy Balance'!$B$1</f>
        <v>22250202880000</v>
      </c>
      <c r="N76" s="108">
        <f>'[2]2019 KESIS Energy Balance'!N76*'2019 KESIS Energy Balance'!$B$1</f>
        <v>0</v>
      </c>
      <c r="O76" s="108">
        <f>'[2]2019 KESIS Energy Balance'!O76*'2019 KESIS Energy Balance'!$B$1</f>
        <v>0</v>
      </c>
      <c r="P76" s="108">
        <f>'[2]2019 KESIS Energy Balance'!P76*'2019 KESIS Energy Balance'!$B$1</f>
        <v>0</v>
      </c>
      <c r="Q76" s="108">
        <f>'[2]2019 KESIS Energy Balance'!Q76*'2019 KESIS Energy Balance'!$B$1</f>
        <v>13195703040000</v>
      </c>
      <c r="R76" s="108">
        <f>'[2]2019 KESIS Energy Balance'!R76*'2019 KESIS Energy Balance'!$B$1</f>
        <v>0</v>
      </c>
      <c r="S76" s="108">
        <f>'[2]2019 KESIS Energy Balance'!S76*'2019 KESIS Energy Balance'!$B$1</f>
        <v>0</v>
      </c>
      <c r="T76" s="108">
        <f>'[2]2019 KESIS Energy Balance'!T76*'2019 KESIS Energy Balance'!$B$1</f>
        <v>0</v>
      </c>
      <c r="U76" s="108">
        <f>'[2]2019 KESIS Energy Balance'!U76*'2019 KESIS Energy Balance'!$B$1</f>
        <v>0</v>
      </c>
      <c r="V76" s="108">
        <f>'[2]2019 KESIS Energy Balance'!V76*'2019 KESIS Energy Balance'!$B$1</f>
        <v>0</v>
      </c>
      <c r="W76" s="108">
        <f>'[2]2019 KESIS Energy Balance'!W76*'2019 KESIS Energy Balance'!$B$1</f>
        <v>0</v>
      </c>
      <c r="X76" s="108">
        <f>'[2]2019 KESIS Energy Balance'!X76*'2019 KESIS Energy Balance'!$B$1</f>
        <v>153769920000000</v>
      </c>
      <c r="Y76" s="108">
        <f>'[2]2019 KESIS Energy Balance'!Y76*'2019 KESIS Energy Balance'!$B$1</f>
        <v>30523363840000.004</v>
      </c>
      <c r="Z76" s="108">
        <f>'[2]2019 KESIS Energy Balance'!Z76*'2019 KESIS Energy Balance'!$B$1</f>
        <v>0</v>
      </c>
      <c r="AA76" s="108">
        <f>'[2]2019 KESIS Energy Balance'!AA76*'2019 KESIS Energy Balance'!$B$1</f>
        <v>0</v>
      </c>
      <c r="AB76" s="108">
        <f>'[2]2019 KESIS Energy Balance'!AB76*'2019 KESIS Energy Balance'!$B$1</f>
        <v>0</v>
      </c>
      <c r="AC76" s="108">
        <f>'[2]2019 KESIS Energy Balance'!AC76*'2019 KESIS Energy Balance'!$B$1</f>
        <v>0</v>
      </c>
      <c r="AD76" s="108">
        <f>'[2]2019 KESIS Energy Balance'!AD76*'2019 KESIS Energy Balance'!$B$1</f>
        <v>0</v>
      </c>
      <c r="AE76" s="108">
        <f>'[2]2019 KESIS Energy Balance'!AE76*'2019 KESIS Energy Balance'!$B$1</f>
        <v>0</v>
      </c>
      <c r="AF76" s="108">
        <f>'[2]2019 KESIS Energy Balance'!AF76*'2019 KESIS Energy Balance'!$B$1</f>
        <v>0</v>
      </c>
      <c r="AG76" s="108">
        <f>'[2]2019 KESIS Energy Balance'!AG76*'2019 KESIS Energy Balance'!$B$1</f>
        <v>0</v>
      </c>
      <c r="AH76" s="108">
        <f>'[2]2019 KESIS Energy Balance'!AH76*'2019 KESIS Energy Balance'!$B$1</f>
        <v>0</v>
      </c>
      <c r="AI76" s="108">
        <f>'[2]2019 KESIS Energy Balance'!AI76*'2019 KESIS Energy Balance'!$B$1</f>
        <v>1738159306240000</v>
      </c>
      <c r="AJ76" s="108">
        <f>'[2]2019 KESIS Energy Balance'!AJ76*'2019 KESIS Energy Balance'!$B$1</f>
        <v>7192396800000</v>
      </c>
      <c r="AK76" s="108">
        <f>'[2]2019 KESIS Energy Balance'!AK76*'2019 KESIS Energy Balance'!$B$1</f>
        <v>33734309120000</v>
      </c>
      <c r="AL76" s="108">
        <f>'[2]2019 KESIS Energy Balance'!AL76*'2019 KESIS Energy Balance'!$B$1</f>
        <v>66824849920000</v>
      </c>
      <c r="AM76" s="108">
        <f>'[2]2019 KESIS Energy Balance'!AM76*'2019 KESIS Energy Balance'!$B$1</f>
        <v>779672320000</v>
      </c>
      <c r="AN76" s="108">
        <f>'[2]2019 KESIS Energy Balance'!AN76*'2019 KESIS Energy Balance'!$B$1</f>
        <v>31606429440000</v>
      </c>
      <c r="AO76" s="108">
        <f>'[2]2019 KESIS Energy Balance'!AO76*'2019 KESIS Energy Balance'!$B$1</f>
        <v>40346901760000</v>
      </c>
      <c r="AP76" s="108">
        <f>'[2]2019 KESIS Energy Balance'!AP76*'2019 KESIS Energy Balance'!$B$1</f>
        <v>0</v>
      </c>
      <c r="AQ76" s="108">
        <f>'[2]2019 KESIS Energy Balance'!AQ76*'2019 KESIS Energy Balance'!$B$1</f>
        <v>0</v>
      </c>
      <c r="AR76" s="108">
        <f>'[2]2019 KESIS Energy Balance'!AR76*'2019 KESIS Energy Balance'!$B$1</f>
        <v>0</v>
      </c>
      <c r="AS76" s="108">
        <f>'[2]2019 KESIS Energy Balance'!AS76*'2019 KESIS Energy Balance'!$B$1</f>
        <v>0</v>
      </c>
      <c r="AT76" s="108">
        <f>'[2]2019 KESIS Energy Balance'!AT76*'2019 KESIS Energy Balance'!$B$1</f>
        <v>0</v>
      </c>
      <c r="AU76" s="108">
        <f>'[2]2019 KESIS Energy Balance'!AU76*'2019 KESIS Energy Balance'!$B$1</f>
        <v>0</v>
      </c>
      <c r="AV76" s="108">
        <f>'[2]2019 KESIS Energy Balance'!AV76*'2019 KESIS Energy Balance'!$B$1</f>
        <v>0</v>
      </c>
      <c r="AW76" s="108">
        <f>'[2]2019 KESIS Energy Balance'!AW76*'2019 KESIS Energy Balance'!$B$1</f>
        <v>0</v>
      </c>
      <c r="AX76" s="108">
        <f>'[2]2019 KESIS Energy Balance'!AX76*'2019 KESIS Energy Balance'!$B$1</f>
        <v>0</v>
      </c>
      <c r="AY76" s="108">
        <f>'[2]2019 KESIS Energy Balance'!AY76*'2019 KESIS Energy Balance'!$B$1</f>
        <v>0</v>
      </c>
      <c r="AZ76" s="108">
        <f>'[2]2019 KESIS Energy Balance'!AZ76*'2019 KESIS Energy Balance'!$B$1</f>
        <v>0</v>
      </c>
      <c r="BA76" s="108">
        <f>'[2]2019 KESIS Energy Balance'!BA76*'2019 KESIS Energy Balance'!$B$1</f>
        <v>0</v>
      </c>
      <c r="BB76" s="108">
        <f>'[2]2019 KESIS Energy Balance'!BB76*'2019 KESIS Energy Balance'!$B$1</f>
        <v>0</v>
      </c>
      <c r="BC76" s="108">
        <f>'[2]2019 KESIS Energy Balance'!BC76*'2019 KESIS Energy Balance'!$B$1</f>
        <v>0</v>
      </c>
      <c r="BD76" s="108">
        <f>'[2]2019 KESIS Energy Balance'!BD76*'2019 KESIS Energy Balance'!$B$1</f>
        <v>0</v>
      </c>
      <c r="BE76" s="108">
        <f>'[2]2019 KESIS Energy Balance'!BE76*'2019 KESIS Energy Balance'!$B$1</f>
        <v>0</v>
      </c>
      <c r="BF76" s="108">
        <f>'[2]2019 KESIS Energy Balance'!BF76*'2019 KESIS Energy Balance'!$B$1</f>
        <v>0</v>
      </c>
      <c r="BG76" s="108">
        <f>'[2]2019 KESIS Energy Balance'!BG76*'2019 KESIS Energy Balance'!$B$1</f>
        <v>0</v>
      </c>
      <c r="BH76" s="108">
        <f>'[2]2019 KESIS Energy Balance'!BH76*'2019 KESIS Energy Balance'!$B$1</f>
        <v>0</v>
      </c>
      <c r="BI76" s="108">
        <f>'[2]2019 KESIS Energy Balance'!BI76*'2019 KESIS Energy Balance'!$B$1</f>
        <v>0</v>
      </c>
      <c r="BJ76" s="108">
        <f>'[2]2019 KESIS Energy Balance'!BJ76*'2019 KESIS Energy Balance'!$B$1</f>
        <v>2138994087680000</v>
      </c>
      <c r="BK76" s="108">
        <f>'[2]2019 KESIS Energy Balance'!BK76*'2019 KESIS Energy Balance'!$B$1</f>
        <v>0</v>
      </c>
      <c r="BL76" s="109"/>
      <c r="BM76" s="109"/>
    </row>
    <row r="77" spans="2:65">
      <c r="B77" s="119" t="s">
        <v>1691</v>
      </c>
      <c r="C77" s="177" t="s">
        <v>1692</v>
      </c>
      <c r="D77" s="108">
        <f>'[2]2019 KESIS Energy Balance'!D77*'2019 KESIS Energy Balance'!$B$1</f>
        <v>0</v>
      </c>
      <c r="E77" s="108">
        <f>'[2]2019 KESIS Energy Balance'!E77*'2019 KESIS Energy Balance'!$B$1</f>
        <v>0</v>
      </c>
      <c r="F77" s="108">
        <f>'[2]2019 KESIS Energy Balance'!F77*'2019 KESIS Energy Balance'!$B$1</f>
        <v>0</v>
      </c>
      <c r="G77" s="108">
        <f>'[2]2019 KESIS Energy Balance'!G77*'2019 KESIS Energy Balance'!$B$1</f>
        <v>0</v>
      </c>
      <c r="H77" s="108">
        <f>'[2]2019 KESIS Energy Balance'!H77*'2019 KESIS Energy Balance'!$B$1</f>
        <v>0</v>
      </c>
      <c r="I77" s="108">
        <f>'[2]2019 KESIS Energy Balance'!I77*'2019 KESIS Energy Balance'!$B$1</f>
        <v>0</v>
      </c>
      <c r="J77" s="108">
        <f>'[2]2019 KESIS Energy Balance'!J77*'2019 KESIS Energy Balance'!$B$1</f>
        <v>0</v>
      </c>
      <c r="K77" s="108">
        <f>'[2]2019 KESIS Energy Balance'!K77*'2019 KESIS Energy Balance'!$B$1</f>
        <v>0</v>
      </c>
      <c r="L77" s="108">
        <f>'[2]2019 KESIS Energy Balance'!L77*'2019 KESIS Energy Balance'!$B$1</f>
        <v>0</v>
      </c>
      <c r="M77" s="108">
        <f>'[2]2019 KESIS Energy Balance'!M77*'2019 KESIS Energy Balance'!$B$1</f>
        <v>0</v>
      </c>
      <c r="N77" s="108">
        <f>'[2]2019 KESIS Energy Balance'!N77*'2019 KESIS Energy Balance'!$B$1</f>
        <v>0</v>
      </c>
      <c r="O77" s="108">
        <f>'[2]2019 KESIS Energy Balance'!O77*'2019 KESIS Energy Balance'!$B$1</f>
        <v>0</v>
      </c>
      <c r="P77" s="108">
        <f>'[2]2019 KESIS Energy Balance'!P77*'2019 KESIS Energy Balance'!$B$1</f>
        <v>0</v>
      </c>
      <c r="Q77" s="108">
        <f>'[2]2019 KESIS Energy Balance'!Q77*'2019 KESIS Energy Balance'!$B$1</f>
        <v>0</v>
      </c>
      <c r="R77" s="108">
        <f>'[2]2019 KESIS Energy Balance'!R77*'2019 KESIS Energy Balance'!$B$1</f>
        <v>0</v>
      </c>
      <c r="S77" s="108">
        <f>'[2]2019 KESIS Energy Balance'!S77*'2019 KESIS Energy Balance'!$B$1</f>
        <v>0</v>
      </c>
      <c r="T77" s="108">
        <f>'[2]2019 KESIS Energy Balance'!T77*'2019 KESIS Energy Balance'!$B$1</f>
        <v>0</v>
      </c>
      <c r="U77" s="108">
        <f>'[2]2019 KESIS Energy Balance'!U77*'2019 KESIS Energy Balance'!$B$1</f>
        <v>0</v>
      </c>
      <c r="V77" s="108">
        <f>'[2]2019 KESIS Energy Balance'!V77*'2019 KESIS Energy Balance'!$B$1</f>
        <v>0</v>
      </c>
      <c r="W77" s="108">
        <f>'[2]2019 KESIS Energy Balance'!W77*'2019 KESIS Energy Balance'!$B$1</f>
        <v>0</v>
      </c>
      <c r="X77" s="108">
        <f>'[2]2019 KESIS Energy Balance'!X77*'2019 KESIS Energy Balance'!$B$1</f>
        <v>0</v>
      </c>
      <c r="Y77" s="108">
        <f>'[2]2019 KESIS Energy Balance'!Y77*'2019 KESIS Energy Balance'!$B$1</f>
        <v>0</v>
      </c>
      <c r="Z77" s="108">
        <f>'[2]2019 KESIS Energy Balance'!Z77*'2019 KESIS Energy Balance'!$B$1</f>
        <v>0</v>
      </c>
      <c r="AA77" s="108">
        <f>'[2]2019 KESIS Energy Balance'!AA77*'2019 KESIS Energy Balance'!$B$1</f>
        <v>0</v>
      </c>
      <c r="AB77" s="108">
        <f>'[2]2019 KESIS Energy Balance'!AB77*'2019 KESIS Energy Balance'!$B$1</f>
        <v>0</v>
      </c>
      <c r="AC77" s="108">
        <f>'[2]2019 KESIS Energy Balance'!AC77*'2019 KESIS Energy Balance'!$B$1</f>
        <v>0</v>
      </c>
      <c r="AD77" s="108">
        <f>'[2]2019 KESIS Energy Balance'!AD77*'2019 KESIS Energy Balance'!$B$1</f>
        <v>0</v>
      </c>
      <c r="AE77" s="108">
        <f>'[2]2019 KESIS Energy Balance'!AE77*'2019 KESIS Energy Balance'!$B$1</f>
        <v>0</v>
      </c>
      <c r="AF77" s="108">
        <f>'[2]2019 KESIS Energy Balance'!AF77*'2019 KESIS Energy Balance'!$B$1</f>
        <v>0</v>
      </c>
      <c r="AG77" s="108">
        <f>'[2]2019 KESIS Energy Balance'!AG77*'2019 KESIS Energy Balance'!$B$1</f>
        <v>0</v>
      </c>
      <c r="AH77" s="108">
        <f>'[2]2019 KESIS Energy Balance'!AH77*'2019 KESIS Energy Balance'!$B$1</f>
        <v>0</v>
      </c>
      <c r="AI77" s="108">
        <f>'[2]2019 KESIS Energy Balance'!AI77*'2019 KESIS Energy Balance'!$B$1</f>
        <v>0</v>
      </c>
      <c r="AJ77" s="108">
        <f>'[2]2019 KESIS Energy Balance'!AJ77*'2019 KESIS Energy Balance'!$B$1</f>
        <v>39680000</v>
      </c>
      <c r="AK77" s="108">
        <f>'[2]2019 KESIS Energy Balance'!AK77*'2019 KESIS Energy Balance'!$B$1</f>
        <v>0</v>
      </c>
      <c r="AL77" s="108">
        <f>'[2]2019 KESIS Energy Balance'!AL77*'2019 KESIS Energy Balance'!$B$1</f>
        <v>0</v>
      </c>
      <c r="AM77" s="108">
        <f>'[2]2019 KESIS Energy Balance'!AM77*'2019 KESIS Energy Balance'!$B$1</f>
        <v>0</v>
      </c>
      <c r="AN77" s="108">
        <f>'[2]2019 KESIS Energy Balance'!AN77*'2019 KESIS Energy Balance'!$B$1</f>
        <v>0</v>
      </c>
      <c r="AO77" s="108">
        <f>'[2]2019 KESIS Energy Balance'!AO77*'2019 KESIS Energy Balance'!$B$1</f>
        <v>0</v>
      </c>
      <c r="AP77" s="108">
        <f>'[2]2019 KESIS Energy Balance'!AP77*'2019 KESIS Energy Balance'!$B$1</f>
        <v>0</v>
      </c>
      <c r="AQ77" s="108">
        <f>'[2]2019 KESIS Energy Balance'!AQ77*'2019 KESIS Energy Balance'!$B$1</f>
        <v>0</v>
      </c>
      <c r="AR77" s="108">
        <f>'[2]2019 KESIS Energy Balance'!AR77*'2019 KESIS Energy Balance'!$B$1</f>
        <v>0</v>
      </c>
      <c r="AS77" s="108">
        <f>'[2]2019 KESIS Energy Balance'!AS77*'2019 KESIS Energy Balance'!$B$1</f>
        <v>0</v>
      </c>
      <c r="AT77" s="108">
        <f>'[2]2019 KESIS Energy Balance'!AT77*'2019 KESIS Energy Balance'!$B$1</f>
        <v>0</v>
      </c>
      <c r="AU77" s="108">
        <f>'[2]2019 KESIS Energy Balance'!AU77*'2019 KESIS Energy Balance'!$B$1</f>
        <v>0</v>
      </c>
      <c r="AV77" s="108">
        <f>'[2]2019 KESIS Energy Balance'!AV77*'2019 KESIS Energy Balance'!$B$1</f>
        <v>0</v>
      </c>
      <c r="AW77" s="108">
        <f>'[2]2019 KESIS Energy Balance'!AW77*'2019 KESIS Energy Balance'!$B$1</f>
        <v>0</v>
      </c>
      <c r="AX77" s="108">
        <f>'[2]2019 KESIS Energy Balance'!AX77*'2019 KESIS Energy Balance'!$B$1</f>
        <v>0</v>
      </c>
      <c r="AY77" s="108">
        <f>'[2]2019 KESIS Energy Balance'!AY77*'2019 KESIS Energy Balance'!$B$1</f>
        <v>0</v>
      </c>
      <c r="AZ77" s="108">
        <f>'[2]2019 KESIS Energy Balance'!AZ77*'2019 KESIS Energy Balance'!$B$1</f>
        <v>0</v>
      </c>
      <c r="BA77" s="108">
        <f>'[2]2019 KESIS Energy Balance'!BA77*'2019 KESIS Energy Balance'!$B$1</f>
        <v>0</v>
      </c>
      <c r="BB77" s="108">
        <f>'[2]2019 KESIS Energy Balance'!BB77*'2019 KESIS Energy Balance'!$B$1</f>
        <v>0</v>
      </c>
      <c r="BC77" s="108">
        <f>'[2]2019 KESIS Energy Balance'!BC77*'2019 KESIS Energy Balance'!$B$1</f>
        <v>0</v>
      </c>
      <c r="BD77" s="108">
        <f>'[2]2019 KESIS Energy Balance'!BD77*'2019 KESIS Energy Balance'!$B$1</f>
        <v>0</v>
      </c>
      <c r="BE77" s="108">
        <f>'[2]2019 KESIS Energy Balance'!BE77*'2019 KESIS Energy Balance'!$B$1</f>
        <v>0</v>
      </c>
      <c r="BF77" s="108">
        <f>'[2]2019 KESIS Energy Balance'!BF77*'2019 KESIS Energy Balance'!$B$1</f>
        <v>0</v>
      </c>
      <c r="BG77" s="108">
        <f>'[2]2019 KESIS Energy Balance'!BG77*'2019 KESIS Energy Balance'!$B$1</f>
        <v>0</v>
      </c>
      <c r="BH77" s="108">
        <f>'[2]2019 KESIS Energy Balance'!BH77*'2019 KESIS Energy Balance'!$B$1</f>
        <v>0</v>
      </c>
      <c r="BI77" s="108">
        <f>'[2]2019 KESIS Energy Balance'!BI77*'2019 KESIS Energy Balance'!$B$1</f>
        <v>0</v>
      </c>
      <c r="BJ77" s="108">
        <f>'[2]2019 KESIS Energy Balance'!BJ77*'2019 KESIS Energy Balance'!$B$1</f>
        <v>39680000</v>
      </c>
      <c r="BK77" s="108">
        <f>'[2]2019 KESIS Energy Balance'!BK77*'2019 KESIS Energy Balance'!$B$1</f>
        <v>0</v>
      </c>
      <c r="BL77" s="109"/>
      <c r="BM77" s="109"/>
    </row>
    <row r="78" spans="2:65">
      <c r="B78" s="119" t="s">
        <v>1693</v>
      </c>
      <c r="C78" s="177" t="s">
        <v>1694</v>
      </c>
      <c r="D78" s="108">
        <f>'[2]2019 KESIS Energy Balance'!D78*'2019 KESIS Energy Balance'!$B$1</f>
        <v>0</v>
      </c>
      <c r="E78" s="108">
        <f>'[2]2019 KESIS Energy Balance'!E78*'2019 KESIS Energy Balance'!$B$1</f>
        <v>0</v>
      </c>
      <c r="F78" s="108">
        <f>'[2]2019 KESIS Energy Balance'!F78*'2019 KESIS Energy Balance'!$B$1</f>
        <v>0</v>
      </c>
      <c r="G78" s="108">
        <f>'[2]2019 KESIS Energy Balance'!G78*'2019 KESIS Energy Balance'!$B$1</f>
        <v>0</v>
      </c>
      <c r="H78" s="108">
        <f>'[2]2019 KESIS Energy Balance'!H78*'2019 KESIS Energy Balance'!$B$1</f>
        <v>0</v>
      </c>
      <c r="I78" s="108">
        <f>'[2]2019 KESIS Energy Balance'!I78*'2019 KESIS Energy Balance'!$B$1</f>
        <v>0</v>
      </c>
      <c r="J78" s="108">
        <f>'[2]2019 KESIS Energy Balance'!J78*'2019 KESIS Energy Balance'!$B$1</f>
        <v>0</v>
      </c>
      <c r="K78" s="108">
        <f>'[2]2019 KESIS Energy Balance'!K78*'2019 KESIS Energy Balance'!$B$1</f>
        <v>0</v>
      </c>
      <c r="L78" s="108">
        <f>'[2]2019 KESIS Energy Balance'!L78*'2019 KESIS Energy Balance'!$B$1</f>
        <v>0</v>
      </c>
      <c r="M78" s="108">
        <f>'[2]2019 KESIS Energy Balance'!M78*'2019 KESIS Energy Balance'!$B$1</f>
        <v>0</v>
      </c>
      <c r="N78" s="108">
        <f>'[2]2019 KESIS Energy Balance'!N78*'2019 KESIS Energy Balance'!$B$1</f>
        <v>0</v>
      </c>
      <c r="O78" s="108">
        <f>'[2]2019 KESIS Energy Balance'!O78*'2019 KESIS Energy Balance'!$B$1</f>
        <v>0</v>
      </c>
      <c r="P78" s="108">
        <f>'[2]2019 KESIS Energy Balance'!P78*'2019 KESIS Energy Balance'!$B$1</f>
        <v>0</v>
      </c>
      <c r="Q78" s="108">
        <f>'[2]2019 KESIS Energy Balance'!Q78*'2019 KESIS Energy Balance'!$B$1</f>
        <v>0</v>
      </c>
      <c r="R78" s="108">
        <f>'[2]2019 KESIS Energy Balance'!R78*'2019 KESIS Energy Balance'!$B$1</f>
        <v>0</v>
      </c>
      <c r="S78" s="108">
        <f>'[2]2019 KESIS Energy Balance'!S78*'2019 KESIS Energy Balance'!$B$1</f>
        <v>0</v>
      </c>
      <c r="T78" s="108">
        <f>'[2]2019 KESIS Energy Balance'!T78*'2019 KESIS Energy Balance'!$B$1</f>
        <v>0</v>
      </c>
      <c r="U78" s="108">
        <f>'[2]2019 KESIS Energy Balance'!U78*'2019 KESIS Energy Balance'!$B$1</f>
        <v>0</v>
      </c>
      <c r="V78" s="108">
        <f>'[2]2019 KESIS Energy Balance'!V78*'2019 KESIS Energy Balance'!$B$1</f>
        <v>0</v>
      </c>
      <c r="W78" s="108">
        <f>'[2]2019 KESIS Energy Balance'!W78*'2019 KESIS Energy Balance'!$B$1</f>
        <v>0</v>
      </c>
      <c r="X78" s="108">
        <f>'[2]2019 KESIS Energy Balance'!X78*'2019 KESIS Energy Balance'!$B$1</f>
        <v>0</v>
      </c>
      <c r="Y78" s="108">
        <f>'[2]2019 KESIS Energy Balance'!Y78*'2019 KESIS Energy Balance'!$B$1</f>
        <v>0</v>
      </c>
      <c r="Z78" s="108">
        <f>'[2]2019 KESIS Energy Balance'!Z78*'2019 KESIS Energy Balance'!$B$1</f>
        <v>0</v>
      </c>
      <c r="AA78" s="108">
        <f>'[2]2019 KESIS Energy Balance'!AA78*'2019 KESIS Energy Balance'!$B$1</f>
        <v>0</v>
      </c>
      <c r="AB78" s="108">
        <f>'[2]2019 KESIS Energy Balance'!AB78*'2019 KESIS Energy Balance'!$B$1</f>
        <v>0</v>
      </c>
      <c r="AC78" s="108">
        <f>'[2]2019 KESIS Energy Balance'!AC78*'2019 KESIS Energy Balance'!$B$1</f>
        <v>0</v>
      </c>
      <c r="AD78" s="108">
        <f>'[2]2019 KESIS Energy Balance'!AD78*'2019 KESIS Energy Balance'!$B$1</f>
        <v>0</v>
      </c>
      <c r="AE78" s="108">
        <f>'[2]2019 KESIS Energy Balance'!AE78*'2019 KESIS Energy Balance'!$B$1</f>
        <v>0</v>
      </c>
      <c r="AF78" s="108">
        <f>'[2]2019 KESIS Energy Balance'!AF78*'2019 KESIS Energy Balance'!$B$1</f>
        <v>0</v>
      </c>
      <c r="AG78" s="108">
        <f>'[2]2019 KESIS Energy Balance'!AG78*'2019 KESIS Energy Balance'!$B$1</f>
        <v>0</v>
      </c>
      <c r="AH78" s="108">
        <f>'[2]2019 KESIS Energy Balance'!AH78*'2019 KESIS Energy Balance'!$B$1</f>
        <v>0</v>
      </c>
      <c r="AI78" s="108">
        <f>'[2]2019 KESIS Energy Balance'!AI78*'2019 KESIS Energy Balance'!$B$1</f>
        <v>0</v>
      </c>
      <c r="AJ78" s="108">
        <f>'[2]2019 KESIS Energy Balance'!AJ78*'2019 KESIS Energy Balance'!$B$1</f>
        <v>0</v>
      </c>
      <c r="AK78" s="108">
        <f>'[2]2019 KESIS Energy Balance'!AK78*'2019 KESIS Energy Balance'!$B$1</f>
        <v>0</v>
      </c>
      <c r="AL78" s="108">
        <f>'[2]2019 KESIS Energy Balance'!AL78*'2019 KESIS Energy Balance'!$B$1</f>
        <v>0</v>
      </c>
      <c r="AM78" s="108">
        <f>'[2]2019 KESIS Energy Balance'!AM78*'2019 KESIS Energy Balance'!$B$1</f>
        <v>0</v>
      </c>
      <c r="AN78" s="108">
        <f>'[2]2019 KESIS Energy Balance'!AN78*'2019 KESIS Energy Balance'!$B$1</f>
        <v>0</v>
      </c>
      <c r="AO78" s="108">
        <f>'[2]2019 KESIS Energy Balance'!AO78*'2019 KESIS Energy Balance'!$B$1</f>
        <v>0</v>
      </c>
      <c r="AP78" s="108">
        <f>'[2]2019 KESIS Energy Balance'!AP78*'2019 KESIS Energy Balance'!$B$1</f>
        <v>0</v>
      </c>
      <c r="AQ78" s="108">
        <f>'[2]2019 KESIS Energy Balance'!AQ78*'2019 KESIS Energy Balance'!$B$1</f>
        <v>0</v>
      </c>
      <c r="AR78" s="108">
        <f>'[2]2019 KESIS Energy Balance'!AR78*'2019 KESIS Energy Balance'!$B$1</f>
        <v>0</v>
      </c>
      <c r="AS78" s="108">
        <f>'[2]2019 KESIS Energy Balance'!AS78*'2019 KESIS Energy Balance'!$B$1</f>
        <v>0</v>
      </c>
      <c r="AT78" s="108">
        <f>'[2]2019 KESIS Energy Balance'!AT78*'2019 KESIS Energy Balance'!$B$1</f>
        <v>0</v>
      </c>
      <c r="AU78" s="108">
        <f>'[2]2019 KESIS Energy Balance'!AU78*'2019 KESIS Energy Balance'!$B$1</f>
        <v>0</v>
      </c>
      <c r="AV78" s="108">
        <f>'[2]2019 KESIS Energy Balance'!AV78*'2019 KESIS Energy Balance'!$B$1</f>
        <v>0</v>
      </c>
      <c r="AW78" s="108">
        <f>'[2]2019 KESIS Energy Balance'!AW78*'2019 KESIS Energy Balance'!$B$1</f>
        <v>0</v>
      </c>
      <c r="AX78" s="108">
        <f>'[2]2019 KESIS Energy Balance'!AX78*'2019 KESIS Energy Balance'!$B$1</f>
        <v>0</v>
      </c>
      <c r="AY78" s="108">
        <f>'[2]2019 KESIS Energy Balance'!AY78*'2019 KESIS Energy Balance'!$B$1</f>
        <v>0</v>
      </c>
      <c r="AZ78" s="108">
        <f>'[2]2019 KESIS Energy Balance'!AZ78*'2019 KESIS Energy Balance'!$B$1</f>
        <v>0</v>
      </c>
      <c r="BA78" s="108">
        <f>'[2]2019 KESIS Energy Balance'!BA78*'2019 KESIS Energy Balance'!$B$1</f>
        <v>0</v>
      </c>
      <c r="BB78" s="108">
        <f>'[2]2019 KESIS Energy Balance'!BB78*'2019 KESIS Energy Balance'!$B$1</f>
        <v>0</v>
      </c>
      <c r="BC78" s="108">
        <f>'[2]2019 KESIS Energy Balance'!BC78*'2019 KESIS Energy Balance'!$B$1</f>
        <v>0</v>
      </c>
      <c r="BD78" s="108">
        <f>'[2]2019 KESIS Energy Balance'!BD78*'2019 KESIS Energy Balance'!$B$1</f>
        <v>0</v>
      </c>
      <c r="BE78" s="108">
        <f>'[2]2019 KESIS Energy Balance'!BE78*'2019 KESIS Energy Balance'!$B$1</f>
        <v>0</v>
      </c>
      <c r="BF78" s="108">
        <f>'[2]2019 KESIS Energy Balance'!BF78*'2019 KESIS Energy Balance'!$B$1</f>
        <v>0</v>
      </c>
      <c r="BG78" s="108">
        <f>'[2]2019 KESIS Energy Balance'!BG78*'2019 KESIS Energy Balance'!$B$1</f>
        <v>0</v>
      </c>
      <c r="BH78" s="108">
        <f>'[2]2019 KESIS Energy Balance'!BH78*'2019 KESIS Energy Balance'!$B$1</f>
        <v>0</v>
      </c>
      <c r="BI78" s="108">
        <f>'[2]2019 KESIS Energy Balance'!BI78*'2019 KESIS Energy Balance'!$B$1</f>
        <v>0</v>
      </c>
      <c r="BJ78" s="108">
        <f>'[2]2019 KESIS Energy Balance'!BJ78*'2019 KESIS Energy Balance'!$B$1</f>
        <v>0</v>
      </c>
      <c r="BK78" s="108">
        <f>'[2]2019 KESIS Energy Balance'!BK78*'2019 KESIS Energy Balance'!$B$1</f>
        <v>0</v>
      </c>
      <c r="BL78" s="109"/>
      <c r="BM78" s="109"/>
    </row>
    <row r="79" spans="2:65">
      <c r="B79" s="119" t="s">
        <v>1695</v>
      </c>
      <c r="C79" s="177" t="s">
        <v>1696</v>
      </c>
      <c r="D79" s="108">
        <f>'[2]2019 KESIS Energy Balance'!D79*'2019 KESIS Energy Balance'!$B$1</f>
        <v>0</v>
      </c>
      <c r="E79" s="108">
        <f>'[2]2019 KESIS Energy Balance'!E79*'2019 KESIS Energy Balance'!$B$1</f>
        <v>0</v>
      </c>
      <c r="F79" s="108">
        <f>'[2]2019 KESIS Energy Balance'!F79*'2019 KESIS Energy Balance'!$B$1</f>
        <v>0</v>
      </c>
      <c r="G79" s="108">
        <f>'[2]2019 KESIS Energy Balance'!G79*'2019 KESIS Energy Balance'!$B$1</f>
        <v>0</v>
      </c>
      <c r="H79" s="108">
        <f>'[2]2019 KESIS Energy Balance'!H79*'2019 KESIS Energy Balance'!$B$1</f>
        <v>0</v>
      </c>
      <c r="I79" s="108">
        <f>'[2]2019 KESIS Energy Balance'!I79*'2019 KESIS Energy Balance'!$B$1</f>
        <v>0</v>
      </c>
      <c r="J79" s="108">
        <f>'[2]2019 KESIS Energy Balance'!J79*'2019 KESIS Energy Balance'!$B$1</f>
        <v>0</v>
      </c>
      <c r="K79" s="108">
        <f>'[2]2019 KESIS Energy Balance'!K79*'2019 KESIS Energy Balance'!$B$1</f>
        <v>0</v>
      </c>
      <c r="L79" s="108">
        <f>'[2]2019 KESIS Energy Balance'!L79*'2019 KESIS Energy Balance'!$B$1</f>
        <v>0</v>
      </c>
      <c r="M79" s="108">
        <f>'[2]2019 KESIS Energy Balance'!M79*'2019 KESIS Energy Balance'!$B$1</f>
        <v>0</v>
      </c>
      <c r="N79" s="108">
        <f>'[2]2019 KESIS Energy Balance'!N79*'2019 KESIS Energy Balance'!$B$1</f>
        <v>0</v>
      </c>
      <c r="O79" s="108">
        <f>'[2]2019 KESIS Energy Balance'!O79*'2019 KESIS Energy Balance'!$B$1</f>
        <v>0</v>
      </c>
      <c r="P79" s="108">
        <f>'[2]2019 KESIS Energy Balance'!P79*'2019 KESIS Energy Balance'!$B$1</f>
        <v>0</v>
      </c>
      <c r="Q79" s="108">
        <f>'[2]2019 KESIS Energy Balance'!Q79*'2019 KESIS Energy Balance'!$B$1</f>
        <v>0</v>
      </c>
      <c r="R79" s="108">
        <f>'[2]2019 KESIS Energy Balance'!R79*'2019 KESIS Energy Balance'!$B$1</f>
        <v>0</v>
      </c>
      <c r="S79" s="108">
        <f>'[2]2019 KESIS Energy Balance'!S79*'2019 KESIS Energy Balance'!$B$1</f>
        <v>0</v>
      </c>
      <c r="T79" s="108">
        <f>'[2]2019 KESIS Energy Balance'!T79*'2019 KESIS Energy Balance'!$B$1</f>
        <v>0</v>
      </c>
      <c r="U79" s="108">
        <f>'[2]2019 KESIS Energy Balance'!U79*'2019 KESIS Energy Balance'!$B$1</f>
        <v>0</v>
      </c>
      <c r="V79" s="108">
        <f>'[2]2019 KESIS Energy Balance'!V79*'2019 KESIS Energy Balance'!$B$1</f>
        <v>0</v>
      </c>
      <c r="W79" s="108">
        <f>'[2]2019 KESIS Energy Balance'!W79*'2019 KESIS Energy Balance'!$B$1</f>
        <v>0</v>
      </c>
      <c r="X79" s="108">
        <f>'[2]2019 KESIS Energy Balance'!X79*'2019 KESIS Energy Balance'!$B$1</f>
        <v>0</v>
      </c>
      <c r="Y79" s="108">
        <f>'[2]2019 KESIS Energy Balance'!Y79*'2019 KESIS Energy Balance'!$B$1</f>
        <v>0</v>
      </c>
      <c r="Z79" s="108">
        <f>'[2]2019 KESIS Energy Balance'!Z79*'2019 KESIS Energy Balance'!$B$1</f>
        <v>0</v>
      </c>
      <c r="AA79" s="108">
        <f>'[2]2019 KESIS Energy Balance'!AA79*'2019 KESIS Energy Balance'!$B$1</f>
        <v>0</v>
      </c>
      <c r="AB79" s="108">
        <f>'[2]2019 KESIS Energy Balance'!AB79*'2019 KESIS Energy Balance'!$B$1</f>
        <v>0</v>
      </c>
      <c r="AC79" s="108">
        <f>'[2]2019 KESIS Energy Balance'!AC79*'2019 KESIS Energy Balance'!$B$1</f>
        <v>0</v>
      </c>
      <c r="AD79" s="108">
        <f>'[2]2019 KESIS Energy Balance'!AD79*'2019 KESIS Energy Balance'!$B$1</f>
        <v>0</v>
      </c>
      <c r="AE79" s="108">
        <f>'[2]2019 KESIS Energy Balance'!AE79*'2019 KESIS Energy Balance'!$B$1</f>
        <v>0</v>
      </c>
      <c r="AF79" s="108">
        <f>'[2]2019 KESIS Energy Balance'!AF79*'2019 KESIS Energy Balance'!$B$1</f>
        <v>0</v>
      </c>
      <c r="AG79" s="108">
        <f>'[2]2019 KESIS Energy Balance'!AG79*'2019 KESIS Energy Balance'!$B$1</f>
        <v>0</v>
      </c>
      <c r="AH79" s="108">
        <f>'[2]2019 KESIS Energy Balance'!AH79*'2019 KESIS Energy Balance'!$B$1</f>
        <v>0</v>
      </c>
      <c r="AI79" s="108">
        <f>'[2]2019 KESIS Energy Balance'!AI79*'2019 KESIS Energy Balance'!$B$1</f>
        <v>0</v>
      </c>
      <c r="AJ79" s="108">
        <f>'[2]2019 KESIS Energy Balance'!AJ79*'2019 KESIS Energy Balance'!$B$1</f>
        <v>1198455040000</v>
      </c>
      <c r="AK79" s="108">
        <f>'[2]2019 KESIS Energy Balance'!AK79*'2019 KESIS Energy Balance'!$B$1</f>
        <v>0</v>
      </c>
      <c r="AL79" s="108">
        <f>'[2]2019 KESIS Energy Balance'!AL79*'2019 KESIS Energy Balance'!$B$1</f>
        <v>0</v>
      </c>
      <c r="AM79" s="108">
        <f>'[2]2019 KESIS Energy Balance'!AM79*'2019 KESIS Energy Balance'!$B$1</f>
        <v>0</v>
      </c>
      <c r="AN79" s="108">
        <f>'[2]2019 KESIS Energy Balance'!AN79*'2019 KESIS Energy Balance'!$B$1</f>
        <v>0</v>
      </c>
      <c r="AO79" s="108">
        <f>'[2]2019 KESIS Energy Balance'!AO79*'2019 KESIS Energy Balance'!$B$1</f>
        <v>3476047360000</v>
      </c>
      <c r="AP79" s="108">
        <f>'[2]2019 KESIS Energy Balance'!AP79*'2019 KESIS Energy Balance'!$B$1</f>
        <v>0</v>
      </c>
      <c r="AQ79" s="108">
        <f>'[2]2019 KESIS Energy Balance'!AQ79*'2019 KESIS Energy Balance'!$B$1</f>
        <v>0</v>
      </c>
      <c r="AR79" s="108">
        <f>'[2]2019 KESIS Energy Balance'!AR79*'2019 KESIS Energy Balance'!$B$1</f>
        <v>0</v>
      </c>
      <c r="AS79" s="108">
        <f>'[2]2019 KESIS Energy Balance'!AS79*'2019 KESIS Energy Balance'!$B$1</f>
        <v>0</v>
      </c>
      <c r="AT79" s="108">
        <f>'[2]2019 KESIS Energy Balance'!AT79*'2019 KESIS Energy Balance'!$B$1</f>
        <v>0</v>
      </c>
      <c r="AU79" s="108">
        <f>'[2]2019 KESIS Energy Balance'!AU79*'2019 KESIS Energy Balance'!$B$1</f>
        <v>0</v>
      </c>
      <c r="AV79" s="108">
        <f>'[2]2019 KESIS Energy Balance'!AV79*'2019 KESIS Energy Balance'!$B$1</f>
        <v>0</v>
      </c>
      <c r="AW79" s="108">
        <f>'[2]2019 KESIS Energy Balance'!AW79*'2019 KESIS Energy Balance'!$B$1</f>
        <v>0</v>
      </c>
      <c r="AX79" s="108">
        <f>'[2]2019 KESIS Energy Balance'!AX79*'2019 KESIS Energy Balance'!$B$1</f>
        <v>0</v>
      </c>
      <c r="AY79" s="108">
        <f>'[2]2019 KESIS Energy Balance'!AY79*'2019 KESIS Energy Balance'!$B$1</f>
        <v>0</v>
      </c>
      <c r="AZ79" s="108">
        <f>'[2]2019 KESIS Energy Balance'!AZ79*'2019 KESIS Energy Balance'!$B$1</f>
        <v>0</v>
      </c>
      <c r="BA79" s="108">
        <f>'[2]2019 KESIS Energy Balance'!BA79*'2019 KESIS Energy Balance'!$B$1</f>
        <v>0</v>
      </c>
      <c r="BB79" s="108">
        <f>'[2]2019 KESIS Energy Balance'!BB79*'2019 KESIS Energy Balance'!$B$1</f>
        <v>0</v>
      </c>
      <c r="BC79" s="108">
        <f>'[2]2019 KESIS Energy Balance'!BC79*'2019 KESIS Energy Balance'!$B$1</f>
        <v>0</v>
      </c>
      <c r="BD79" s="108">
        <f>'[2]2019 KESIS Energy Balance'!BD79*'2019 KESIS Energy Balance'!$B$1</f>
        <v>0</v>
      </c>
      <c r="BE79" s="108">
        <f>'[2]2019 KESIS Energy Balance'!BE79*'2019 KESIS Energy Balance'!$B$1</f>
        <v>0</v>
      </c>
      <c r="BF79" s="108">
        <f>'[2]2019 KESIS Energy Balance'!BF79*'2019 KESIS Energy Balance'!$B$1</f>
        <v>0</v>
      </c>
      <c r="BG79" s="108">
        <f>'[2]2019 KESIS Energy Balance'!BG79*'2019 KESIS Energy Balance'!$B$1</f>
        <v>0</v>
      </c>
      <c r="BH79" s="108">
        <f>'[2]2019 KESIS Energy Balance'!BH79*'2019 KESIS Energy Balance'!$B$1</f>
        <v>0</v>
      </c>
      <c r="BI79" s="108">
        <f>'[2]2019 KESIS Energy Balance'!BI79*'2019 KESIS Energy Balance'!$B$1</f>
        <v>0</v>
      </c>
      <c r="BJ79" s="108">
        <f>'[2]2019 KESIS Energy Balance'!BJ79*'2019 KESIS Energy Balance'!$B$1</f>
        <v>4674502400000</v>
      </c>
      <c r="BK79" s="108">
        <f>'[2]2019 KESIS Energy Balance'!BK79*'2019 KESIS Energy Balance'!$B$1</f>
        <v>0</v>
      </c>
      <c r="BL79" s="109"/>
      <c r="BM79" s="109"/>
    </row>
    <row r="80" spans="2:65" collapsed="1">
      <c r="B80" s="119" t="s">
        <v>1697</v>
      </c>
      <c r="C80" s="177" t="s">
        <v>1698</v>
      </c>
      <c r="D80" s="108">
        <f>'[2]2019 KESIS Energy Balance'!D80*'2019 KESIS Energy Balance'!$B$1</f>
        <v>0</v>
      </c>
      <c r="E80" s="108">
        <f>'[2]2019 KESIS Energy Balance'!E80*'2019 KESIS Energy Balance'!$B$1</f>
        <v>0</v>
      </c>
      <c r="F80" s="108">
        <f>'[2]2019 KESIS Energy Balance'!F80*'2019 KESIS Energy Balance'!$B$1</f>
        <v>0</v>
      </c>
      <c r="G80" s="108">
        <f>'[2]2019 KESIS Energy Balance'!G80*'2019 KESIS Energy Balance'!$B$1</f>
        <v>0</v>
      </c>
      <c r="H80" s="108">
        <f>'[2]2019 KESIS Energy Balance'!H80*'2019 KESIS Energy Balance'!$B$1</f>
        <v>0</v>
      </c>
      <c r="I80" s="108">
        <f>'[2]2019 KESIS Energy Balance'!I80*'2019 KESIS Energy Balance'!$B$1</f>
        <v>0</v>
      </c>
      <c r="J80" s="108">
        <f>'[2]2019 KESIS Energy Balance'!J80*'2019 KESIS Energy Balance'!$B$1</f>
        <v>0</v>
      </c>
      <c r="K80" s="108">
        <f>'[2]2019 KESIS Energy Balance'!K80*'2019 KESIS Energy Balance'!$B$1</f>
        <v>0</v>
      </c>
      <c r="L80" s="108">
        <f>'[2]2019 KESIS Energy Balance'!L80*'2019 KESIS Energy Balance'!$B$1</f>
        <v>0</v>
      </c>
      <c r="M80" s="108">
        <f>'[2]2019 KESIS Energy Balance'!M80*'2019 KESIS Energy Balance'!$B$1</f>
        <v>0</v>
      </c>
      <c r="N80" s="108">
        <f>'[2]2019 KESIS Energy Balance'!N80*'2019 KESIS Energy Balance'!$B$1</f>
        <v>0</v>
      </c>
      <c r="O80" s="108">
        <f>'[2]2019 KESIS Energy Balance'!O80*'2019 KESIS Energy Balance'!$B$1</f>
        <v>0</v>
      </c>
      <c r="P80" s="108">
        <f>'[2]2019 KESIS Energy Balance'!P80*'2019 KESIS Energy Balance'!$B$1</f>
        <v>0</v>
      </c>
      <c r="Q80" s="108">
        <f>'[2]2019 KESIS Energy Balance'!Q80*'2019 KESIS Energy Balance'!$B$1</f>
        <v>0</v>
      </c>
      <c r="R80" s="108">
        <f>'[2]2019 KESIS Energy Balance'!R80*'2019 KESIS Energy Balance'!$B$1</f>
        <v>0</v>
      </c>
      <c r="S80" s="108">
        <f>'[2]2019 KESIS Energy Balance'!S80*'2019 KESIS Energy Balance'!$B$1</f>
        <v>0</v>
      </c>
      <c r="T80" s="108">
        <f>'[2]2019 KESIS Energy Balance'!T80*'2019 KESIS Energy Balance'!$B$1</f>
        <v>0</v>
      </c>
      <c r="U80" s="108">
        <f>'[2]2019 KESIS Energy Balance'!U80*'2019 KESIS Energy Balance'!$B$1</f>
        <v>0</v>
      </c>
      <c r="V80" s="108">
        <f>'[2]2019 KESIS Energy Balance'!V80*'2019 KESIS Energy Balance'!$B$1</f>
        <v>0</v>
      </c>
      <c r="W80" s="108">
        <f>'[2]2019 KESIS Energy Balance'!W80*'2019 KESIS Energy Balance'!$B$1</f>
        <v>0</v>
      </c>
      <c r="X80" s="108">
        <f>'[2]2019 KESIS Energy Balance'!X80*'2019 KESIS Energy Balance'!$B$1</f>
        <v>0</v>
      </c>
      <c r="Y80" s="108">
        <f>'[2]2019 KESIS Energy Balance'!Y80*'2019 KESIS Energy Balance'!$B$1</f>
        <v>0</v>
      </c>
      <c r="Z80" s="108">
        <f>'[2]2019 KESIS Energy Balance'!Z80*'2019 KESIS Energy Balance'!$B$1</f>
        <v>0</v>
      </c>
      <c r="AA80" s="108">
        <f>'[2]2019 KESIS Energy Balance'!AA80*'2019 KESIS Energy Balance'!$B$1</f>
        <v>0</v>
      </c>
      <c r="AB80" s="108">
        <f>'[2]2019 KESIS Energy Balance'!AB80*'2019 KESIS Energy Balance'!$B$1</f>
        <v>0</v>
      </c>
      <c r="AC80" s="108">
        <f>'[2]2019 KESIS Energy Balance'!AC80*'2019 KESIS Energy Balance'!$B$1</f>
        <v>0</v>
      </c>
      <c r="AD80" s="108">
        <f>'[2]2019 KESIS Energy Balance'!AD80*'2019 KESIS Energy Balance'!$B$1</f>
        <v>0</v>
      </c>
      <c r="AE80" s="108">
        <f>'[2]2019 KESIS Energy Balance'!AE80*'2019 KESIS Energy Balance'!$B$1</f>
        <v>0</v>
      </c>
      <c r="AF80" s="108">
        <f>'[2]2019 KESIS Energy Balance'!AF80*'2019 KESIS Energy Balance'!$B$1</f>
        <v>0</v>
      </c>
      <c r="AG80" s="108">
        <f>'[2]2019 KESIS Energy Balance'!AG80*'2019 KESIS Energy Balance'!$B$1</f>
        <v>0</v>
      </c>
      <c r="AH80" s="108">
        <f>'[2]2019 KESIS Energy Balance'!AH80*'2019 KESIS Energy Balance'!$B$1</f>
        <v>0</v>
      </c>
      <c r="AI80" s="108">
        <f>'[2]2019 KESIS Energy Balance'!AI80*'2019 KESIS Energy Balance'!$B$1</f>
        <v>0</v>
      </c>
      <c r="AJ80" s="108">
        <f>'[2]2019 KESIS Energy Balance'!AJ80*'2019 KESIS Energy Balance'!$B$1</f>
        <v>10158080000</v>
      </c>
      <c r="AK80" s="108">
        <f>'[2]2019 KESIS Energy Balance'!AK80*'2019 KESIS Energy Balance'!$B$1</f>
        <v>0</v>
      </c>
      <c r="AL80" s="108">
        <f>'[2]2019 KESIS Energy Balance'!AL80*'2019 KESIS Energy Balance'!$B$1</f>
        <v>0</v>
      </c>
      <c r="AM80" s="108">
        <f>'[2]2019 KESIS Energy Balance'!AM80*'2019 KESIS Energy Balance'!$B$1</f>
        <v>0</v>
      </c>
      <c r="AN80" s="108">
        <f>'[2]2019 KESIS Energy Balance'!AN80*'2019 KESIS Energy Balance'!$B$1</f>
        <v>0</v>
      </c>
      <c r="AO80" s="108">
        <f>'[2]2019 KESIS Energy Balance'!AO80*'2019 KESIS Energy Balance'!$B$1</f>
        <v>0</v>
      </c>
      <c r="AP80" s="108">
        <f>'[2]2019 KESIS Energy Balance'!AP80*'2019 KESIS Energy Balance'!$B$1</f>
        <v>0</v>
      </c>
      <c r="AQ80" s="108">
        <f>'[2]2019 KESIS Energy Balance'!AQ80*'2019 KESIS Energy Balance'!$B$1</f>
        <v>0</v>
      </c>
      <c r="AR80" s="108">
        <f>'[2]2019 KESIS Energy Balance'!AR80*'2019 KESIS Energy Balance'!$B$1</f>
        <v>0</v>
      </c>
      <c r="AS80" s="108">
        <f>'[2]2019 KESIS Energy Balance'!AS80*'2019 KESIS Energy Balance'!$B$1</f>
        <v>0</v>
      </c>
      <c r="AT80" s="108">
        <f>'[2]2019 KESIS Energy Balance'!AT80*'2019 KESIS Energy Balance'!$B$1</f>
        <v>0</v>
      </c>
      <c r="AU80" s="108">
        <f>'[2]2019 KESIS Energy Balance'!AU80*'2019 KESIS Energy Balance'!$B$1</f>
        <v>0</v>
      </c>
      <c r="AV80" s="108">
        <f>'[2]2019 KESIS Energy Balance'!AV80*'2019 KESIS Energy Balance'!$B$1</f>
        <v>0</v>
      </c>
      <c r="AW80" s="108">
        <f>'[2]2019 KESIS Energy Balance'!AW80*'2019 KESIS Energy Balance'!$B$1</f>
        <v>0</v>
      </c>
      <c r="AX80" s="108">
        <f>'[2]2019 KESIS Energy Balance'!AX80*'2019 KESIS Energy Balance'!$B$1</f>
        <v>0</v>
      </c>
      <c r="AY80" s="108">
        <f>'[2]2019 KESIS Energy Balance'!AY80*'2019 KESIS Energy Balance'!$B$1</f>
        <v>0</v>
      </c>
      <c r="AZ80" s="108">
        <f>'[2]2019 KESIS Energy Balance'!AZ80*'2019 KESIS Energy Balance'!$B$1</f>
        <v>0</v>
      </c>
      <c r="BA80" s="108">
        <f>'[2]2019 KESIS Energy Balance'!BA80*'2019 KESIS Energy Balance'!$B$1</f>
        <v>0</v>
      </c>
      <c r="BB80" s="108">
        <f>'[2]2019 KESIS Energy Balance'!BB80*'2019 KESIS Energy Balance'!$B$1</f>
        <v>0</v>
      </c>
      <c r="BC80" s="108">
        <f>'[2]2019 KESIS Energy Balance'!BC80*'2019 KESIS Energy Balance'!$B$1</f>
        <v>0</v>
      </c>
      <c r="BD80" s="108">
        <f>'[2]2019 KESIS Energy Balance'!BD80*'2019 KESIS Energy Balance'!$B$1</f>
        <v>0</v>
      </c>
      <c r="BE80" s="108">
        <f>'[2]2019 KESIS Energy Balance'!BE80*'2019 KESIS Energy Balance'!$B$1</f>
        <v>0</v>
      </c>
      <c r="BF80" s="108">
        <f>'[2]2019 KESIS Energy Balance'!BF80*'2019 KESIS Energy Balance'!$B$1</f>
        <v>0</v>
      </c>
      <c r="BG80" s="108">
        <f>'[2]2019 KESIS Energy Balance'!BG80*'2019 KESIS Energy Balance'!$B$1</f>
        <v>0</v>
      </c>
      <c r="BH80" s="108">
        <f>'[2]2019 KESIS Energy Balance'!BH80*'2019 KESIS Energy Balance'!$B$1</f>
        <v>0</v>
      </c>
      <c r="BI80" s="108">
        <f>'[2]2019 KESIS Energy Balance'!BI80*'2019 KESIS Energy Balance'!$B$1</f>
        <v>0</v>
      </c>
      <c r="BJ80" s="108">
        <f>'[2]2019 KESIS Energy Balance'!BJ80*'2019 KESIS Energy Balance'!$B$1</f>
        <v>10158080000</v>
      </c>
      <c r="BK80" s="108">
        <f>'[2]2019 KESIS Energy Balance'!BK80*'2019 KESIS Energy Balance'!$B$1</f>
        <v>0</v>
      </c>
      <c r="BL80" s="109"/>
      <c r="BM80" s="109"/>
    </row>
    <row r="81" spans="2:65">
      <c r="B81" s="119" t="s">
        <v>1699</v>
      </c>
      <c r="C81" s="177" t="s">
        <v>1700</v>
      </c>
      <c r="D81" s="108">
        <f>'[2]2019 KESIS Energy Balance'!D81*'2019 KESIS Energy Balance'!$B$1</f>
        <v>0</v>
      </c>
      <c r="E81" s="108">
        <f>'[2]2019 KESIS Energy Balance'!E81*'2019 KESIS Energy Balance'!$B$1</f>
        <v>0</v>
      </c>
      <c r="F81" s="108">
        <f>'[2]2019 KESIS Energy Balance'!F81*'2019 KESIS Energy Balance'!$B$1</f>
        <v>0</v>
      </c>
      <c r="G81" s="108">
        <f>'[2]2019 KESIS Energy Balance'!G81*'2019 KESIS Energy Balance'!$B$1</f>
        <v>0</v>
      </c>
      <c r="H81" s="108">
        <f>'[2]2019 KESIS Energy Balance'!H81*'2019 KESIS Energy Balance'!$B$1</f>
        <v>0</v>
      </c>
      <c r="I81" s="108">
        <f>'[2]2019 KESIS Energy Balance'!I81*'2019 KESIS Energy Balance'!$B$1</f>
        <v>0</v>
      </c>
      <c r="J81" s="108">
        <f>'[2]2019 KESIS Energy Balance'!J81*'2019 KESIS Energy Balance'!$B$1</f>
        <v>0</v>
      </c>
      <c r="K81" s="108">
        <f>'[2]2019 KESIS Energy Balance'!K81*'2019 KESIS Energy Balance'!$B$1</f>
        <v>0</v>
      </c>
      <c r="L81" s="108">
        <f>'[2]2019 KESIS Energy Balance'!L81*'2019 KESIS Energy Balance'!$B$1</f>
        <v>0</v>
      </c>
      <c r="M81" s="108">
        <f>'[2]2019 KESIS Energy Balance'!M81*'2019 KESIS Energy Balance'!$B$1</f>
        <v>22250202880000</v>
      </c>
      <c r="N81" s="108">
        <f>'[2]2019 KESIS Energy Balance'!N81*'2019 KESIS Energy Balance'!$B$1</f>
        <v>0</v>
      </c>
      <c r="O81" s="108">
        <f>'[2]2019 KESIS Energy Balance'!O81*'2019 KESIS Energy Balance'!$B$1</f>
        <v>0</v>
      </c>
      <c r="P81" s="108">
        <f>'[2]2019 KESIS Energy Balance'!P81*'2019 KESIS Energy Balance'!$B$1</f>
        <v>0</v>
      </c>
      <c r="Q81" s="108">
        <f>'[2]2019 KESIS Energy Balance'!Q81*'2019 KESIS Energy Balance'!$B$1</f>
        <v>0</v>
      </c>
      <c r="R81" s="108">
        <f>'[2]2019 KESIS Energy Balance'!R81*'2019 KESIS Energy Balance'!$B$1</f>
        <v>0</v>
      </c>
      <c r="S81" s="108">
        <f>'[2]2019 KESIS Energy Balance'!S81*'2019 KESIS Energy Balance'!$B$1</f>
        <v>0</v>
      </c>
      <c r="T81" s="108">
        <f>'[2]2019 KESIS Energy Balance'!T81*'2019 KESIS Energy Balance'!$B$1</f>
        <v>0</v>
      </c>
      <c r="U81" s="108">
        <f>'[2]2019 KESIS Energy Balance'!U81*'2019 KESIS Energy Balance'!$B$1</f>
        <v>0</v>
      </c>
      <c r="V81" s="108">
        <f>'[2]2019 KESIS Energy Balance'!V81*'2019 KESIS Energy Balance'!$B$1</f>
        <v>0</v>
      </c>
      <c r="W81" s="108">
        <f>'[2]2019 KESIS Energy Balance'!W81*'2019 KESIS Energy Balance'!$B$1</f>
        <v>0</v>
      </c>
      <c r="X81" s="108">
        <f>'[2]2019 KESIS Energy Balance'!X81*'2019 KESIS Energy Balance'!$B$1</f>
        <v>153769920000000</v>
      </c>
      <c r="Y81" s="108">
        <f>'[2]2019 KESIS Energy Balance'!Y81*'2019 KESIS Energy Balance'!$B$1</f>
        <v>30523363840000.004</v>
      </c>
      <c r="Z81" s="108">
        <f>'[2]2019 KESIS Energy Balance'!Z81*'2019 KESIS Energy Balance'!$B$1</f>
        <v>0</v>
      </c>
      <c r="AA81" s="108">
        <f>'[2]2019 KESIS Energy Balance'!AA81*'2019 KESIS Energy Balance'!$B$1</f>
        <v>0</v>
      </c>
      <c r="AB81" s="108">
        <f>'[2]2019 KESIS Energy Balance'!AB81*'2019 KESIS Energy Balance'!$B$1</f>
        <v>0</v>
      </c>
      <c r="AC81" s="108">
        <f>'[2]2019 KESIS Energy Balance'!AC81*'2019 KESIS Energy Balance'!$B$1</f>
        <v>0</v>
      </c>
      <c r="AD81" s="108">
        <f>'[2]2019 KESIS Energy Balance'!AD81*'2019 KESIS Energy Balance'!$B$1</f>
        <v>0</v>
      </c>
      <c r="AE81" s="108">
        <f>'[2]2019 KESIS Energy Balance'!AE81*'2019 KESIS Energy Balance'!$B$1</f>
        <v>0</v>
      </c>
      <c r="AF81" s="108">
        <f>'[2]2019 KESIS Energy Balance'!AF81*'2019 KESIS Energy Balance'!$B$1</f>
        <v>0</v>
      </c>
      <c r="AG81" s="108">
        <f>'[2]2019 KESIS Energy Balance'!AG81*'2019 KESIS Energy Balance'!$B$1</f>
        <v>0</v>
      </c>
      <c r="AH81" s="108">
        <f>'[2]2019 KESIS Energy Balance'!AH81*'2019 KESIS Energy Balance'!$B$1</f>
        <v>0</v>
      </c>
      <c r="AI81" s="108">
        <f>'[2]2019 KESIS Energy Balance'!AI81*'2019 KESIS Energy Balance'!$B$1</f>
        <v>1777492979200000</v>
      </c>
      <c r="AJ81" s="108">
        <f>'[2]2019 KESIS Energy Balance'!AJ81*'2019 KESIS Energy Balance'!$B$1</f>
        <v>0</v>
      </c>
      <c r="AK81" s="108">
        <f>'[2]2019 KESIS Energy Balance'!AK81*'2019 KESIS Energy Balance'!$B$1</f>
        <v>0</v>
      </c>
      <c r="AL81" s="108">
        <f>'[2]2019 KESIS Energy Balance'!AL81*'2019 KESIS Energy Balance'!$B$1</f>
        <v>0</v>
      </c>
      <c r="AM81" s="108">
        <f>'[2]2019 KESIS Energy Balance'!AM81*'2019 KESIS Energy Balance'!$B$1</f>
        <v>0</v>
      </c>
      <c r="AN81" s="108">
        <f>'[2]2019 KESIS Energy Balance'!AN81*'2019 KESIS Energy Balance'!$B$1</f>
        <v>0</v>
      </c>
      <c r="AO81" s="108">
        <f>'[2]2019 KESIS Energy Balance'!AO81*'2019 KESIS Energy Balance'!$B$1</f>
        <v>0</v>
      </c>
      <c r="AP81" s="108">
        <f>'[2]2019 KESIS Energy Balance'!AP81*'2019 KESIS Energy Balance'!$B$1</f>
        <v>0</v>
      </c>
      <c r="AQ81" s="108">
        <f>'[2]2019 KESIS Energy Balance'!AQ81*'2019 KESIS Energy Balance'!$B$1</f>
        <v>0</v>
      </c>
      <c r="AR81" s="108">
        <f>'[2]2019 KESIS Energy Balance'!AR81*'2019 KESIS Energy Balance'!$B$1</f>
        <v>0</v>
      </c>
      <c r="AS81" s="108">
        <f>'[2]2019 KESIS Energy Balance'!AS81*'2019 KESIS Energy Balance'!$B$1</f>
        <v>0</v>
      </c>
      <c r="AT81" s="108">
        <f>'[2]2019 KESIS Energy Balance'!AT81*'2019 KESIS Energy Balance'!$B$1</f>
        <v>0</v>
      </c>
      <c r="AU81" s="108">
        <f>'[2]2019 KESIS Energy Balance'!AU81*'2019 KESIS Energy Balance'!$B$1</f>
        <v>0</v>
      </c>
      <c r="AV81" s="108">
        <f>'[2]2019 KESIS Energy Balance'!AV81*'2019 KESIS Energy Balance'!$B$1</f>
        <v>0</v>
      </c>
      <c r="AW81" s="108">
        <f>'[2]2019 KESIS Energy Balance'!AW81*'2019 KESIS Energy Balance'!$B$1</f>
        <v>0</v>
      </c>
      <c r="AX81" s="108">
        <f>'[2]2019 KESIS Energy Balance'!AX81*'2019 KESIS Energy Balance'!$B$1</f>
        <v>0</v>
      </c>
      <c r="AY81" s="108">
        <f>'[2]2019 KESIS Energy Balance'!AY81*'2019 KESIS Energy Balance'!$B$1</f>
        <v>0</v>
      </c>
      <c r="AZ81" s="108">
        <f>'[2]2019 KESIS Energy Balance'!AZ81*'2019 KESIS Energy Balance'!$B$1</f>
        <v>0</v>
      </c>
      <c r="BA81" s="108">
        <f>'[2]2019 KESIS Energy Balance'!BA81*'2019 KESIS Energy Balance'!$B$1</f>
        <v>0</v>
      </c>
      <c r="BB81" s="108">
        <f>'[2]2019 KESIS Energy Balance'!BB81*'2019 KESIS Energy Balance'!$B$1</f>
        <v>0</v>
      </c>
      <c r="BC81" s="108">
        <f>'[2]2019 KESIS Energy Balance'!BC81*'2019 KESIS Energy Balance'!$B$1</f>
        <v>0</v>
      </c>
      <c r="BD81" s="108">
        <f>'[2]2019 KESIS Energy Balance'!BD81*'2019 KESIS Energy Balance'!$B$1</f>
        <v>0</v>
      </c>
      <c r="BE81" s="108">
        <f>'[2]2019 KESIS Energy Balance'!BE81*'2019 KESIS Energy Balance'!$B$1</f>
        <v>0</v>
      </c>
      <c r="BF81" s="108">
        <f>'[2]2019 KESIS Energy Balance'!BF81*'2019 KESIS Energy Balance'!$B$1</f>
        <v>0</v>
      </c>
      <c r="BG81" s="108">
        <f>'[2]2019 KESIS Energy Balance'!BG81*'2019 KESIS Energy Balance'!$B$1</f>
        <v>0</v>
      </c>
      <c r="BH81" s="108">
        <f>'[2]2019 KESIS Energy Balance'!BH81*'2019 KESIS Energy Balance'!$B$1</f>
        <v>0</v>
      </c>
      <c r="BI81" s="108">
        <f>'[2]2019 KESIS Energy Balance'!BI81*'2019 KESIS Energy Balance'!$B$1</f>
        <v>0</v>
      </c>
      <c r="BJ81" s="108">
        <f>'[2]2019 KESIS Energy Balance'!BJ81*'2019 KESIS Energy Balance'!$B$1</f>
        <v>1984036465920000</v>
      </c>
      <c r="BK81" s="108">
        <f>'[2]2019 KESIS Energy Balance'!BK81*'2019 KESIS Energy Balance'!$B$1</f>
        <v>0</v>
      </c>
      <c r="BL81" s="109"/>
      <c r="BM81" s="109"/>
    </row>
    <row r="82" spans="2:65">
      <c r="B82" s="178" t="s">
        <v>1701</v>
      </c>
      <c r="C82" s="179" t="s">
        <v>1702</v>
      </c>
      <c r="D82" s="108">
        <f>'[2]2019 KESIS Energy Balance'!D82*'2019 KESIS Energy Balance'!$B$1</f>
        <v>32457049600000</v>
      </c>
      <c r="E82" s="108">
        <f>'[2]2019 KESIS Energy Balance'!E82*'2019 KESIS Energy Balance'!$B$1</f>
        <v>66339404799999.992</v>
      </c>
      <c r="F82" s="108">
        <f>'[2]2019 KESIS Energy Balance'!F82*'2019 KESIS Energy Balance'!$B$1</f>
        <v>0</v>
      </c>
      <c r="G82" s="108">
        <f>'[2]2019 KESIS Energy Balance'!G82*'2019 KESIS Energy Balance'!$B$1</f>
        <v>8843684206080000</v>
      </c>
      <c r="H82" s="108">
        <f>'[2]2019 KESIS Energy Balance'!H82*'2019 KESIS Energy Balance'!$B$1</f>
        <v>157492578560000</v>
      </c>
      <c r="I82" s="108">
        <f>'[2]2019 KESIS Energy Balance'!I82*'2019 KESIS Energy Balance'!$B$1</f>
        <v>0</v>
      </c>
      <c r="J82" s="108">
        <f>'[2]2019 KESIS Energy Balance'!J82*'2019 KESIS Energy Balance'!$B$1</f>
        <v>0</v>
      </c>
      <c r="K82" s="108">
        <f>'[2]2019 KESIS Energy Balance'!K82*'2019 KESIS Energy Balance'!$B$1</f>
        <v>0</v>
      </c>
      <c r="L82" s="108">
        <f>'[2]2019 KESIS Energy Balance'!L82*'2019 KESIS Energy Balance'!$B$1</f>
        <v>0</v>
      </c>
      <c r="M82" s="108">
        <f>'[2]2019 KESIS Energy Balance'!M82*'2019 KESIS Energy Balance'!$B$1</f>
        <v>0</v>
      </c>
      <c r="N82" s="108">
        <f>'[2]2019 KESIS Energy Balance'!N82*'2019 KESIS Energy Balance'!$B$1</f>
        <v>161167105280000</v>
      </c>
      <c r="O82" s="108">
        <f>'[2]2019 KESIS Energy Balance'!O82*'2019 KESIS Energy Balance'!$B$1</f>
        <v>664078845440000</v>
      </c>
      <c r="P82" s="108">
        <f>'[2]2019 KESIS Energy Balance'!P82*'2019 KESIS Energy Balance'!$B$1</f>
        <v>166748573440000</v>
      </c>
      <c r="Q82" s="108">
        <f>'[2]2019 KESIS Energy Balance'!Q82*'2019 KESIS Energy Balance'!$B$1</f>
        <v>5902443568640000</v>
      </c>
      <c r="R82" s="108">
        <f>'[2]2019 KESIS Energy Balance'!R82*'2019 KESIS Energy Balance'!$B$1</f>
        <v>55618503680000</v>
      </c>
      <c r="S82" s="108">
        <f>'[2]2019 KESIS Energy Balance'!S82*'2019 KESIS Energy Balance'!$B$1</f>
        <v>0</v>
      </c>
      <c r="T82" s="108">
        <f>'[2]2019 KESIS Energy Balance'!T82*'2019 KESIS Energy Balance'!$B$1</f>
        <v>0</v>
      </c>
      <c r="U82" s="108">
        <f>'[2]2019 KESIS Energy Balance'!U82*'2019 KESIS Energy Balance'!$B$1</f>
        <v>0</v>
      </c>
      <c r="V82" s="108">
        <f>'[2]2019 KESIS Energy Balance'!V82*'2019 KESIS Energy Balance'!$B$1</f>
        <v>0</v>
      </c>
      <c r="W82" s="108">
        <f>'[2]2019 KESIS Energy Balance'!W82*'2019 KESIS Energy Balance'!$B$1</f>
        <v>32019537920000</v>
      </c>
      <c r="X82" s="108">
        <f>'[2]2019 KESIS Energy Balance'!X82*'2019 KESIS Energy Balance'!$B$1</f>
        <v>2966357760000</v>
      </c>
      <c r="Y82" s="108">
        <f>'[2]2019 KESIS Energy Balance'!Y82*'2019 KESIS Energy Balance'!$B$1</f>
        <v>0</v>
      </c>
      <c r="Z82" s="108">
        <f>'[2]2019 KESIS Energy Balance'!Z82*'2019 KESIS Energy Balance'!$B$1</f>
        <v>0</v>
      </c>
      <c r="AA82" s="108">
        <f>'[2]2019 KESIS Energy Balance'!AA82*'2019 KESIS Energy Balance'!$B$1</f>
        <v>0</v>
      </c>
      <c r="AB82" s="108">
        <f>'[2]2019 KESIS Energy Balance'!AB82*'2019 KESIS Energy Balance'!$B$1</f>
        <v>0</v>
      </c>
      <c r="AC82" s="108">
        <f>'[2]2019 KESIS Energy Balance'!AC82*'2019 KESIS Energy Balance'!$B$1</f>
        <v>0</v>
      </c>
      <c r="AD82" s="108">
        <f>'[2]2019 KESIS Energy Balance'!AD82*'2019 KESIS Energy Balance'!$B$1</f>
        <v>85669120000</v>
      </c>
      <c r="AE82" s="108">
        <f>'[2]2019 KESIS Energy Balance'!AE82*'2019 KESIS Energy Balance'!$B$1</f>
        <v>51360442880000</v>
      </c>
      <c r="AF82" s="108">
        <f>'[2]2019 KESIS Energy Balance'!AF82*'2019 KESIS Energy Balance'!$B$1</f>
        <v>0</v>
      </c>
      <c r="AG82" s="108">
        <f>'[2]2019 KESIS Energy Balance'!AG82*'2019 KESIS Energy Balance'!$B$1</f>
        <v>0</v>
      </c>
      <c r="AH82" s="108">
        <f>'[2]2019 KESIS Energy Balance'!AH82*'2019 KESIS Energy Balance'!$B$1</f>
        <v>96159162880000</v>
      </c>
      <c r="AI82" s="108">
        <f>'[2]2019 KESIS Energy Balance'!AI82*'2019 KESIS Energy Balance'!$B$1</f>
        <v>186173004800000</v>
      </c>
      <c r="AJ82" s="108">
        <f>'[2]2019 KESIS Energy Balance'!AJ82*'2019 KESIS Energy Balance'!$B$1</f>
        <v>0</v>
      </c>
      <c r="AK82" s="108">
        <f>'[2]2019 KESIS Energy Balance'!AK82*'2019 KESIS Energy Balance'!$B$1</f>
        <v>0</v>
      </c>
      <c r="AL82" s="108">
        <f>'[2]2019 KESIS Energy Balance'!AL82*'2019 KESIS Energy Balance'!$B$1</f>
        <v>0</v>
      </c>
      <c r="AM82" s="108">
        <f>'[2]2019 KESIS Energy Balance'!AM82*'2019 KESIS Energy Balance'!$B$1</f>
        <v>0</v>
      </c>
      <c r="AN82" s="108">
        <f>'[2]2019 KESIS Energy Balance'!AN82*'2019 KESIS Energy Balance'!$B$1</f>
        <v>0</v>
      </c>
      <c r="AO82" s="108">
        <f>'[2]2019 KESIS Energy Balance'!AO82*'2019 KESIS Energy Balance'!$B$1</f>
        <v>13194790399999.998</v>
      </c>
      <c r="AP82" s="108">
        <f>'[2]2019 KESIS Energy Balance'!AP82*'2019 KESIS Energy Balance'!$B$1</f>
        <v>15795179520000</v>
      </c>
      <c r="AQ82" s="108">
        <f>'[2]2019 KESIS Energy Balance'!AQ82*'2019 KESIS Energy Balance'!$B$1</f>
        <v>14369199360000</v>
      </c>
      <c r="AR82" s="108">
        <f>'[2]2019 KESIS Energy Balance'!AR82*'2019 KESIS Energy Balance'!$B$1</f>
        <v>19466968320000</v>
      </c>
      <c r="AS82" s="108">
        <f>'[2]2019 KESIS Energy Balance'!AS82*'2019 KESIS Energy Balance'!$B$1</f>
        <v>296531695360000</v>
      </c>
      <c r="AT82" s="108">
        <f>'[2]2019 KESIS Energy Balance'!AT82*'2019 KESIS Energy Balance'!$B$1</f>
        <v>7747400960000.001</v>
      </c>
      <c r="AU82" s="108">
        <f>'[2]2019 KESIS Energy Balance'!AU82*'2019 KESIS Energy Balance'!$B$1</f>
        <v>9504431360000</v>
      </c>
      <c r="AV82" s="108">
        <f>'[2]2019 KESIS Energy Balance'!AV82*'2019 KESIS Energy Balance'!$B$1</f>
        <v>0</v>
      </c>
      <c r="AW82" s="108">
        <f>'[2]2019 KESIS Energy Balance'!AW82*'2019 KESIS Energy Balance'!$B$1</f>
        <v>0</v>
      </c>
      <c r="AX82" s="108">
        <f>'[2]2019 KESIS Energy Balance'!AX82*'2019 KESIS Energy Balance'!$B$1</f>
        <v>91073456640000</v>
      </c>
      <c r="AY82" s="108">
        <f>'[2]2019 KESIS Energy Balance'!AY82*'2019 KESIS Energy Balance'!$B$1</f>
        <v>0</v>
      </c>
      <c r="AZ82" s="108">
        <f>'[2]2019 KESIS Energy Balance'!AZ82*'2019 KESIS Energy Balance'!$B$1</f>
        <v>5789695665920000</v>
      </c>
      <c r="BA82" s="108">
        <f>'[2]2019 KESIS Energy Balance'!BA82*'2019 KESIS Energy Balance'!$B$1</f>
        <v>110749895680000</v>
      </c>
      <c r="BB82" s="108">
        <f>'[2]2019 KESIS Energy Balance'!BB82*'2019 KESIS Energy Balance'!$B$1</f>
        <v>0</v>
      </c>
      <c r="BC82" s="108">
        <f>'[2]2019 KESIS Energy Balance'!BC82*'2019 KESIS Energy Balance'!$B$1</f>
        <v>515681994240000</v>
      </c>
      <c r="BD82" s="108">
        <f>'[2]2019 KESIS Energy Balance'!BD82*'2019 KESIS Energy Balance'!$B$1</f>
        <v>0</v>
      </c>
      <c r="BE82" s="108">
        <f>'[2]2019 KESIS Energy Balance'!BE82*'2019 KESIS Energy Balance'!$B$1</f>
        <v>18821057280000</v>
      </c>
      <c r="BF82" s="108">
        <f>'[2]2019 KESIS Energy Balance'!BF82*'2019 KESIS Energy Balance'!$B$1</f>
        <v>106308989440000</v>
      </c>
      <c r="BG82" s="108">
        <f>'[2]2019 KESIS Energy Balance'!BG82*'2019 KESIS Energy Balance'!$B$1</f>
        <v>90651777280000</v>
      </c>
      <c r="BH82" s="108">
        <f>'[2]2019 KESIS Energy Balance'!BH82*'2019 KESIS Energy Balance'!$B$1</f>
        <v>0</v>
      </c>
      <c r="BI82" s="108">
        <f>'[2]2019 KESIS Energy Balance'!BI82*'2019 KESIS Energy Balance'!$B$1</f>
        <v>6420819200000</v>
      </c>
      <c r="BJ82" s="108">
        <f>'[2]2019 KESIS Energy Balance'!BJ82*'2019 KESIS Energy Balance'!$B$1</f>
        <v>2.3524807331839996E+16</v>
      </c>
      <c r="BK82" s="108">
        <f>'[2]2019 KESIS Energy Balance'!BK82*'2019 KESIS Energy Balance'!$B$1</f>
        <v>2291121652480000</v>
      </c>
      <c r="BL82" s="109"/>
      <c r="BM82" s="109"/>
    </row>
    <row r="83" spans="2:65" collapsed="1">
      <c r="B83" s="117" t="s">
        <v>1703</v>
      </c>
      <c r="C83" s="118" t="s">
        <v>1704</v>
      </c>
      <c r="D83" s="108">
        <f>'[2]2019 KESIS Energy Balance'!D83*'2019 KESIS Energy Balance'!$B$1</f>
        <v>32457049600000</v>
      </c>
      <c r="E83" s="108">
        <f>'[2]2019 KESIS Energy Balance'!E83*'2019 KESIS Energy Balance'!$B$1</f>
        <v>66339404799999.992</v>
      </c>
      <c r="F83" s="108">
        <f>'[2]2019 KESIS Energy Balance'!F83*'2019 KESIS Energy Balance'!$B$1</f>
        <v>0</v>
      </c>
      <c r="G83" s="108">
        <f>'[2]2019 KESIS Energy Balance'!G83*'2019 KESIS Energy Balance'!$B$1</f>
        <v>8395949450240000</v>
      </c>
      <c r="H83" s="108">
        <f>'[2]2019 KESIS Energy Balance'!H83*'2019 KESIS Energy Balance'!$B$1</f>
        <v>157492578560000</v>
      </c>
      <c r="I83" s="108">
        <f>'[2]2019 KESIS Energy Balance'!I83*'2019 KESIS Energy Balance'!$B$1</f>
        <v>0</v>
      </c>
      <c r="J83" s="108">
        <f>'[2]2019 KESIS Energy Balance'!J83*'2019 KESIS Energy Balance'!$B$1</f>
        <v>0</v>
      </c>
      <c r="K83" s="108">
        <f>'[2]2019 KESIS Energy Balance'!K83*'2019 KESIS Energy Balance'!$B$1</f>
        <v>0</v>
      </c>
      <c r="L83" s="108">
        <f>'[2]2019 KESIS Energy Balance'!L83*'2019 KESIS Energy Balance'!$B$1</f>
        <v>0</v>
      </c>
      <c r="M83" s="108">
        <f>'[2]2019 KESIS Energy Balance'!M83*'2019 KESIS Energy Balance'!$B$1</f>
        <v>0</v>
      </c>
      <c r="N83" s="108">
        <f>'[2]2019 KESIS Energy Balance'!N83*'2019 KESIS Energy Balance'!$B$1</f>
        <v>73427959040000</v>
      </c>
      <c r="O83" s="108">
        <f>'[2]2019 KESIS Energy Balance'!O83*'2019 KESIS Energy Balance'!$B$1</f>
        <v>201821050880000</v>
      </c>
      <c r="P83" s="108">
        <f>'[2]2019 KESIS Energy Balance'!P83*'2019 KESIS Energy Balance'!$B$1</f>
        <v>69079784960000</v>
      </c>
      <c r="Q83" s="108">
        <f>'[2]2019 KESIS Energy Balance'!Q83*'2019 KESIS Energy Balance'!$B$1</f>
        <v>4439006996480000</v>
      </c>
      <c r="R83" s="108">
        <f>'[2]2019 KESIS Energy Balance'!R83*'2019 KESIS Energy Balance'!$B$1</f>
        <v>0</v>
      </c>
      <c r="S83" s="108">
        <f>'[2]2019 KESIS Energy Balance'!S83*'2019 KESIS Energy Balance'!$B$1</f>
        <v>0</v>
      </c>
      <c r="T83" s="108">
        <f>'[2]2019 KESIS Energy Balance'!T83*'2019 KESIS Energy Balance'!$B$1</f>
        <v>0</v>
      </c>
      <c r="U83" s="108">
        <f>'[2]2019 KESIS Energy Balance'!U83*'2019 KESIS Energy Balance'!$B$1</f>
        <v>0</v>
      </c>
      <c r="V83" s="108">
        <f>'[2]2019 KESIS Energy Balance'!V83*'2019 KESIS Energy Balance'!$B$1</f>
        <v>0</v>
      </c>
      <c r="W83" s="108">
        <f>'[2]2019 KESIS Energy Balance'!W83*'2019 KESIS Energy Balance'!$B$1</f>
        <v>0</v>
      </c>
      <c r="X83" s="108">
        <f>'[2]2019 KESIS Energy Balance'!X83*'2019 KESIS Energy Balance'!$B$1</f>
        <v>0</v>
      </c>
      <c r="Y83" s="108">
        <f>'[2]2019 KESIS Energy Balance'!Y83*'2019 KESIS Energy Balance'!$B$1</f>
        <v>0</v>
      </c>
      <c r="Z83" s="108">
        <f>'[2]2019 KESIS Energy Balance'!Z83*'2019 KESIS Energy Balance'!$B$1</f>
        <v>0</v>
      </c>
      <c r="AA83" s="108">
        <f>'[2]2019 KESIS Energy Balance'!AA83*'2019 KESIS Energy Balance'!$B$1</f>
        <v>0</v>
      </c>
      <c r="AB83" s="108">
        <f>'[2]2019 KESIS Energy Balance'!AB83*'2019 KESIS Energy Balance'!$B$1</f>
        <v>0</v>
      </c>
      <c r="AC83" s="108">
        <f>'[2]2019 KESIS Energy Balance'!AC83*'2019 KESIS Energy Balance'!$B$1</f>
        <v>0</v>
      </c>
      <c r="AD83" s="108">
        <f>'[2]2019 KESIS Energy Balance'!AD83*'2019 KESIS Energy Balance'!$B$1</f>
        <v>0</v>
      </c>
      <c r="AE83" s="108">
        <f>'[2]2019 KESIS Energy Balance'!AE83*'2019 KESIS Energy Balance'!$B$1</f>
        <v>51332111360000</v>
      </c>
      <c r="AF83" s="108">
        <f>'[2]2019 KESIS Energy Balance'!AF83*'2019 KESIS Energy Balance'!$B$1</f>
        <v>0</v>
      </c>
      <c r="AG83" s="108">
        <f>'[2]2019 KESIS Energy Balance'!AG83*'2019 KESIS Energy Balance'!$B$1</f>
        <v>0</v>
      </c>
      <c r="AH83" s="108">
        <f>'[2]2019 KESIS Energy Balance'!AH83*'2019 KESIS Energy Balance'!$B$1</f>
        <v>65251776000000</v>
      </c>
      <c r="AI83" s="108">
        <f>'[2]2019 KESIS Energy Balance'!AI83*'2019 KESIS Energy Balance'!$B$1</f>
        <v>0</v>
      </c>
      <c r="AJ83" s="108">
        <f>'[2]2019 KESIS Energy Balance'!AJ83*'2019 KESIS Energy Balance'!$B$1</f>
        <v>0</v>
      </c>
      <c r="AK83" s="108">
        <f>'[2]2019 KESIS Energy Balance'!AK83*'2019 KESIS Energy Balance'!$B$1</f>
        <v>0</v>
      </c>
      <c r="AL83" s="108">
        <f>'[2]2019 KESIS Energy Balance'!AL83*'2019 KESIS Energy Balance'!$B$1</f>
        <v>0</v>
      </c>
      <c r="AM83" s="108">
        <f>'[2]2019 KESIS Energy Balance'!AM83*'2019 KESIS Energy Balance'!$B$1</f>
        <v>0</v>
      </c>
      <c r="AN83" s="108">
        <f>'[2]2019 KESIS Energy Balance'!AN83*'2019 KESIS Energy Balance'!$B$1</f>
        <v>0</v>
      </c>
      <c r="AO83" s="108">
        <f>'[2]2019 KESIS Energy Balance'!AO83*'2019 KESIS Energy Balance'!$B$1</f>
        <v>0</v>
      </c>
      <c r="AP83" s="108">
        <f>'[2]2019 KESIS Energy Balance'!AP83*'2019 KESIS Energy Balance'!$B$1</f>
        <v>12124858879999.998</v>
      </c>
      <c r="AQ83" s="108">
        <f>'[2]2019 KESIS Energy Balance'!AQ83*'2019 KESIS Energy Balance'!$B$1</f>
        <v>990055680000</v>
      </c>
      <c r="AR83" s="108">
        <f>'[2]2019 KESIS Energy Balance'!AR83*'2019 KESIS Energy Balance'!$B$1</f>
        <v>8714521600000</v>
      </c>
      <c r="AS83" s="108">
        <f>'[2]2019 KESIS Energy Balance'!AS83*'2019 KESIS Energy Balance'!$B$1</f>
        <v>163143804160000</v>
      </c>
      <c r="AT83" s="108">
        <f>'[2]2019 KESIS Energy Balance'!AT83*'2019 KESIS Energy Balance'!$B$1</f>
        <v>6682469120000</v>
      </c>
      <c r="AU83" s="108">
        <f>'[2]2019 KESIS Energy Balance'!AU83*'2019 KESIS Energy Balance'!$B$1</f>
        <v>9504431360000</v>
      </c>
      <c r="AV83" s="108">
        <f>'[2]2019 KESIS Energy Balance'!AV83*'2019 KESIS Energy Balance'!$B$1</f>
        <v>0</v>
      </c>
      <c r="AW83" s="108">
        <f>'[2]2019 KESIS Energy Balance'!AW83*'2019 KESIS Energy Balance'!$B$1</f>
        <v>0</v>
      </c>
      <c r="AX83" s="108">
        <f>'[2]2019 KESIS Energy Balance'!AX83*'2019 KESIS Energy Balance'!$B$1</f>
        <v>91073456640000</v>
      </c>
      <c r="AY83" s="108">
        <f>'[2]2019 KESIS Energy Balance'!AY83*'2019 KESIS Energy Balance'!$B$1</f>
        <v>0</v>
      </c>
      <c r="AZ83" s="108">
        <f>'[2]2019 KESIS Energy Balance'!AZ83*'2019 KESIS Energy Balance'!$B$1</f>
        <v>5789695665920000</v>
      </c>
      <c r="BA83" s="108">
        <f>'[2]2019 KESIS Energy Balance'!BA83*'2019 KESIS Energy Balance'!$B$1</f>
        <v>110654782720000</v>
      </c>
      <c r="BB83" s="108">
        <f>'[2]2019 KESIS Energy Balance'!BB83*'2019 KESIS Energy Balance'!$B$1</f>
        <v>0</v>
      </c>
      <c r="BC83" s="108">
        <f>'[2]2019 KESIS Energy Balance'!BC83*'2019 KESIS Energy Balance'!$B$1</f>
        <v>468262370560000</v>
      </c>
      <c r="BD83" s="108">
        <f>'[2]2019 KESIS Energy Balance'!BD83*'2019 KESIS Energy Balance'!$B$1</f>
        <v>0</v>
      </c>
      <c r="BE83" s="108">
        <f>'[2]2019 KESIS Energy Balance'!BE83*'2019 KESIS Energy Balance'!$B$1</f>
        <v>18821057280000</v>
      </c>
      <c r="BF83" s="108">
        <f>'[2]2019 KESIS Energy Balance'!BF83*'2019 KESIS Energy Balance'!$B$1</f>
        <v>105924529920000</v>
      </c>
      <c r="BG83" s="108">
        <f>'[2]2019 KESIS Energy Balance'!BG83*'2019 KESIS Energy Balance'!$B$1</f>
        <v>89550141440000</v>
      </c>
      <c r="BH83" s="108">
        <f>'[2]2019 KESIS Energy Balance'!BH83*'2019 KESIS Energy Balance'!$B$1</f>
        <v>0</v>
      </c>
      <c r="BI83" s="108">
        <f>'[2]2019 KESIS Energy Balance'!BI83*'2019 KESIS Energy Balance'!$B$1</f>
        <v>0</v>
      </c>
      <c r="BJ83" s="108">
        <f>'[2]2019 KESIS Energy Balance'!BJ83*'2019 KESIS Energy Balance'!$B$1</f>
        <v>2.04273003072E+16</v>
      </c>
      <c r="BK83" s="108">
        <f>'[2]2019 KESIS Energy Balance'!BK83*'2019 KESIS Energy Balance'!$B$1</f>
        <v>1486818289920000</v>
      </c>
      <c r="BL83" s="109"/>
      <c r="BM83" s="109"/>
    </row>
    <row r="84" spans="2:65" collapsed="1">
      <c r="B84" s="117" t="s">
        <v>1705</v>
      </c>
      <c r="C84" s="118" t="s">
        <v>1706</v>
      </c>
      <c r="D84" s="108">
        <f>'[2]2019 KESIS Energy Balance'!D84*'2019 KESIS Energy Balance'!$B$1</f>
        <v>0</v>
      </c>
      <c r="E84" s="108">
        <f>'[2]2019 KESIS Energy Balance'!E84*'2019 KESIS Energy Balance'!$B$1</f>
        <v>0</v>
      </c>
      <c r="F84" s="108">
        <f>'[2]2019 KESIS Energy Balance'!F84*'2019 KESIS Energy Balance'!$B$1</f>
        <v>0</v>
      </c>
      <c r="G84" s="108">
        <f>'[2]2019 KESIS Energy Balance'!G84*'2019 KESIS Energy Balance'!$B$1</f>
        <v>0</v>
      </c>
      <c r="H84" s="108">
        <f>'[2]2019 KESIS Energy Balance'!H84*'2019 KESIS Energy Balance'!$B$1</f>
        <v>0</v>
      </c>
      <c r="I84" s="108">
        <f>'[2]2019 KESIS Energy Balance'!I84*'2019 KESIS Energy Balance'!$B$1</f>
        <v>0</v>
      </c>
      <c r="J84" s="108">
        <f>'[2]2019 KESIS Energy Balance'!J84*'2019 KESIS Energy Balance'!$B$1</f>
        <v>0</v>
      </c>
      <c r="K84" s="108">
        <f>'[2]2019 KESIS Energy Balance'!K84*'2019 KESIS Energy Balance'!$B$1</f>
        <v>0</v>
      </c>
      <c r="L84" s="108">
        <f>'[2]2019 KESIS Energy Balance'!L84*'2019 KESIS Energy Balance'!$B$1</f>
        <v>0</v>
      </c>
      <c r="M84" s="108">
        <f>'[2]2019 KESIS Energy Balance'!M84*'2019 KESIS Energy Balance'!$B$1</f>
        <v>0</v>
      </c>
      <c r="N84" s="108">
        <f>'[2]2019 KESIS Energy Balance'!N84*'2019 KESIS Energy Balance'!$B$1</f>
        <v>87739185920000</v>
      </c>
      <c r="O84" s="108">
        <f>'[2]2019 KESIS Energy Balance'!O84*'2019 KESIS Energy Balance'!$B$1</f>
        <v>462257794560000</v>
      </c>
      <c r="P84" s="108">
        <f>'[2]2019 KESIS Energy Balance'!P84*'2019 KESIS Energy Balance'!$B$1</f>
        <v>97668788480000</v>
      </c>
      <c r="Q84" s="108">
        <f>'[2]2019 KESIS Energy Balance'!Q84*'2019 KESIS Energy Balance'!$B$1</f>
        <v>165691696640000</v>
      </c>
      <c r="R84" s="108">
        <f>'[2]2019 KESIS Energy Balance'!R84*'2019 KESIS Energy Balance'!$B$1</f>
        <v>2618721280000</v>
      </c>
      <c r="S84" s="108">
        <f>'[2]2019 KESIS Energy Balance'!S84*'2019 KESIS Energy Balance'!$B$1</f>
        <v>0</v>
      </c>
      <c r="T84" s="108">
        <f>'[2]2019 KESIS Energy Balance'!T84*'2019 KESIS Energy Balance'!$B$1</f>
        <v>0</v>
      </c>
      <c r="U84" s="108">
        <f>'[2]2019 KESIS Energy Balance'!U84*'2019 KESIS Energy Balance'!$B$1</f>
        <v>0</v>
      </c>
      <c r="V84" s="108">
        <f>'[2]2019 KESIS Energy Balance'!V84*'2019 KESIS Energy Balance'!$B$1</f>
        <v>0</v>
      </c>
      <c r="W84" s="108">
        <f>'[2]2019 KESIS Energy Balance'!W84*'2019 KESIS Energy Balance'!$B$1</f>
        <v>0</v>
      </c>
      <c r="X84" s="108">
        <f>'[2]2019 KESIS Energy Balance'!X84*'2019 KESIS Energy Balance'!$B$1</f>
        <v>0</v>
      </c>
      <c r="Y84" s="108">
        <f>'[2]2019 KESIS Energy Balance'!Y84*'2019 KESIS Energy Balance'!$B$1</f>
        <v>0</v>
      </c>
      <c r="Z84" s="108">
        <f>'[2]2019 KESIS Energy Balance'!Z84*'2019 KESIS Energy Balance'!$B$1</f>
        <v>0</v>
      </c>
      <c r="AA84" s="108">
        <f>'[2]2019 KESIS Energy Balance'!AA84*'2019 KESIS Energy Balance'!$B$1</f>
        <v>0</v>
      </c>
      <c r="AB84" s="108">
        <f>'[2]2019 KESIS Energy Balance'!AB84*'2019 KESIS Energy Balance'!$B$1</f>
        <v>0</v>
      </c>
      <c r="AC84" s="108">
        <f>'[2]2019 KESIS Energy Balance'!AC84*'2019 KESIS Energy Balance'!$B$1</f>
        <v>0</v>
      </c>
      <c r="AD84" s="108">
        <f>'[2]2019 KESIS Energy Balance'!AD84*'2019 KESIS Energy Balance'!$B$1</f>
        <v>0</v>
      </c>
      <c r="AE84" s="108">
        <f>'[2]2019 KESIS Energy Balance'!AE84*'2019 KESIS Energy Balance'!$B$1</f>
        <v>28331520000</v>
      </c>
      <c r="AF84" s="108">
        <f>'[2]2019 KESIS Energy Balance'!AF84*'2019 KESIS Energy Balance'!$B$1</f>
        <v>0</v>
      </c>
      <c r="AG84" s="108">
        <f>'[2]2019 KESIS Energy Balance'!AG84*'2019 KESIS Energy Balance'!$B$1</f>
        <v>0</v>
      </c>
      <c r="AH84" s="108">
        <f>'[2]2019 KESIS Energy Balance'!AH84*'2019 KESIS Energy Balance'!$B$1</f>
        <v>9556015360000</v>
      </c>
      <c r="AI84" s="108">
        <f>'[2]2019 KESIS Energy Balance'!AI84*'2019 KESIS Energy Balance'!$B$1</f>
        <v>45845795840000</v>
      </c>
      <c r="AJ84" s="108">
        <f>'[2]2019 KESIS Energy Balance'!AJ84*'2019 KESIS Energy Balance'!$B$1</f>
        <v>0</v>
      </c>
      <c r="AK84" s="108">
        <f>'[2]2019 KESIS Energy Balance'!AK84*'2019 KESIS Energy Balance'!$B$1</f>
        <v>0</v>
      </c>
      <c r="AL84" s="108">
        <f>'[2]2019 KESIS Energy Balance'!AL84*'2019 KESIS Energy Balance'!$B$1</f>
        <v>0</v>
      </c>
      <c r="AM84" s="108">
        <f>'[2]2019 KESIS Energy Balance'!AM84*'2019 KESIS Energy Balance'!$B$1</f>
        <v>0</v>
      </c>
      <c r="AN84" s="108">
        <f>'[2]2019 KESIS Energy Balance'!AN84*'2019 KESIS Energy Balance'!$B$1</f>
        <v>0</v>
      </c>
      <c r="AO84" s="108">
        <f>'[2]2019 KESIS Energy Balance'!AO84*'2019 KESIS Energy Balance'!$B$1</f>
        <v>0</v>
      </c>
      <c r="AP84" s="108">
        <f>'[2]2019 KESIS Energy Balance'!AP84*'2019 KESIS Energy Balance'!$B$1</f>
        <v>2212040960000</v>
      </c>
      <c r="AQ84" s="108">
        <f>'[2]2019 KESIS Energy Balance'!AQ84*'2019 KESIS Energy Balance'!$B$1</f>
        <v>1328407040000</v>
      </c>
      <c r="AR84" s="108">
        <f>'[2]2019 KESIS Energy Balance'!AR84*'2019 KESIS Energy Balance'!$B$1</f>
        <v>436043520000</v>
      </c>
      <c r="AS84" s="108">
        <f>'[2]2019 KESIS Energy Balance'!AS84*'2019 KESIS Energy Balance'!$B$1</f>
        <v>188122880000</v>
      </c>
      <c r="AT84" s="108">
        <f>'[2]2019 KESIS Energy Balance'!AT84*'2019 KESIS Energy Balance'!$B$1</f>
        <v>653053439999.99988</v>
      </c>
      <c r="AU84" s="108">
        <f>'[2]2019 KESIS Energy Balance'!AU84*'2019 KESIS Energy Balance'!$B$1</f>
        <v>0</v>
      </c>
      <c r="AV84" s="108">
        <f>'[2]2019 KESIS Energy Balance'!AV84*'2019 KESIS Energy Balance'!$B$1</f>
        <v>0</v>
      </c>
      <c r="AW84" s="108">
        <f>'[2]2019 KESIS Energy Balance'!AW84*'2019 KESIS Energy Balance'!$B$1</f>
        <v>0</v>
      </c>
      <c r="AX84" s="108">
        <f>'[2]2019 KESIS Energy Balance'!AX84*'2019 KESIS Energy Balance'!$B$1</f>
        <v>0</v>
      </c>
      <c r="AY84" s="108">
        <f>'[2]2019 KESIS Energy Balance'!AY84*'2019 KESIS Energy Balance'!$B$1</f>
        <v>0</v>
      </c>
      <c r="AZ84" s="108">
        <f>'[2]2019 KESIS Energy Balance'!AZ84*'2019 KESIS Energy Balance'!$B$1</f>
        <v>0</v>
      </c>
      <c r="BA84" s="108">
        <f>'[2]2019 KESIS Energy Balance'!BA84*'2019 KESIS Energy Balance'!$B$1</f>
        <v>95112959999.999985</v>
      </c>
      <c r="BB84" s="108">
        <f>'[2]2019 KESIS Energy Balance'!BB84*'2019 KESIS Energy Balance'!$B$1</f>
        <v>0</v>
      </c>
      <c r="BC84" s="108">
        <f>'[2]2019 KESIS Energy Balance'!BC84*'2019 KESIS Energy Balance'!$B$1</f>
        <v>47419623680000</v>
      </c>
      <c r="BD84" s="108">
        <f>'[2]2019 KESIS Energy Balance'!BD84*'2019 KESIS Energy Balance'!$B$1</f>
        <v>0</v>
      </c>
      <c r="BE84" s="108">
        <f>'[2]2019 KESIS Energy Balance'!BE84*'2019 KESIS Energy Balance'!$B$1</f>
        <v>0</v>
      </c>
      <c r="BF84" s="108">
        <f>'[2]2019 KESIS Energy Balance'!BF84*'2019 KESIS Energy Balance'!$B$1</f>
        <v>384459520000</v>
      </c>
      <c r="BG84" s="108">
        <f>'[2]2019 KESIS Energy Balance'!BG84*'2019 KESIS Energy Balance'!$B$1</f>
        <v>1101675520000</v>
      </c>
      <c r="BH84" s="108">
        <f>'[2]2019 KESIS Energy Balance'!BH84*'2019 KESIS Energy Balance'!$B$1</f>
        <v>0</v>
      </c>
      <c r="BI84" s="108">
        <f>'[2]2019 KESIS Energy Balance'!BI84*'2019 KESIS Energy Balance'!$B$1</f>
        <v>0</v>
      </c>
      <c r="BJ84" s="108">
        <f>'[2]2019 KESIS Energy Balance'!BJ84*'2019 KESIS Energy Balance'!$B$1</f>
        <v>925224869119999.88</v>
      </c>
      <c r="BK84" s="108">
        <f>'[2]2019 KESIS Energy Balance'!BK84*'2019 KESIS Energy Balance'!$B$1</f>
        <v>614846718720000</v>
      </c>
      <c r="BL84" s="109"/>
      <c r="BM84" s="109"/>
    </row>
    <row r="85" spans="2:65">
      <c r="B85" s="117" t="s">
        <v>1707</v>
      </c>
      <c r="C85" s="118" t="s">
        <v>1708</v>
      </c>
      <c r="D85" s="108">
        <f>'[2]2019 KESIS Energy Balance'!D85*'2019 KESIS Energy Balance'!$B$1</f>
        <v>0</v>
      </c>
      <c r="E85" s="108">
        <f>'[2]2019 KESIS Energy Balance'!E85*'2019 KESIS Energy Balance'!$B$1</f>
        <v>0</v>
      </c>
      <c r="F85" s="108">
        <f>'[2]2019 KESIS Energy Balance'!F85*'2019 KESIS Energy Balance'!$B$1</f>
        <v>0</v>
      </c>
      <c r="G85" s="108">
        <f>'[2]2019 KESIS Energy Balance'!G85*'2019 KESIS Energy Balance'!$B$1</f>
        <v>0</v>
      </c>
      <c r="H85" s="108">
        <f>'[2]2019 KESIS Energy Balance'!H85*'2019 KESIS Energy Balance'!$B$1</f>
        <v>0</v>
      </c>
      <c r="I85" s="108">
        <f>'[2]2019 KESIS Energy Balance'!I85*'2019 KESIS Energy Balance'!$B$1</f>
        <v>0</v>
      </c>
      <c r="J85" s="108">
        <f>'[2]2019 KESIS Energy Balance'!J85*'2019 KESIS Energy Balance'!$B$1</f>
        <v>0</v>
      </c>
      <c r="K85" s="108">
        <f>'[2]2019 KESIS Energy Balance'!K85*'2019 KESIS Energy Balance'!$B$1</f>
        <v>0</v>
      </c>
      <c r="L85" s="108">
        <f>'[2]2019 KESIS Energy Balance'!L85*'2019 KESIS Energy Balance'!$B$1</f>
        <v>0</v>
      </c>
      <c r="M85" s="108">
        <f>'[2]2019 KESIS Energy Balance'!M85*'2019 KESIS Energy Balance'!$B$1</f>
        <v>0</v>
      </c>
      <c r="N85" s="108">
        <f>'[2]2019 KESIS Energy Balance'!N85*'2019 KESIS Energy Balance'!$B$1</f>
        <v>0</v>
      </c>
      <c r="O85" s="108">
        <f>'[2]2019 KESIS Energy Balance'!O85*'2019 KESIS Energy Balance'!$B$1</f>
        <v>0</v>
      </c>
      <c r="P85" s="108">
        <f>'[2]2019 KESIS Energy Balance'!P85*'2019 KESIS Energy Balance'!$B$1</f>
        <v>0</v>
      </c>
      <c r="Q85" s="108">
        <f>'[2]2019 KESIS Energy Balance'!Q85*'2019 KESIS Energy Balance'!$B$1</f>
        <v>1153578824960000</v>
      </c>
      <c r="R85" s="108">
        <f>'[2]2019 KESIS Energy Balance'!R85*'2019 KESIS Energy Balance'!$B$1</f>
        <v>39934428160000</v>
      </c>
      <c r="S85" s="108">
        <f>'[2]2019 KESIS Energy Balance'!S85*'2019 KESIS Energy Balance'!$B$1</f>
        <v>0</v>
      </c>
      <c r="T85" s="108">
        <f>'[2]2019 KESIS Energy Balance'!T85*'2019 KESIS Energy Balance'!$B$1</f>
        <v>0</v>
      </c>
      <c r="U85" s="108">
        <f>'[2]2019 KESIS Energy Balance'!U85*'2019 KESIS Energy Balance'!$B$1</f>
        <v>0</v>
      </c>
      <c r="V85" s="108">
        <f>'[2]2019 KESIS Energy Balance'!V85*'2019 KESIS Energy Balance'!$B$1</f>
        <v>0</v>
      </c>
      <c r="W85" s="108">
        <f>'[2]2019 KESIS Energy Balance'!W85*'2019 KESIS Energy Balance'!$B$1</f>
        <v>0</v>
      </c>
      <c r="X85" s="108">
        <f>'[2]2019 KESIS Energy Balance'!X85*'2019 KESIS Energy Balance'!$B$1</f>
        <v>0</v>
      </c>
      <c r="Y85" s="108">
        <f>'[2]2019 KESIS Energy Balance'!Y85*'2019 KESIS Energy Balance'!$B$1</f>
        <v>0</v>
      </c>
      <c r="Z85" s="108">
        <f>'[2]2019 KESIS Energy Balance'!Z85*'2019 KESIS Energy Balance'!$B$1</f>
        <v>0</v>
      </c>
      <c r="AA85" s="108">
        <f>'[2]2019 KESIS Energy Balance'!AA85*'2019 KESIS Energy Balance'!$B$1</f>
        <v>0</v>
      </c>
      <c r="AB85" s="108">
        <f>'[2]2019 KESIS Energy Balance'!AB85*'2019 KESIS Energy Balance'!$B$1</f>
        <v>0</v>
      </c>
      <c r="AC85" s="108">
        <f>'[2]2019 KESIS Energy Balance'!AC85*'2019 KESIS Energy Balance'!$B$1</f>
        <v>0</v>
      </c>
      <c r="AD85" s="108">
        <f>'[2]2019 KESIS Energy Balance'!AD85*'2019 KESIS Energy Balance'!$B$1</f>
        <v>6983680000</v>
      </c>
      <c r="AE85" s="108">
        <f>'[2]2019 KESIS Energy Balance'!AE85*'2019 KESIS Energy Balance'!$B$1</f>
        <v>0</v>
      </c>
      <c r="AF85" s="108">
        <f>'[2]2019 KESIS Energy Balance'!AF85*'2019 KESIS Energy Balance'!$B$1</f>
        <v>0</v>
      </c>
      <c r="AG85" s="108">
        <f>'[2]2019 KESIS Energy Balance'!AG85*'2019 KESIS Energy Balance'!$B$1</f>
        <v>0</v>
      </c>
      <c r="AH85" s="108">
        <f>'[2]2019 KESIS Energy Balance'!AH85*'2019 KESIS Energy Balance'!$B$1</f>
        <v>12018794239999.998</v>
      </c>
      <c r="AI85" s="108">
        <f>'[2]2019 KESIS Energy Balance'!AI85*'2019 KESIS Energy Balance'!$B$1</f>
        <v>0</v>
      </c>
      <c r="AJ85" s="108">
        <f>'[2]2019 KESIS Energy Balance'!AJ85*'2019 KESIS Energy Balance'!$B$1</f>
        <v>0</v>
      </c>
      <c r="AK85" s="108">
        <f>'[2]2019 KESIS Energy Balance'!AK85*'2019 KESIS Energy Balance'!$B$1</f>
        <v>0</v>
      </c>
      <c r="AL85" s="108">
        <f>'[2]2019 KESIS Energy Balance'!AL85*'2019 KESIS Energy Balance'!$B$1</f>
        <v>0</v>
      </c>
      <c r="AM85" s="108">
        <f>'[2]2019 KESIS Energy Balance'!AM85*'2019 KESIS Energy Balance'!$B$1</f>
        <v>0</v>
      </c>
      <c r="AN85" s="108">
        <f>'[2]2019 KESIS Energy Balance'!AN85*'2019 KESIS Energy Balance'!$B$1</f>
        <v>0</v>
      </c>
      <c r="AO85" s="108">
        <f>'[2]2019 KESIS Energy Balance'!AO85*'2019 KESIS Energy Balance'!$B$1</f>
        <v>0</v>
      </c>
      <c r="AP85" s="108">
        <f>'[2]2019 KESIS Energy Balance'!AP85*'2019 KESIS Energy Balance'!$B$1</f>
        <v>785783040000</v>
      </c>
      <c r="AQ85" s="108">
        <f>'[2]2019 KESIS Energy Balance'!AQ85*'2019 KESIS Energy Balance'!$B$1</f>
        <v>4510584320000</v>
      </c>
      <c r="AR85" s="108">
        <f>'[2]2019 KESIS Energy Balance'!AR85*'2019 KESIS Energy Balance'!$B$1</f>
        <v>1349120000</v>
      </c>
      <c r="AS85" s="108">
        <f>'[2]2019 KESIS Energy Balance'!AS85*'2019 KESIS Energy Balance'!$B$1</f>
        <v>3079168000000</v>
      </c>
      <c r="AT85" s="108">
        <f>'[2]2019 KESIS Energy Balance'!AT85*'2019 KESIS Energy Balance'!$B$1</f>
        <v>45909760000</v>
      </c>
      <c r="AU85" s="108">
        <f>'[2]2019 KESIS Energy Balance'!AU85*'2019 KESIS Energy Balance'!$B$1</f>
        <v>0</v>
      </c>
      <c r="AV85" s="108">
        <f>'[2]2019 KESIS Energy Balance'!AV85*'2019 KESIS Energy Balance'!$B$1</f>
        <v>0</v>
      </c>
      <c r="AW85" s="108">
        <f>'[2]2019 KESIS Energy Balance'!AW85*'2019 KESIS Energy Balance'!$B$1</f>
        <v>0</v>
      </c>
      <c r="AX85" s="108">
        <f>'[2]2019 KESIS Energy Balance'!AX85*'2019 KESIS Energy Balance'!$B$1</f>
        <v>0</v>
      </c>
      <c r="AY85" s="108">
        <f>'[2]2019 KESIS Energy Balance'!AY85*'2019 KESIS Energy Balance'!$B$1</f>
        <v>0</v>
      </c>
      <c r="AZ85" s="108">
        <f>'[2]2019 KESIS Energy Balance'!AZ85*'2019 KESIS Energy Balance'!$B$1</f>
        <v>0</v>
      </c>
      <c r="BA85" s="108">
        <f>'[2]2019 KESIS Energy Balance'!BA85*'2019 KESIS Energy Balance'!$B$1</f>
        <v>0</v>
      </c>
      <c r="BB85" s="108">
        <f>'[2]2019 KESIS Energy Balance'!BB85*'2019 KESIS Energy Balance'!$B$1</f>
        <v>0</v>
      </c>
      <c r="BC85" s="108">
        <f>'[2]2019 KESIS Energy Balance'!BC85*'2019 KESIS Energy Balance'!$B$1</f>
        <v>0</v>
      </c>
      <c r="BD85" s="108">
        <f>'[2]2019 KESIS Energy Balance'!BD85*'2019 KESIS Energy Balance'!$B$1</f>
        <v>0</v>
      </c>
      <c r="BE85" s="108">
        <f>'[2]2019 KESIS Energy Balance'!BE85*'2019 KESIS Energy Balance'!$B$1</f>
        <v>0</v>
      </c>
      <c r="BF85" s="108">
        <f>'[2]2019 KESIS Energy Balance'!BF85*'2019 KESIS Energy Balance'!$B$1</f>
        <v>0</v>
      </c>
      <c r="BG85" s="108">
        <f>'[2]2019 KESIS Energy Balance'!BG85*'2019 KESIS Energy Balance'!$B$1</f>
        <v>0</v>
      </c>
      <c r="BH85" s="108">
        <f>'[2]2019 KESIS Energy Balance'!BH85*'2019 KESIS Energy Balance'!$B$1</f>
        <v>0</v>
      </c>
      <c r="BI85" s="108">
        <f>'[2]2019 KESIS Energy Balance'!BI85*'2019 KESIS Energy Balance'!$B$1</f>
        <v>0</v>
      </c>
      <c r="BJ85" s="108">
        <f>'[2]2019 KESIS Energy Balance'!BJ85*'2019 KESIS Energy Balance'!$B$1</f>
        <v>1213961825279999.8</v>
      </c>
      <c r="BK85" s="108">
        <f>'[2]2019 KESIS Energy Balance'!BK85*'2019 KESIS Energy Balance'!$B$1</f>
        <v>8422754560000</v>
      </c>
      <c r="BL85" s="109"/>
      <c r="BM85" s="109"/>
    </row>
    <row r="86" spans="2:65" collapsed="1">
      <c r="B86" s="117" t="s">
        <v>1709</v>
      </c>
      <c r="C86" s="118" t="s">
        <v>1710</v>
      </c>
      <c r="D86" s="108">
        <f>'[2]2019 KESIS Energy Balance'!D86*'2019 KESIS Energy Balance'!$B$1</f>
        <v>0</v>
      </c>
      <c r="E86" s="108">
        <f>'[2]2019 KESIS Energy Balance'!E86*'2019 KESIS Energy Balance'!$B$1</f>
        <v>0</v>
      </c>
      <c r="F86" s="108">
        <f>'[2]2019 KESIS Energy Balance'!F86*'2019 KESIS Energy Balance'!$B$1</f>
        <v>0</v>
      </c>
      <c r="G86" s="108">
        <f>'[2]2019 KESIS Energy Balance'!G86*'2019 KESIS Energy Balance'!$B$1</f>
        <v>447734755840000.06</v>
      </c>
      <c r="H86" s="108">
        <f>'[2]2019 KESIS Energy Balance'!H86*'2019 KESIS Energy Balance'!$B$1</f>
        <v>0</v>
      </c>
      <c r="I86" s="108">
        <f>'[2]2019 KESIS Energy Balance'!I86*'2019 KESIS Energy Balance'!$B$1</f>
        <v>0</v>
      </c>
      <c r="J86" s="108">
        <f>'[2]2019 KESIS Energy Balance'!J86*'2019 KESIS Energy Balance'!$B$1</f>
        <v>0</v>
      </c>
      <c r="K86" s="108">
        <f>'[2]2019 KESIS Energy Balance'!K86*'2019 KESIS Energy Balance'!$B$1</f>
        <v>0</v>
      </c>
      <c r="L86" s="108">
        <f>'[2]2019 KESIS Energy Balance'!L86*'2019 KESIS Energy Balance'!$B$1</f>
        <v>0</v>
      </c>
      <c r="M86" s="108">
        <f>'[2]2019 KESIS Energy Balance'!M86*'2019 KESIS Energy Balance'!$B$1</f>
        <v>0</v>
      </c>
      <c r="N86" s="108">
        <f>'[2]2019 KESIS Energy Balance'!N86*'2019 KESIS Energy Balance'!$B$1</f>
        <v>0</v>
      </c>
      <c r="O86" s="108">
        <f>'[2]2019 KESIS Energy Balance'!O86*'2019 KESIS Energy Balance'!$B$1</f>
        <v>0</v>
      </c>
      <c r="P86" s="108">
        <f>'[2]2019 KESIS Energy Balance'!P86*'2019 KESIS Energy Balance'!$B$1</f>
        <v>0</v>
      </c>
      <c r="Q86" s="108">
        <f>'[2]2019 KESIS Energy Balance'!Q86*'2019 KESIS Energy Balance'!$B$1</f>
        <v>144166050560000</v>
      </c>
      <c r="R86" s="108">
        <f>'[2]2019 KESIS Energy Balance'!R86*'2019 KESIS Energy Balance'!$B$1</f>
        <v>13065354239999.998</v>
      </c>
      <c r="S86" s="108">
        <f>'[2]2019 KESIS Energy Balance'!S86*'2019 KESIS Energy Balance'!$B$1</f>
        <v>0</v>
      </c>
      <c r="T86" s="108">
        <f>'[2]2019 KESIS Energy Balance'!T86*'2019 KESIS Energy Balance'!$B$1</f>
        <v>0</v>
      </c>
      <c r="U86" s="108">
        <f>'[2]2019 KESIS Energy Balance'!U86*'2019 KESIS Energy Balance'!$B$1</f>
        <v>0</v>
      </c>
      <c r="V86" s="108">
        <f>'[2]2019 KESIS Energy Balance'!V86*'2019 KESIS Energy Balance'!$B$1</f>
        <v>0</v>
      </c>
      <c r="W86" s="108">
        <f>'[2]2019 KESIS Energy Balance'!W86*'2019 KESIS Energy Balance'!$B$1</f>
        <v>32019537920000</v>
      </c>
      <c r="X86" s="108">
        <f>'[2]2019 KESIS Energy Balance'!X86*'2019 KESIS Energy Balance'!$B$1</f>
        <v>2966357760000</v>
      </c>
      <c r="Y86" s="108">
        <f>'[2]2019 KESIS Energy Balance'!Y86*'2019 KESIS Energy Balance'!$B$1</f>
        <v>0</v>
      </c>
      <c r="Z86" s="108">
        <f>'[2]2019 KESIS Energy Balance'!Z86*'2019 KESIS Energy Balance'!$B$1</f>
        <v>0</v>
      </c>
      <c r="AA86" s="108">
        <f>'[2]2019 KESIS Energy Balance'!AA86*'2019 KESIS Energy Balance'!$B$1</f>
        <v>0</v>
      </c>
      <c r="AB86" s="108">
        <f>'[2]2019 KESIS Energy Balance'!AB86*'2019 KESIS Energy Balance'!$B$1</f>
        <v>0</v>
      </c>
      <c r="AC86" s="108">
        <f>'[2]2019 KESIS Energy Balance'!AC86*'2019 KESIS Energy Balance'!$B$1</f>
        <v>0</v>
      </c>
      <c r="AD86" s="108">
        <f>'[2]2019 KESIS Energy Balance'!AD86*'2019 KESIS Energy Balance'!$B$1</f>
        <v>78685440000</v>
      </c>
      <c r="AE86" s="108">
        <f>'[2]2019 KESIS Energy Balance'!AE86*'2019 KESIS Energy Balance'!$B$1</f>
        <v>0</v>
      </c>
      <c r="AF86" s="108">
        <f>'[2]2019 KESIS Energy Balance'!AF86*'2019 KESIS Energy Balance'!$B$1</f>
        <v>0</v>
      </c>
      <c r="AG86" s="108">
        <f>'[2]2019 KESIS Energy Balance'!AG86*'2019 KESIS Energy Balance'!$B$1</f>
        <v>0</v>
      </c>
      <c r="AH86" s="108">
        <f>'[2]2019 KESIS Energy Balance'!AH86*'2019 KESIS Energy Balance'!$B$1</f>
        <v>9332577280000</v>
      </c>
      <c r="AI86" s="108">
        <f>'[2]2019 KESIS Energy Balance'!AI86*'2019 KESIS Energy Balance'!$B$1</f>
        <v>140327208960000.02</v>
      </c>
      <c r="AJ86" s="108">
        <f>'[2]2019 KESIS Energy Balance'!AJ86*'2019 KESIS Energy Balance'!$B$1</f>
        <v>0</v>
      </c>
      <c r="AK86" s="108">
        <f>'[2]2019 KESIS Energy Balance'!AK86*'2019 KESIS Energy Balance'!$B$1</f>
        <v>0</v>
      </c>
      <c r="AL86" s="108">
        <f>'[2]2019 KESIS Energy Balance'!AL86*'2019 KESIS Energy Balance'!$B$1</f>
        <v>0</v>
      </c>
      <c r="AM86" s="108">
        <f>'[2]2019 KESIS Energy Balance'!AM86*'2019 KESIS Energy Balance'!$B$1</f>
        <v>0</v>
      </c>
      <c r="AN86" s="108">
        <f>'[2]2019 KESIS Energy Balance'!AN86*'2019 KESIS Energy Balance'!$B$1</f>
        <v>0</v>
      </c>
      <c r="AO86" s="108">
        <f>'[2]2019 KESIS Energy Balance'!AO86*'2019 KESIS Energy Balance'!$B$1</f>
        <v>13194790399999.998</v>
      </c>
      <c r="AP86" s="108">
        <f>'[2]2019 KESIS Energy Balance'!AP86*'2019 KESIS Energy Balance'!$B$1</f>
        <v>672496640000</v>
      </c>
      <c r="AQ86" s="108">
        <f>'[2]2019 KESIS Energy Balance'!AQ86*'2019 KESIS Energy Balance'!$B$1</f>
        <v>7540152320000</v>
      </c>
      <c r="AR86" s="108">
        <f>'[2]2019 KESIS Energy Balance'!AR86*'2019 KESIS Energy Balance'!$B$1</f>
        <v>10315093760000</v>
      </c>
      <c r="AS86" s="108">
        <f>'[2]2019 KESIS Energy Balance'!AS86*'2019 KESIS Energy Balance'!$B$1</f>
        <v>130120600319999.98</v>
      </c>
      <c r="AT86" s="108">
        <f>'[2]2019 KESIS Energy Balance'!AT86*'2019 KESIS Energy Balance'!$B$1</f>
        <v>365968640000</v>
      </c>
      <c r="AU86" s="108">
        <f>'[2]2019 KESIS Energy Balance'!AU86*'2019 KESIS Energy Balance'!$B$1</f>
        <v>0</v>
      </c>
      <c r="AV86" s="108">
        <f>'[2]2019 KESIS Energy Balance'!AV86*'2019 KESIS Energy Balance'!$B$1</f>
        <v>0</v>
      </c>
      <c r="AW86" s="108">
        <f>'[2]2019 KESIS Energy Balance'!AW86*'2019 KESIS Energy Balance'!$B$1</f>
        <v>0</v>
      </c>
      <c r="AX86" s="108">
        <f>'[2]2019 KESIS Energy Balance'!AX86*'2019 KESIS Energy Balance'!$B$1</f>
        <v>0</v>
      </c>
      <c r="AY86" s="108">
        <f>'[2]2019 KESIS Energy Balance'!AY86*'2019 KESIS Energy Balance'!$B$1</f>
        <v>0</v>
      </c>
      <c r="AZ86" s="108">
        <f>'[2]2019 KESIS Energy Balance'!AZ86*'2019 KESIS Energy Balance'!$B$1</f>
        <v>0</v>
      </c>
      <c r="BA86" s="108">
        <f>'[2]2019 KESIS Energy Balance'!BA86*'2019 KESIS Energy Balance'!$B$1</f>
        <v>0</v>
      </c>
      <c r="BB86" s="108">
        <f>'[2]2019 KESIS Energy Balance'!BB86*'2019 KESIS Energy Balance'!$B$1</f>
        <v>0</v>
      </c>
      <c r="BC86" s="108">
        <f>'[2]2019 KESIS Energy Balance'!BC86*'2019 KESIS Energy Balance'!$B$1</f>
        <v>0</v>
      </c>
      <c r="BD86" s="108">
        <f>'[2]2019 KESIS Energy Balance'!BD86*'2019 KESIS Energy Balance'!$B$1</f>
        <v>0</v>
      </c>
      <c r="BE86" s="108">
        <f>'[2]2019 KESIS Energy Balance'!BE86*'2019 KESIS Energy Balance'!$B$1</f>
        <v>0</v>
      </c>
      <c r="BF86" s="108">
        <f>'[2]2019 KESIS Energy Balance'!BF86*'2019 KESIS Energy Balance'!$B$1</f>
        <v>0</v>
      </c>
      <c r="BG86" s="108">
        <f>'[2]2019 KESIS Energy Balance'!BG86*'2019 KESIS Energy Balance'!$B$1</f>
        <v>0</v>
      </c>
      <c r="BH86" s="108">
        <f>'[2]2019 KESIS Energy Balance'!BH86*'2019 KESIS Energy Balance'!$B$1</f>
        <v>0</v>
      </c>
      <c r="BI86" s="108">
        <f>'[2]2019 KESIS Energy Balance'!BI86*'2019 KESIS Energy Balance'!$B$1</f>
        <v>0</v>
      </c>
      <c r="BJ86" s="108">
        <f>'[2]2019 KESIS Energy Balance'!BJ86*'2019 KESIS Energy Balance'!$B$1</f>
        <v>951899630080000.13</v>
      </c>
      <c r="BK86" s="108">
        <f>'[2]2019 KESIS Energy Balance'!BK86*'2019 KESIS Energy Balance'!$B$1</f>
        <v>181033849600000</v>
      </c>
      <c r="BL86" s="109"/>
      <c r="BM86" s="109"/>
    </row>
    <row r="87" spans="2:65">
      <c r="B87" s="117" t="s">
        <v>1711</v>
      </c>
      <c r="C87" s="118" t="s">
        <v>1712</v>
      </c>
      <c r="D87" s="108">
        <f>'[2]2019 KESIS Energy Balance'!D87*'2019 KESIS Energy Balance'!$B$1</f>
        <v>0</v>
      </c>
      <c r="E87" s="108">
        <f>'[2]2019 KESIS Energy Balance'!E87*'2019 KESIS Energy Balance'!$B$1</f>
        <v>0</v>
      </c>
      <c r="F87" s="108">
        <f>'[2]2019 KESIS Energy Balance'!F87*'2019 KESIS Energy Balance'!$B$1</f>
        <v>0</v>
      </c>
      <c r="G87" s="108">
        <f>'[2]2019 KESIS Energy Balance'!G87*'2019 KESIS Energy Balance'!$B$1</f>
        <v>0</v>
      </c>
      <c r="H87" s="108">
        <f>'[2]2019 KESIS Energy Balance'!H87*'2019 KESIS Energy Balance'!$B$1</f>
        <v>0</v>
      </c>
      <c r="I87" s="108">
        <f>'[2]2019 KESIS Energy Balance'!I87*'2019 KESIS Energy Balance'!$B$1</f>
        <v>0</v>
      </c>
      <c r="J87" s="108">
        <f>'[2]2019 KESIS Energy Balance'!J87*'2019 KESIS Energy Balance'!$B$1</f>
        <v>0</v>
      </c>
      <c r="K87" s="108">
        <f>'[2]2019 KESIS Energy Balance'!K87*'2019 KESIS Energy Balance'!$B$1</f>
        <v>0</v>
      </c>
      <c r="L87" s="108">
        <f>'[2]2019 KESIS Energy Balance'!L87*'2019 KESIS Energy Balance'!$B$1</f>
        <v>0</v>
      </c>
      <c r="M87" s="108">
        <f>'[2]2019 KESIS Energy Balance'!M87*'2019 KESIS Energy Balance'!$B$1</f>
        <v>0</v>
      </c>
      <c r="N87" s="108">
        <f>'[2]2019 KESIS Energy Balance'!N87*'2019 KESIS Energy Balance'!$B$1</f>
        <v>0</v>
      </c>
      <c r="O87" s="108">
        <f>'[2]2019 KESIS Energy Balance'!O87*'2019 KESIS Energy Balance'!$B$1</f>
        <v>0</v>
      </c>
      <c r="P87" s="108">
        <f>'[2]2019 KESIS Energy Balance'!P87*'2019 KESIS Energy Balance'!$B$1</f>
        <v>0</v>
      </c>
      <c r="Q87" s="108">
        <f>'[2]2019 KESIS Energy Balance'!Q87*'2019 KESIS Energy Balance'!$B$1</f>
        <v>0</v>
      </c>
      <c r="R87" s="108">
        <f>'[2]2019 KESIS Energy Balance'!R87*'2019 KESIS Energy Balance'!$B$1</f>
        <v>0</v>
      </c>
      <c r="S87" s="108">
        <f>'[2]2019 KESIS Energy Balance'!S87*'2019 KESIS Energy Balance'!$B$1</f>
        <v>0</v>
      </c>
      <c r="T87" s="108">
        <f>'[2]2019 KESIS Energy Balance'!T87*'2019 KESIS Energy Balance'!$B$1</f>
        <v>0</v>
      </c>
      <c r="U87" s="108">
        <f>'[2]2019 KESIS Energy Balance'!U87*'2019 KESIS Energy Balance'!$B$1</f>
        <v>0</v>
      </c>
      <c r="V87" s="108">
        <f>'[2]2019 KESIS Energy Balance'!V87*'2019 KESIS Energy Balance'!$B$1</f>
        <v>0</v>
      </c>
      <c r="W87" s="108">
        <f>'[2]2019 KESIS Energy Balance'!W87*'2019 KESIS Energy Balance'!$B$1</f>
        <v>0</v>
      </c>
      <c r="X87" s="108">
        <f>'[2]2019 KESIS Energy Balance'!X87*'2019 KESIS Energy Balance'!$B$1</f>
        <v>0</v>
      </c>
      <c r="Y87" s="108">
        <f>'[2]2019 KESIS Energy Balance'!Y87*'2019 KESIS Energy Balance'!$B$1</f>
        <v>0</v>
      </c>
      <c r="Z87" s="108">
        <f>'[2]2019 KESIS Energy Balance'!Z87*'2019 KESIS Energy Balance'!$B$1</f>
        <v>0</v>
      </c>
      <c r="AA87" s="108">
        <f>'[2]2019 KESIS Energy Balance'!AA87*'2019 KESIS Energy Balance'!$B$1</f>
        <v>0</v>
      </c>
      <c r="AB87" s="108">
        <f>'[2]2019 KESIS Energy Balance'!AB87*'2019 KESIS Energy Balance'!$B$1</f>
        <v>0</v>
      </c>
      <c r="AC87" s="108">
        <f>'[2]2019 KESIS Energy Balance'!AC87*'2019 KESIS Energy Balance'!$B$1</f>
        <v>0</v>
      </c>
      <c r="AD87" s="108">
        <f>'[2]2019 KESIS Energy Balance'!AD87*'2019 KESIS Energy Balance'!$B$1</f>
        <v>0</v>
      </c>
      <c r="AE87" s="108">
        <f>'[2]2019 KESIS Energy Balance'!AE87*'2019 KESIS Energy Balance'!$B$1</f>
        <v>0</v>
      </c>
      <c r="AF87" s="108">
        <f>'[2]2019 KESIS Energy Balance'!AF87*'2019 KESIS Energy Balance'!$B$1</f>
        <v>0</v>
      </c>
      <c r="AG87" s="108">
        <f>'[2]2019 KESIS Energy Balance'!AG87*'2019 KESIS Energy Balance'!$B$1</f>
        <v>0</v>
      </c>
      <c r="AH87" s="108">
        <f>'[2]2019 KESIS Energy Balance'!AH87*'2019 KESIS Energy Balance'!$B$1</f>
        <v>0</v>
      </c>
      <c r="AI87" s="108">
        <f>'[2]2019 KESIS Energy Balance'!AI87*'2019 KESIS Energy Balance'!$B$1</f>
        <v>0</v>
      </c>
      <c r="AJ87" s="108">
        <f>'[2]2019 KESIS Energy Balance'!AJ87*'2019 KESIS Energy Balance'!$B$1</f>
        <v>0</v>
      </c>
      <c r="AK87" s="108">
        <f>'[2]2019 KESIS Energy Balance'!AK87*'2019 KESIS Energy Balance'!$B$1</f>
        <v>0</v>
      </c>
      <c r="AL87" s="108">
        <f>'[2]2019 KESIS Energy Balance'!AL87*'2019 KESIS Energy Balance'!$B$1</f>
        <v>0</v>
      </c>
      <c r="AM87" s="108">
        <f>'[2]2019 KESIS Energy Balance'!AM87*'2019 KESIS Energy Balance'!$B$1</f>
        <v>0</v>
      </c>
      <c r="AN87" s="108">
        <f>'[2]2019 KESIS Energy Balance'!AN87*'2019 KESIS Energy Balance'!$B$1</f>
        <v>0</v>
      </c>
      <c r="AO87" s="108">
        <f>'[2]2019 KESIS Energy Balance'!AO87*'2019 KESIS Energy Balance'!$B$1</f>
        <v>0</v>
      </c>
      <c r="AP87" s="108">
        <f>'[2]2019 KESIS Energy Balance'!AP87*'2019 KESIS Energy Balance'!$B$1</f>
        <v>0</v>
      </c>
      <c r="AQ87" s="108">
        <f>'[2]2019 KESIS Energy Balance'!AQ87*'2019 KESIS Energy Balance'!$B$1</f>
        <v>0</v>
      </c>
      <c r="AR87" s="108">
        <f>'[2]2019 KESIS Energy Balance'!AR87*'2019 KESIS Energy Balance'!$B$1</f>
        <v>0</v>
      </c>
      <c r="AS87" s="108">
        <f>'[2]2019 KESIS Energy Balance'!AS87*'2019 KESIS Energy Balance'!$B$1</f>
        <v>0</v>
      </c>
      <c r="AT87" s="108">
        <f>'[2]2019 KESIS Energy Balance'!AT87*'2019 KESIS Energy Balance'!$B$1</f>
        <v>0</v>
      </c>
      <c r="AU87" s="108">
        <f>'[2]2019 KESIS Energy Balance'!AU87*'2019 KESIS Energy Balance'!$B$1</f>
        <v>0</v>
      </c>
      <c r="AV87" s="108">
        <f>'[2]2019 KESIS Energy Balance'!AV87*'2019 KESIS Energy Balance'!$B$1</f>
        <v>0</v>
      </c>
      <c r="AW87" s="108">
        <f>'[2]2019 KESIS Energy Balance'!AW87*'2019 KESIS Energy Balance'!$B$1</f>
        <v>0</v>
      </c>
      <c r="AX87" s="108">
        <f>'[2]2019 KESIS Energy Balance'!AX87*'2019 KESIS Energy Balance'!$B$1</f>
        <v>0</v>
      </c>
      <c r="AY87" s="108">
        <f>'[2]2019 KESIS Energy Balance'!AY87*'2019 KESIS Energy Balance'!$B$1</f>
        <v>0</v>
      </c>
      <c r="AZ87" s="108">
        <f>'[2]2019 KESIS Energy Balance'!AZ87*'2019 KESIS Energy Balance'!$B$1</f>
        <v>0</v>
      </c>
      <c r="BA87" s="108">
        <f>'[2]2019 KESIS Energy Balance'!BA87*'2019 KESIS Energy Balance'!$B$1</f>
        <v>0</v>
      </c>
      <c r="BB87" s="108">
        <f>'[2]2019 KESIS Energy Balance'!BB87*'2019 KESIS Energy Balance'!$B$1</f>
        <v>0</v>
      </c>
      <c r="BC87" s="108">
        <f>'[2]2019 KESIS Energy Balance'!BC87*'2019 KESIS Energy Balance'!$B$1</f>
        <v>0</v>
      </c>
      <c r="BD87" s="108">
        <f>'[2]2019 KESIS Energy Balance'!BD87*'2019 KESIS Energy Balance'!$B$1</f>
        <v>0</v>
      </c>
      <c r="BE87" s="108">
        <f>'[2]2019 KESIS Energy Balance'!BE87*'2019 KESIS Energy Balance'!$B$1</f>
        <v>0</v>
      </c>
      <c r="BF87" s="108">
        <f>'[2]2019 KESIS Energy Balance'!BF87*'2019 KESIS Energy Balance'!$B$1</f>
        <v>0</v>
      </c>
      <c r="BG87" s="108">
        <f>'[2]2019 KESIS Energy Balance'!BG87*'2019 KESIS Energy Balance'!$B$1</f>
        <v>0</v>
      </c>
      <c r="BH87" s="108">
        <f>'[2]2019 KESIS Energy Balance'!BH87*'2019 KESIS Energy Balance'!$B$1</f>
        <v>0</v>
      </c>
      <c r="BI87" s="108">
        <f>'[2]2019 KESIS Energy Balance'!BI87*'2019 KESIS Energy Balance'!$B$1</f>
        <v>6420819200000</v>
      </c>
      <c r="BJ87" s="108">
        <f>'[2]2019 KESIS Energy Balance'!BJ87*'2019 KESIS Energy Balance'!$B$1</f>
        <v>6420819200000</v>
      </c>
      <c r="BK87" s="108">
        <f>'[2]2019 KESIS Energy Balance'!BK87*'2019 KESIS Energy Balance'!$B$1</f>
        <v>0</v>
      </c>
      <c r="BL87" s="109"/>
      <c r="BM87" s="109"/>
    </row>
    <row r="88" spans="2:65">
      <c r="B88" s="106" t="s">
        <v>1713</v>
      </c>
      <c r="C88" s="180" t="s">
        <v>1714</v>
      </c>
      <c r="D88" s="108">
        <f>'[2]2019 KESIS Energy Balance'!D88*'2019 KESIS Energy Balance'!$B$1</f>
        <v>0</v>
      </c>
      <c r="E88" s="108">
        <f>'[2]2019 KESIS Energy Balance'!E88*'2019 KESIS Energy Balance'!$B$1</f>
        <v>0</v>
      </c>
      <c r="F88" s="108">
        <f>'[2]2019 KESIS Energy Balance'!F88*'2019 KESIS Energy Balance'!$B$1</f>
        <v>0</v>
      </c>
      <c r="G88" s="108">
        <f>'[2]2019 KESIS Energy Balance'!G88*'2019 KESIS Energy Balance'!$B$1</f>
        <v>2914868753920000</v>
      </c>
      <c r="H88" s="108">
        <f>'[2]2019 KESIS Energy Balance'!H88*'2019 KESIS Energy Balance'!$B$1</f>
        <v>0</v>
      </c>
      <c r="I88" s="108">
        <f>'[2]2019 KESIS Energy Balance'!I88*'2019 KESIS Energy Balance'!$B$1</f>
        <v>0</v>
      </c>
      <c r="J88" s="108">
        <f>'[2]2019 KESIS Energy Balance'!J88*'2019 KESIS Energy Balance'!$B$1</f>
        <v>0</v>
      </c>
      <c r="K88" s="108">
        <f>'[2]2019 KESIS Energy Balance'!K88*'2019 KESIS Energy Balance'!$B$1</f>
        <v>0</v>
      </c>
      <c r="L88" s="108">
        <f>'[2]2019 KESIS Energy Balance'!L88*'2019 KESIS Energy Balance'!$B$1</f>
        <v>0</v>
      </c>
      <c r="M88" s="108">
        <f>'[2]2019 KESIS Energy Balance'!M88*'2019 KESIS Energy Balance'!$B$1</f>
        <v>0</v>
      </c>
      <c r="N88" s="108">
        <f>'[2]2019 KESIS Energy Balance'!N88*'2019 KESIS Energy Balance'!$B$1</f>
        <v>0</v>
      </c>
      <c r="O88" s="108">
        <f>'[2]2019 KESIS Energy Balance'!O88*'2019 KESIS Energy Balance'!$B$1</f>
        <v>0</v>
      </c>
      <c r="P88" s="108">
        <f>'[2]2019 KESIS Energy Balance'!P88*'2019 KESIS Energy Balance'!$B$1</f>
        <v>0</v>
      </c>
      <c r="Q88" s="108">
        <f>'[2]2019 KESIS Energy Balance'!Q88*'2019 KESIS Energy Balance'!$B$1</f>
        <v>1934425593599999.8</v>
      </c>
      <c r="R88" s="108">
        <f>'[2]2019 KESIS Energy Balance'!R88*'2019 KESIS Energy Balance'!$B$1</f>
        <v>725939528960000</v>
      </c>
      <c r="S88" s="108">
        <f>'[2]2019 KESIS Energy Balance'!S88*'2019 KESIS Energy Balance'!$B$1</f>
        <v>0</v>
      </c>
      <c r="T88" s="108">
        <f>'[2]2019 KESIS Energy Balance'!T88*'2019 KESIS Energy Balance'!$B$1</f>
        <v>0</v>
      </c>
      <c r="U88" s="108">
        <f>'[2]2019 KESIS Energy Balance'!U88*'2019 KESIS Energy Balance'!$B$1</f>
        <v>0</v>
      </c>
      <c r="V88" s="108">
        <f>'[2]2019 KESIS Energy Balance'!V88*'2019 KESIS Energy Balance'!$B$1</f>
        <v>0</v>
      </c>
      <c r="W88" s="108">
        <f>'[2]2019 KESIS Energy Balance'!W88*'2019 KESIS Energy Balance'!$B$1</f>
        <v>409332174080000</v>
      </c>
      <c r="X88" s="108">
        <f>'[2]2019 KESIS Energy Balance'!X88*'2019 KESIS Energy Balance'!$B$1</f>
        <v>90030071039999.984</v>
      </c>
      <c r="Y88" s="108">
        <f>'[2]2019 KESIS Energy Balance'!Y88*'2019 KESIS Energy Balance'!$B$1</f>
        <v>0</v>
      </c>
      <c r="Z88" s="108">
        <f>'[2]2019 KESIS Energy Balance'!Z88*'2019 KESIS Energy Balance'!$B$1</f>
        <v>0</v>
      </c>
      <c r="AA88" s="108">
        <f>'[2]2019 KESIS Energy Balance'!AA88*'2019 KESIS Energy Balance'!$B$1</f>
        <v>0</v>
      </c>
      <c r="AB88" s="108">
        <f>'[2]2019 KESIS Energy Balance'!AB88*'2019 KESIS Energy Balance'!$B$1</f>
        <v>0</v>
      </c>
      <c r="AC88" s="108">
        <f>'[2]2019 KESIS Energy Balance'!AC88*'2019 KESIS Energy Balance'!$B$1</f>
        <v>0</v>
      </c>
      <c r="AD88" s="108">
        <f>'[2]2019 KESIS Energy Balance'!AD88*'2019 KESIS Energy Balance'!$B$1</f>
        <v>42435180800000</v>
      </c>
      <c r="AE88" s="108">
        <f>'[2]2019 KESIS Energy Balance'!AE88*'2019 KESIS Energy Balance'!$B$1</f>
        <v>272442880000</v>
      </c>
      <c r="AF88" s="108">
        <f>'[2]2019 KESIS Energy Balance'!AF88*'2019 KESIS Energy Balance'!$B$1</f>
        <v>0</v>
      </c>
      <c r="AG88" s="108">
        <f>'[2]2019 KESIS Energy Balance'!AG88*'2019 KESIS Energy Balance'!$B$1</f>
        <v>0</v>
      </c>
      <c r="AH88" s="108">
        <f>'[2]2019 KESIS Energy Balance'!AH88*'2019 KESIS Energy Balance'!$B$1</f>
        <v>354991009280000</v>
      </c>
      <c r="AI88" s="108">
        <f>'[2]2019 KESIS Energy Balance'!AI88*'2019 KESIS Energy Balance'!$B$1</f>
        <v>464923973120000</v>
      </c>
      <c r="AJ88" s="108">
        <f>'[2]2019 KESIS Energy Balance'!AJ88*'2019 KESIS Energy Balance'!$B$1</f>
        <v>0</v>
      </c>
      <c r="AK88" s="108">
        <f>'[2]2019 KESIS Energy Balance'!AK88*'2019 KESIS Energy Balance'!$B$1</f>
        <v>0</v>
      </c>
      <c r="AL88" s="108">
        <f>'[2]2019 KESIS Energy Balance'!AL88*'2019 KESIS Energy Balance'!$B$1</f>
        <v>0</v>
      </c>
      <c r="AM88" s="108">
        <f>'[2]2019 KESIS Energy Balance'!AM88*'2019 KESIS Energy Balance'!$B$1</f>
        <v>0</v>
      </c>
      <c r="AN88" s="108">
        <f>'[2]2019 KESIS Energy Balance'!AN88*'2019 KESIS Energy Balance'!$B$1</f>
        <v>0</v>
      </c>
      <c r="AO88" s="108">
        <f>'[2]2019 KESIS Energy Balance'!AO88*'2019 KESIS Energy Balance'!$B$1</f>
        <v>951673295360000</v>
      </c>
      <c r="AP88" s="108">
        <f>'[2]2019 KESIS Energy Balance'!AP88*'2019 KESIS Energy Balance'!$B$1</f>
        <v>302298945280000</v>
      </c>
      <c r="AQ88" s="108">
        <f>'[2]2019 KESIS Energy Balance'!AQ88*'2019 KESIS Energy Balance'!$B$1</f>
        <v>149466663680000</v>
      </c>
      <c r="AR88" s="108">
        <f>'[2]2019 KESIS Energy Balance'!AR88*'2019 KESIS Energy Balance'!$B$1</f>
        <v>192945785600000</v>
      </c>
      <c r="AS88" s="108">
        <f>'[2]2019 KESIS Energy Balance'!AS88*'2019 KESIS Energy Balance'!$B$1</f>
        <v>557772673280000</v>
      </c>
      <c r="AT88" s="108">
        <f>'[2]2019 KESIS Energy Balance'!AT88*'2019 KESIS Energy Balance'!$B$1</f>
        <v>6723696640000</v>
      </c>
      <c r="AU88" s="108">
        <f>'[2]2019 KESIS Energy Balance'!AU88*'2019 KESIS Energy Balance'!$B$1</f>
        <v>26235820799999.996</v>
      </c>
      <c r="AV88" s="108">
        <f>'[2]2019 KESIS Energy Balance'!AV88*'2019 KESIS Energy Balance'!$B$1</f>
        <v>0</v>
      </c>
      <c r="AW88" s="108">
        <f>'[2]2019 KESIS Energy Balance'!AW88*'2019 KESIS Energy Balance'!$B$1</f>
        <v>0</v>
      </c>
      <c r="AX88" s="108">
        <f>'[2]2019 KESIS Energy Balance'!AX88*'2019 KESIS Energy Balance'!$B$1</f>
        <v>0</v>
      </c>
      <c r="AY88" s="108">
        <f>'[2]2019 KESIS Energy Balance'!AY88*'2019 KESIS Energy Balance'!$B$1</f>
        <v>0</v>
      </c>
      <c r="AZ88" s="108">
        <f>'[2]2019 KESIS Energy Balance'!AZ88*'2019 KESIS Energy Balance'!$B$1</f>
        <v>0</v>
      </c>
      <c r="BA88" s="108">
        <f>'[2]2019 KESIS Energy Balance'!BA88*'2019 KESIS Energy Balance'!$B$1</f>
        <v>0</v>
      </c>
      <c r="BB88" s="108">
        <f>'[2]2019 KESIS Energy Balance'!BB88*'2019 KESIS Energy Balance'!$B$1</f>
        <v>0</v>
      </c>
      <c r="BC88" s="108">
        <f>'[2]2019 KESIS Energy Balance'!BC88*'2019 KESIS Energy Balance'!$B$1</f>
        <v>0</v>
      </c>
      <c r="BD88" s="108">
        <f>'[2]2019 KESIS Energy Balance'!BD88*'2019 KESIS Energy Balance'!$B$1</f>
        <v>0</v>
      </c>
      <c r="BE88" s="108">
        <f>'[2]2019 KESIS Energy Balance'!BE88*'2019 KESIS Energy Balance'!$B$1</f>
        <v>0</v>
      </c>
      <c r="BF88" s="108">
        <f>'[2]2019 KESIS Energy Balance'!BF88*'2019 KESIS Energy Balance'!$B$1</f>
        <v>0</v>
      </c>
      <c r="BG88" s="108">
        <f>'[2]2019 KESIS Energy Balance'!BG88*'2019 KESIS Energy Balance'!$B$1</f>
        <v>0</v>
      </c>
      <c r="BH88" s="108">
        <f>'[2]2019 KESIS Energy Balance'!BH88*'2019 KESIS Energy Balance'!$B$1</f>
        <v>0</v>
      </c>
      <c r="BI88" s="108">
        <f>'[2]2019 KESIS Energy Balance'!BI88*'2019 KESIS Energy Balance'!$B$1</f>
        <v>2134336369920000</v>
      </c>
      <c r="BJ88" s="108">
        <f>'[2]2019 KESIS Energy Balance'!BJ88*'2019 KESIS Energy Balance'!$B$1</f>
        <v>1.1258671978240002E+16</v>
      </c>
      <c r="BK88" s="108">
        <f>'[2]2019 KESIS Energy Balance'!BK88*'2019 KESIS Energy Balance'!$B$1</f>
        <v>1644775759360000</v>
      </c>
      <c r="BL88" s="109"/>
      <c r="BM88" s="109"/>
    </row>
    <row r="89" spans="2:65">
      <c r="B89" s="117" t="s">
        <v>1715</v>
      </c>
      <c r="C89" s="118" t="s">
        <v>1708</v>
      </c>
      <c r="D89" s="108">
        <f>'[2]2019 KESIS Energy Balance'!D89*'2019 KESIS Energy Balance'!$B$1</f>
        <v>0</v>
      </c>
      <c r="E89" s="108">
        <f>'[2]2019 KESIS Energy Balance'!E89*'2019 KESIS Energy Balance'!$B$1</f>
        <v>0</v>
      </c>
      <c r="F89" s="108">
        <f>'[2]2019 KESIS Energy Balance'!F89*'2019 KESIS Energy Balance'!$B$1</f>
        <v>0</v>
      </c>
      <c r="G89" s="108">
        <f>'[2]2019 KESIS Energy Balance'!G89*'2019 KESIS Energy Balance'!$B$1</f>
        <v>0</v>
      </c>
      <c r="H89" s="108">
        <f>'[2]2019 KESIS Energy Balance'!H89*'2019 KESIS Energy Balance'!$B$1</f>
        <v>0</v>
      </c>
      <c r="I89" s="108">
        <f>'[2]2019 KESIS Energy Balance'!I89*'2019 KESIS Energy Balance'!$B$1</f>
        <v>0</v>
      </c>
      <c r="J89" s="108">
        <f>'[2]2019 KESIS Energy Balance'!J89*'2019 KESIS Energy Balance'!$B$1</f>
        <v>0</v>
      </c>
      <c r="K89" s="108">
        <f>'[2]2019 KESIS Energy Balance'!K89*'2019 KESIS Energy Balance'!$B$1</f>
        <v>0</v>
      </c>
      <c r="L89" s="108">
        <f>'[2]2019 KESIS Energy Balance'!L89*'2019 KESIS Energy Balance'!$B$1</f>
        <v>0</v>
      </c>
      <c r="M89" s="108">
        <f>'[2]2019 KESIS Energy Balance'!M89*'2019 KESIS Energy Balance'!$B$1</f>
        <v>0</v>
      </c>
      <c r="N89" s="108">
        <f>'[2]2019 KESIS Energy Balance'!N89*'2019 KESIS Energy Balance'!$B$1</f>
        <v>0</v>
      </c>
      <c r="O89" s="108">
        <f>'[2]2019 KESIS Energy Balance'!O89*'2019 KESIS Energy Balance'!$B$1</f>
        <v>0</v>
      </c>
      <c r="P89" s="108">
        <f>'[2]2019 KESIS Energy Balance'!P89*'2019 KESIS Energy Balance'!$B$1</f>
        <v>0</v>
      </c>
      <c r="Q89" s="108">
        <f>'[2]2019 KESIS Energy Balance'!Q89*'2019 KESIS Energy Balance'!$B$1</f>
        <v>1861610809600000</v>
      </c>
      <c r="R89" s="108">
        <f>'[2]2019 KESIS Energy Balance'!R89*'2019 KESIS Energy Balance'!$B$1</f>
        <v>238169041920000</v>
      </c>
      <c r="S89" s="108">
        <f>'[2]2019 KESIS Energy Balance'!S89*'2019 KESIS Energy Balance'!$B$1</f>
        <v>0</v>
      </c>
      <c r="T89" s="108">
        <f>'[2]2019 KESIS Energy Balance'!T89*'2019 KESIS Energy Balance'!$B$1</f>
        <v>0</v>
      </c>
      <c r="U89" s="108">
        <f>'[2]2019 KESIS Energy Balance'!U89*'2019 KESIS Energy Balance'!$B$1</f>
        <v>0</v>
      </c>
      <c r="V89" s="108">
        <f>'[2]2019 KESIS Energy Balance'!V89*'2019 KESIS Energy Balance'!$B$1</f>
        <v>0</v>
      </c>
      <c r="W89" s="108">
        <f>'[2]2019 KESIS Energy Balance'!W89*'2019 KESIS Energy Balance'!$B$1</f>
        <v>0</v>
      </c>
      <c r="X89" s="108">
        <f>'[2]2019 KESIS Energy Balance'!X89*'2019 KESIS Energy Balance'!$B$1</f>
        <v>0</v>
      </c>
      <c r="Y89" s="108">
        <f>'[2]2019 KESIS Energy Balance'!Y89*'2019 KESIS Energy Balance'!$B$1</f>
        <v>0</v>
      </c>
      <c r="Z89" s="108">
        <f>'[2]2019 KESIS Energy Balance'!Z89*'2019 KESIS Energy Balance'!$B$1</f>
        <v>0</v>
      </c>
      <c r="AA89" s="108">
        <f>'[2]2019 KESIS Energy Balance'!AA89*'2019 KESIS Energy Balance'!$B$1</f>
        <v>0</v>
      </c>
      <c r="AB89" s="108">
        <f>'[2]2019 KESIS Energy Balance'!AB89*'2019 KESIS Energy Balance'!$B$1</f>
        <v>0</v>
      </c>
      <c r="AC89" s="108">
        <f>'[2]2019 KESIS Energy Balance'!AC89*'2019 KESIS Energy Balance'!$B$1</f>
        <v>0</v>
      </c>
      <c r="AD89" s="108">
        <f>'[2]2019 KESIS Energy Balance'!AD89*'2019 KESIS Energy Balance'!$B$1</f>
        <v>62654720000</v>
      </c>
      <c r="AE89" s="108">
        <f>'[2]2019 KESIS Energy Balance'!AE89*'2019 KESIS Energy Balance'!$B$1</f>
        <v>0</v>
      </c>
      <c r="AF89" s="108">
        <f>'[2]2019 KESIS Energy Balance'!AF89*'2019 KESIS Energy Balance'!$B$1</f>
        <v>0</v>
      </c>
      <c r="AG89" s="108">
        <f>'[2]2019 KESIS Energy Balance'!AG89*'2019 KESIS Energy Balance'!$B$1</f>
        <v>0</v>
      </c>
      <c r="AH89" s="108">
        <f>'[2]2019 KESIS Energy Balance'!AH89*'2019 KESIS Energy Balance'!$B$1</f>
        <v>104935505920000</v>
      </c>
      <c r="AI89" s="108">
        <f>'[2]2019 KESIS Energy Balance'!AI89*'2019 KESIS Energy Balance'!$B$1</f>
        <v>0</v>
      </c>
      <c r="AJ89" s="108">
        <f>'[2]2019 KESIS Energy Balance'!AJ89*'2019 KESIS Energy Balance'!$B$1</f>
        <v>0</v>
      </c>
      <c r="AK89" s="108">
        <f>'[2]2019 KESIS Energy Balance'!AK89*'2019 KESIS Energy Balance'!$B$1</f>
        <v>0</v>
      </c>
      <c r="AL89" s="108">
        <f>'[2]2019 KESIS Energy Balance'!AL89*'2019 KESIS Energy Balance'!$B$1</f>
        <v>0</v>
      </c>
      <c r="AM89" s="108">
        <f>'[2]2019 KESIS Energy Balance'!AM89*'2019 KESIS Energy Balance'!$B$1</f>
        <v>0</v>
      </c>
      <c r="AN89" s="108">
        <f>'[2]2019 KESIS Energy Balance'!AN89*'2019 KESIS Energy Balance'!$B$1</f>
        <v>0</v>
      </c>
      <c r="AO89" s="108">
        <f>'[2]2019 KESIS Energy Balance'!AO89*'2019 KESIS Energy Balance'!$B$1</f>
        <v>0</v>
      </c>
      <c r="AP89" s="108">
        <f>'[2]2019 KESIS Energy Balance'!AP89*'2019 KESIS Energy Balance'!$B$1</f>
        <v>111699477760000</v>
      </c>
      <c r="AQ89" s="108">
        <f>'[2]2019 KESIS Energy Balance'!AQ89*'2019 KESIS Energy Balance'!$B$1</f>
        <v>104150080000000</v>
      </c>
      <c r="AR89" s="108">
        <f>'[2]2019 KESIS Energy Balance'!AR89*'2019 KESIS Energy Balance'!$B$1</f>
        <v>18057495040000</v>
      </c>
      <c r="AS89" s="108">
        <f>'[2]2019 KESIS Energy Balance'!AS89*'2019 KESIS Energy Balance'!$B$1</f>
        <v>80033766400000</v>
      </c>
      <c r="AT89" s="108">
        <f>'[2]2019 KESIS Energy Balance'!AT89*'2019 KESIS Energy Balance'!$B$1</f>
        <v>1492999680000</v>
      </c>
      <c r="AU89" s="108">
        <f>'[2]2019 KESIS Energy Balance'!AU89*'2019 KESIS Energy Balance'!$B$1</f>
        <v>0</v>
      </c>
      <c r="AV89" s="108">
        <f>'[2]2019 KESIS Energy Balance'!AV89*'2019 KESIS Energy Balance'!$B$1</f>
        <v>0</v>
      </c>
      <c r="AW89" s="108">
        <f>'[2]2019 KESIS Energy Balance'!AW89*'2019 KESIS Energy Balance'!$B$1</f>
        <v>0</v>
      </c>
      <c r="AX89" s="108">
        <f>'[2]2019 KESIS Energy Balance'!AX89*'2019 KESIS Energy Balance'!$B$1</f>
        <v>0</v>
      </c>
      <c r="AY89" s="108">
        <f>'[2]2019 KESIS Energy Balance'!AY89*'2019 KESIS Energy Balance'!$B$1</f>
        <v>0</v>
      </c>
      <c r="AZ89" s="108">
        <f>'[2]2019 KESIS Energy Balance'!AZ89*'2019 KESIS Energy Balance'!$B$1</f>
        <v>0</v>
      </c>
      <c r="BA89" s="108">
        <f>'[2]2019 KESIS Energy Balance'!BA89*'2019 KESIS Energy Balance'!$B$1</f>
        <v>0</v>
      </c>
      <c r="BB89" s="108">
        <f>'[2]2019 KESIS Energy Balance'!BB89*'2019 KESIS Energy Balance'!$B$1</f>
        <v>0</v>
      </c>
      <c r="BC89" s="108">
        <f>'[2]2019 KESIS Energy Balance'!BC89*'2019 KESIS Energy Balance'!$B$1</f>
        <v>0</v>
      </c>
      <c r="BD89" s="108">
        <f>'[2]2019 KESIS Energy Balance'!BD89*'2019 KESIS Energy Balance'!$B$1</f>
        <v>0</v>
      </c>
      <c r="BE89" s="108">
        <f>'[2]2019 KESIS Energy Balance'!BE89*'2019 KESIS Energy Balance'!$B$1</f>
        <v>0</v>
      </c>
      <c r="BF89" s="108">
        <f>'[2]2019 KESIS Energy Balance'!BF89*'2019 KESIS Energy Balance'!$B$1</f>
        <v>0</v>
      </c>
      <c r="BG89" s="108">
        <f>'[2]2019 KESIS Energy Balance'!BG89*'2019 KESIS Energy Balance'!$B$1</f>
        <v>0</v>
      </c>
      <c r="BH89" s="108">
        <f>'[2]2019 KESIS Energy Balance'!BH89*'2019 KESIS Energy Balance'!$B$1</f>
        <v>0</v>
      </c>
      <c r="BI89" s="108">
        <f>'[2]2019 KESIS Energy Balance'!BI89*'2019 KESIS Energy Balance'!$B$1</f>
        <v>1743865726720000</v>
      </c>
      <c r="BJ89" s="108">
        <f>'[2]2019 KESIS Energy Balance'!BJ89*'2019 KESIS Energy Balance'!$B$1</f>
        <v>4264077557760000</v>
      </c>
      <c r="BK89" s="108">
        <f>'[2]2019 KESIS Energy Balance'!BK89*'2019 KESIS Energy Balance'!$B$1</f>
        <v>315433818880000</v>
      </c>
      <c r="BL89" s="109"/>
      <c r="BM89" s="109"/>
    </row>
    <row r="90" spans="2:65" collapsed="1">
      <c r="B90" s="117" t="s">
        <v>1716</v>
      </c>
      <c r="C90" s="118" t="s">
        <v>1710</v>
      </c>
      <c r="D90" s="108">
        <f>'[2]2019 KESIS Energy Balance'!D90*'2019 KESIS Energy Balance'!$B$1</f>
        <v>0</v>
      </c>
      <c r="E90" s="108">
        <f>'[2]2019 KESIS Energy Balance'!E90*'2019 KESIS Energy Balance'!$B$1</f>
        <v>0</v>
      </c>
      <c r="F90" s="108">
        <f>'[2]2019 KESIS Energy Balance'!F90*'2019 KESIS Energy Balance'!$B$1</f>
        <v>0</v>
      </c>
      <c r="G90" s="108">
        <f>'[2]2019 KESIS Energy Balance'!G90*'2019 KESIS Energy Balance'!$B$1</f>
        <v>2914868753920000</v>
      </c>
      <c r="H90" s="108">
        <f>'[2]2019 KESIS Energy Balance'!H90*'2019 KESIS Energy Balance'!$B$1</f>
        <v>0</v>
      </c>
      <c r="I90" s="108">
        <f>'[2]2019 KESIS Energy Balance'!I90*'2019 KESIS Energy Balance'!$B$1</f>
        <v>0</v>
      </c>
      <c r="J90" s="108">
        <f>'[2]2019 KESIS Energy Balance'!J90*'2019 KESIS Energy Balance'!$B$1</f>
        <v>0</v>
      </c>
      <c r="K90" s="108">
        <f>'[2]2019 KESIS Energy Balance'!K90*'2019 KESIS Energy Balance'!$B$1</f>
        <v>0</v>
      </c>
      <c r="L90" s="108">
        <f>'[2]2019 KESIS Energy Balance'!L90*'2019 KESIS Energy Balance'!$B$1</f>
        <v>0</v>
      </c>
      <c r="M90" s="108">
        <f>'[2]2019 KESIS Energy Balance'!M90*'2019 KESIS Energy Balance'!$B$1</f>
        <v>0</v>
      </c>
      <c r="N90" s="108">
        <f>'[2]2019 KESIS Energy Balance'!N90*'2019 KESIS Energy Balance'!$B$1</f>
        <v>0</v>
      </c>
      <c r="O90" s="108">
        <f>'[2]2019 KESIS Energy Balance'!O90*'2019 KESIS Energy Balance'!$B$1</f>
        <v>0</v>
      </c>
      <c r="P90" s="108">
        <f>'[2]2019 KESIS Energy Balance'!P90*'2019 KESIS Energy Balance'!$B$1</f>
        <v>0</v>
      </c>
      <c r="Q90" s="108">
        <f>'[2]2019 KESIS Energy Balance'!Q90*'2019 KESIS Energy Balance'!$B$1</f>
        <v>28706496000000</v>
      </c>
      <c r="R90" s="108">
        <f>'[2]2019 KESIS Energy Balance'!R90*'2019 KESIS Energy Balance'!$B$1</f>
        <v>206230332160000.03</v>
      </c>
      <c r="S90" s="108">
        <f>'[2]2019 KESIS Energy Balance'!S90*'2019 KESIS Energy Balance'!$B$1</f>
        <v>0</v>
      </c>
      <c r="T90" s="108">
        <f>'[2]2019 KESIS Energy Balance'!T90*'2019 KESIS Energy Balance'!$B$1</f>
        <v>0</v>
      </c>
      <c r="U90" s="108">
        <f>'[2]2019 KESIS Energy Balance'!U90*'2019 KESIS Energy Balance'!$B$1</f>
        <v>0</v>
      </c>
      <c r="V90" s="108">
        <f>'[2]2019 KESIS Energy Balance'!V90*'2019 KESIS Energy Balance'!$B$1</f>
        <v>0</v>
      </c>
      <c r="W90" s="108">
        <f>'[2]2019 KESIS Energy Balance'!W90*'2019 KESIS Energy Balance'!$B$1</f>
        <v>409332174080000</v>
      </c>
      <c r="X90" s="108">
        <f>'[2]2019 KESIS Energy Balance'!X90*'2019 KESIS Energy Balance'!$B$1</f>
        <v>87203783680000</v>
      </c>
      <c r="Y90" s="108">
        <f>'[2]2019 KESIS Energy Balance'!Y90*'2019 KESIS Energy Balance'!$B$1</f>
        <v>0</v>
      </c>
      <c r="Z90" s="108">
        <f>'[2]2019 KESIS Energy Balance'!Z90*'2019 KESIS Energy Balance'!$B$1</f>
        <v>0</v>
      </c>
      <c r="AA90" s="108">
        <f>'[2]2019 KESIS Energy Balance'!AA90*'2019 KESIS Energy Balance'!$B$1</f>
        <v>0</v>
      </c>
      <c r="AB90" s="108">
        <f>'[2]2019 KESIS Energy Balance'!AB90*'2019 KESIS Energy Balance'!$B$1</f>
        <v>0</v>
      </c>
      <c r="AC90" s="108">
        <f>'[2]2019 KESIS Energy Balance'!AC90*'2019 KESIS Energy Balance'!$B$1</f>
        <v>0</v>
      </c>
      <c r="AD90" s="108">
        <f>'[2]2019 KESIS Energy Balance'!AD90*'2019 KESIS Energy Balance'!$B$1</f>
        <v>8094719999.999999</v>
      </c>
      <c r="AE90" s="108">
        <f>'[2]2019 KESIS Energy Balance'!AE90*'2019 KESIS Energy Balance'!$B$1</f>
        <v>0</v>
      </c>
      <c r="AF90" s="108">
        <f>'[2]2019 KESIS Energy Balance'!AF90*'2019 KESIS Energy Balance'!$B$1</f>
        <v>0</v>
      </c>
      <c r="AG90" s="108">
        <f>'[2]2019 KESIS Energy Balance'!AG90*'2019 KESIS Energy Balance'!$B$1</f>
        <v>0</v>
      </c>
      <c r="AH90" s="108">
        <f>'[2]2019 KESIS Energy Balance'!AH90*'2019 KESIS Energy Balance'!$B$1</f>
        <v>131365917440000</v>
      </c>
      <c r="AI90" s="108">
        <f>'[2]2019 KESIS Energy Balance'!AI90*'2019 KESIS Energy Balance'!$B$1</f>
        <v>464923973120000</v>
      </c>
      <c r="AJ90" s="108">
        <f>'[2]2019 KESIS Energy Balance'!AJ90*'2019 KESIS Energy Balance'!$B$1</f>
        <v>0</v>
      </c>
      <c r="AK90" s="108">
        <f>'[2]2019 KESIS Energy Balance'!AK90*'2019 KESIS Energy Balance'!$B$1</f>
        <v>0</v>
      </c>
      <c r="AL90" s="108">
        <f>'[2]2019 KESIS Energy Balance'!AL90*'2019 KESIS Energy Balance'!$B$1</f>
        <v>0</v>
      </c>
      <c r="AM90" s="108">
        <f>'[2]2019 KESIS Energy Balance'!AM90*'2019 KESIS Energy Balance'!$B$1</f>
        <v>0</v>
      </c>
      <c r="AN90" s="108">
        <f>'[2]2019 KESIS Energy Balance'!AN90*'2019 KESIS Energy Balance'!$B$1</f>
        <v>0</v>
      </c>
      <c r="AO90" s="108">
        <f>'[2]2019 KESIS Energy Balance'!AO90*'2019 KESIS Energy Balance'!$B$1</f>
        <v>928017666560000</v>
      </c>
      <c r="AP90" s="108">
        <f>'[2]2019 KESIS Energy Balance'!AP90*'2019 KESIS Energy Balance'!$B$1</f>
        <v>0</v>
      </c>
      <c r="AQ90" s="108">
        <f>'[2]2019 KESIS Energy Balance'!AQ90*'2019 KESIS Energy Balance'!$B$1</f>
        <v>45316544000000</v>
      </c>
      <c r="AR90" s="108">
        <f>'[2]2019 KESIS Energy Balance'!AR90*'2019 KESIS Energy Balance'!$B$1</f>
        <v>152082766080000</v>
      </c>
      <c r="AS90" s="108">
        <f>'[2]2019 KESIS Energy Balance'!AS90*'2019 KESIS Energy Balance'!$B$1</f>
        <v>453934597120000</v>
      </c>
      <c r="AT90" s="108">
        <f>'[2]2019 KESIS Energy Balance'!AT90*'2019 KESIS Energy Balance'!$B$1</f>
        <v>0</v>
      </c>
      <c r="AU90" s="108">
        <f>'[2]2019 KESIS Energy Balance'!AU90*'2019 KESIS Energy Balance'!$B$1</f>
        <v>0</v>
      </c>
      <c r="AV90" s="108">
        <f>'[2]2019 KESIS Energy Balance'!AV90*'2019 KESIS Energy Balance'!$B$1</f>
        <v>0</v>
      </c>
      <c r="AW90" s="108">
        <f>'[2]2019 KESIS Energy Balance'!AW90*'2019 KESIS Energy Balance'!$B$1</f>
        <v>0</v>
      </c>
      <c r="AX90" s="108">
        <f>'[2]2019 KESIS Energy Balance'!AX90*'2019 KESIS Energy Balance'!$B$1</f>
        <v>0</v>
      </c>
      <c r="AY90" s="108">
        <f>'[2]2019 KESIS Energy Balance'!AY90*'2019 KESIS Energy Balance'!$B$1</f>
        <v>0</v>
      </c>
      <c r="AZ90" s="108">
        <f>'[2]2019 KESIS Energy Balance'!AZ90*'2019 KESIS Energy Balance'!$B$1</f>
        <v>0</v>
      </c>
      <c r="BA90" s="108">
        <f>'[2]2019 KESIS Energy Balance'!BA90*'2019 KESIS Energy Balance'!$B$1</f>
        <v>0</v>
      </c>
      <c r="BB90" s="108">
        <f>'[2]2019 KESIS Energy Balance'!BB90*'2019 KESIS Energy Balance'!$B$1</f>
        <v>0</v>
      </c>
      <c r="BC90" s="108">
        <f>'[2]2019 KESIS Energy Balance'!BC90*'2019 KESIS Energy Balance'!$B$1</f>
        <v>0</v>
      </c>
      <c r="BD90" s="108">
        <f>'[2]2019 KESIS Energy Balance'!BD90*'2019 KESIS Energy Balance'!$B$1</f>
        <v>0</v>
      </c>
      <c r="BE90" s="108">
        <f>'[2]2019 KESIS Energy Balance'!BE90*'2019 KESIS Energy Balance'!$B$1</f>
        <v>0</v>
      </c>
      <c r="BF90" s="108">
        <f>'[2]2019 KESIS Energy Balance'!BF90*'2019 KESIS Energy Balance'!$B$1</f>
        <v>0</v>
      </c>
      <c r="BG90" s="108">
        <f>'[2]2019 KESIS Energy Balance'!BG90*'2019 KESIS Energy Balance'!$B$1</f>
        <v>0</v>
      </c>
      <c r="BH90" s="108">
        <f>'[2]2019 KESIS Energy Balance'!BH90*'2019 KESIS Energy Balance'!$B$1</f>
        <v>0</v>
      </c>
      <c r="BI90" s="108">
        <f>'[2]2019 KESIS Energy Balance'!BI90*'2019 KESIS Energy Balance'!$B$1</f>
        <v>280316622079999.97</v>
      </c>
      <c r="BJ90" s="108">
        <f>'[2]2019 KESIS Energy Balance'!BJ90*'2019 KESIS Energy Balance'!$B$1</f>
        <v>6102307720960000</v>
      </c>
      <c r="BK90" s="108">
        <f>'[2]2019 KESIS Energy Balance'!BK90*'2019 KESIS Energy Balance'!$B$1</f>
        <v>1060666081280000</v>
      </c>
      <c r="BL90" s="109"/>
      <c r="BM90" s="109"/>
    </row>
    <row r="91" spans="2:65">
      <c r="B91" s="117" t="s">
        <v>1717</v>
      </c>
      <c r="C91" s="118" t="s">
        <v>1718</v>
      </c>
      <c r="D91" s="108">
        <f>'[2]2019 KESIS Energy Balance'!D91*'2019 KESIS Energy Balance'!$B$1</f>
        <v>0</v>
      </c>
      <c r="E91" s="108">
        <f>'[2]2019 KESIS Energy Balance'!E91*'2019 KESIS Energy Balance'!$B$1</f>
        <v>0</v>
      </c>
      <c r="F91" s="108">
        <f>'[2]2019 KESIS Energy Balance'!F91*'2019 KESIS Energy Balance'!$B$1</f>
        <v>0</v>
      </c>
      <c r="G91" s="108">
        <f>'[2]2019 KESIS Energy Balance'!G91*'2019 KESIS Energy Balance'!$B$1</f>
        <v>0</v>
      </c>
      <c r="H91" s="108">
        <f>'[2]2019 KESIS Energy Balance'!H91*'2019 KESIS Energy Balance'!$B$1</f>
        <v>0</v>
      </c>
      <c r="I91" s="108">
        <f>'[2]2019 KESIS Energy Balance'!I91*'2019 KESIS Energy Balance'!$B$1</f>
        <v>0</v>
      </c>
      <c r="J91" s="108">
        <f>'[2]2019 KESIS Energy Balance'!J91*'2019 KESIS Energy Balance'!$B$1</f>
        <v>0</v>
      </c>
      <c r="K91" s="108">
        <f>'[2]2019 KESIS Energy Balance'!K91*'2019 KESIS Energy Balance'!$B$1</f>
        <v>0</v>
      </c>
      <c r="L91" s="108">
        <f>'[2]2019 KESIS Energy Balance'!L91*'2019 KESIS Energy Balance'!$B$1</f>
        <v>0</v>
      </c>
      <c r="M91" s="108">
        <f>'[2]2019 KESIS Energy Balance'!M91*'2019 KESIS Energy Balance'!$B$1</f>
        <v>0</v>
      </c>
      <c r="N91" s="108">
        <f>'[2]2019 KESIS Energy Balance'!N91*'2019 KESIS Energy Balance'!$B$1</f>
        <v>0</v>
      </c>
      <c r="O91" s="108">
        <f>'[2]2019 KESIS Energy Balance'!O91*'2019 KESIS Energy Balance'!$B$1</f>
        <v>0</v>
      </c>
      <c r="P91" s="108">
        <f>'[2]2019 KESIS Energy Balance'!P91*'2019 KESIS Energy Balance'!$B$1</f>
        <v>0</v>
      </c>
      <c r="Q91" s="108">
        <f>'[2]2019 KESIS Energy Balance'!Q91*'2019 KESIS Energy Balance'!$B$1</f>
        <v>44108288000000</v>
      </c>
      <c r="R91" s="108">
        <f>'[2]2019 KESIS Energy Balance'!R91*'2019 KESIS Energy Balance'!$B$1</f>
        <v>265669464320000</v>
      </c>
      <c r="S91" s="108">
        <f>'[2]2019 KESIS Energy Balance'!S91*'2019 KESIS Energy Balance'!$B$1</f>
        <v>0</v>
      </c>
      <c r="T91" s="108">
        <f>'[2]2019 KESIS Energy Balance'!T91*'2019 KESIS Energy Balance'!$B$1</f>
        <v>0</v>
      </c>
      <c r="U91" s="108">
        <f>'[2]2019 KESIS Energy Balance'!U91*'2019 KESIS Energy Balance'!$B$1</f>
        <v>0</v>
      </c>
      <c r="V91" s="108">
        <f>'[2]2019 KESIS Energy Balance'!V91*'2019 KESIS Energy Balance'!$B$1</f>
        <v>0</v>
      </c>
      <c r="W91" s="108">
        <f>'[2]2019 KESIS Energy Balance'!W91*'2019 KESIS Energy Balance'!$B$1</f>
        <v>0</v>
      </c>
      <c r="X91" s="108">
        <f>'[2]2019 KESIS Energy Balance'!X91*'2019 KESIS Energy Balance'!$B$1</f>
        <v>1193693440000</v>
      </c>
      <c r="Y91" s="108">
        <f>'[2]2019 KESIS Energy Balance'!Y91*'2019 KESIS Energy Balance'!$B$1</f>
        <v>0</v>
      </c>
      <c r="Z91" s="108">
        <f>'[2]2019 KESIS Energy Balance'!Z91*'2019 KESIS Energy Balance'!$B$1</f>
        <v>0</v>
      </c>
      <c r="AA91" s="108">
        <f>'[2]2019 KESIS Energy Balance'!AA91*'2019 KESIS Energy Balance'!$B$1</f>
        <v>0</v>
      </c>
      <c r="AB91" s="108">
        <f>'[2]2019 KESIS Energy Balance'!AB91*'2019 KESIS Energy Balance'!$B$1</f>
        <v>0</v>
      </c>
      <c r="AC91" s="108">
        <f>'[2]2019 KESIS Energy Balance'!AC91*'2019 KESIS Energy Balance'!$B$1</f>
        <v>0</v>
      </c>
      <c r="AD91" s="108">
        <f>'[2]2019 KESIS Energy Balance'!AD91*'2019 KESIS Energy Balance'!$B$1</f>
        <v>389856000000</v>
      </c>
      <c r="AE91" s="108">
        <f>'[2]2019 KESIS Energy Balance'!AE91*'2019 KESIS Energy Balance'!$B$1</f>
        <v>12023040000</v>
      </c>
      <c r="AF91" s="108">
        <f>'[2]2019 KESIS Energy Balance'!AF91*'2019 KESIS Energy Balance'!$B$1</f>
        <v>0</v>
      </c>
      <c r="AG91" s="108">
        <f>'[2]2019 KESIS Energy Balance'!AG91*'2019 KESIS Energy Balance'!$B$1</f>
        <v>0</v>
      </c>
      <c r="AH91" s="108">
        <f>'[2]2019 KESIS Energy Balance'!AH91*'2019 KESIS Energy Balance'!$B$1</f>
        <v>54723164160000</v>
      </c>
      <c r="AI91" s="108">
        <f>'[2]2019 KESIS Energy Balance'!AI91*'2019 KESIS Energy Balance'!$B$1</f>
        <v>0</v>
      </c>
      <c r="AJ91" s="108">
        <f>'[2]2019 KESIS Energy Balance'!AJ91*'2019 KESIS Energy Balance'!$B$1</f>
        <v>0</v>
      </c>
      <c r="AK91" s="108">
        <f>'[2]2019 KESIS Energy Balance'!AK91*'2019 KESIS Energy Balance'!$B$1</f>
        <v>0</v>
      </c>
      <c r="AL91" s="108">
        <f>'[2]2019 KESIS Energy Balance'!AL91*'2019 KESIS Energy Balance'!$B$1</f>
        <v>0</v>
      </c>
      <c r="AM91" s="108">
        <f>'[2]2019 KESIS Energy Balance'!AM91*'2019 KESIS Energy Balance'!$B$1</f>
        <v>0</v>
      </c>
      <c r="AN91" s="108">
        <f>'[2]2019 KESIS Energy Balance'!AN91*'2019 KESIS Energy Balance'!$B$1</f>
        <v>0</v>
      </c>
      <c r="AO91" s="108">
        <f>'[2]2019 KESIS Energy Balance'!AO91*'2019 KESIS Energy Balance'!$B$1</f>
        <v>0</v>
      </c>
      <c r="AP91" s="108">
        <f>'[2]2019 KESIS Energy Balance'!AP91*'2019 KESIS Energy Balance'!$B$1</f>
        <v>0</v>
      </c>
      <c r="AQ91" s="108">
        <f>'[2]2019 KESIS Energy Balance'!AQ91*'2019 KESIS Energy Balance'!$B$1</f>
        <v>0</v>
      </c>
      <c r="AR91" s="108">
        <f>'[2]2019 KESIS Energy Balance'!AR91*'2019 KESIS Energy Balance'!$B$1</f>
        <v>0</v>
      </c>
      <c r="AS91" s="108">
        <f>'[2]2019 KESIS Energy Balance'!AS91*'2019 KESIS Energy Balance'!$B$1</f>
        <v>0</v>
      </c>
      <c r="AT91" s="108">
        <f>'[2]2019 KESIS Energy Balance'!AT91*'2019 KESIS Energy Balance'!$B$1</f>
        <v>5230736640000</v>
      </c>
      <c r="AU91" s="108">
        <f>'[2]2019 KESIS Energy Balance'!AU91*'2019 KESIS Energy Balance'!$B$1</f>
        <v>26235820799999.996</v>
      </c>
      <c r="AV91" s="108">
        <f>'[2]2019 KESIS Energy Balance'!AV91*'2019 KESIS Energy Balance'!$B$1</f>
        <v>0</v>
      </c>
      <c r="AW91" s="108">
        <f>'[2]2019 KESIS Energy Balance'!AW91*'2019 KESIS Energy Balance'!$B$1</f>
        <v>0</v>
      </c>
      <c r="AX91" s="108">
        <f>'[2]2019 KESIS Energy Balance'!AX91*'2019 KESIS Energy Balance'!$B$1</f>
        <v>0</v>
      </c>
      <c r="AY91" s="108">
        <f>'[2]2019 KESIS Energy Balance'!AY91*'2019 KESIS Energy Balance'!$B$1</f>
        <v>0</v>
      </c>
      <c r="AZ91" s="108">
        <f>'[2]2019 KESIS Energy Balance'!AZ91*'2019 KESIS Energy Balance'!$B$1</f>
        <v>0</v>
      </c>
      <c r="BA91" s="108">
        <f>'[2]2019 KESIS Energy Balance'!BA91*'2019 KESIS Energy Balance'!$B$1</f>
        <v>0</v>
      </c>
      <c r="BB91" s="108">
        <f>'[2]2019 KESIS Energy Balance'!BB91*'2019 KESIS Energy Balance'!$B$1</f>
        <v>0</v>
      </c>
      <c r="BC91" s="108">
        <f>'[2]2019 KESIS Energy Balance'!BC91*'2019 KESIS Energy Balance'!$B$1</f>
        <v>0</v>
      </c>
      <c r="BD91" s="108">
        <f>'[2]2019 KESIS Energy Balance'!BD91*'2019 KESIS Energy Balance'!$B$1</f>
        <v>0</v>
      </c>
      <c r="BE91" s="108">
        <f>'[2]2019 KESIS Energy Balance'!BE91*'2019 KESIS Energy Balance'!$B$1</f>
        <v>0</v>
      </c>
      <c r="BF91" s="108">
        <f>'[2]2019 KESIS Energy Balance'!BF91*'2019 KESIS Energy Balance'!$B$1</f>
        <v>0</v>
      </c>
      <c r="BG91" s="108">
        <f>'[2]2019 KESIS Energy Balance'!BG91*'2019 KESIS Energy Balance'!$B$1</f>
        <v>0</v>
      </c>
      <c r="BH91" s="108">
        <f>'[2]2019 KESIS Energy Balance'!BH91*'2019 KESIS Energy Balance'!$B$1</f>
        <v>0</v>
      </c>
      <c r="BI91" s="108">
        <f>'[2]2019 KESIS Energy Balance'!BI91*'2019 KESIS Energy Balance'!$B$1</f>
        <v>0</v>
      </c>
      <c r="BJ91" s="108">
        <f>'[2]2019 KESIS Energy Balance'!BJ91*'2019 KESIS Energy Balance'!$B$1</f>
        <v>397563046399999.94</v>
      </c>
      <c r="BK91" s="108">
        <f>'[2]2019 KESIS Energy Balance'!BK91*'2019 KESIS Energy Balance'!$B$1</f>
        <v>31466557440000</v>
      </c>
      <c r="BL91" s="109"/>
      <c r="BM91" s="109"/>
    </row>
    <row r="92" spans="2:65" collapsed="1">
      <c r="B92" s="117" t="s">
        <v>1719</v>
      </c>
      <c r="C92" s="118" t="s">
        <v>1720</v>
      </c>
      <c r="D92" s="108">
        <f>'[2]2019 KESIS Energy Balance'!D92*'2019 KESIS Energy Balance'!$B$1</f>
        <v>0</v>
      </c>
      <c r="E92" s="108">
        <f>'[2]2019 KESIS Energy Balance'!E92*'2019 KESIS Energy Balance'!$B$1</f>
        <v>0</v>
      </c>
      <c r="F92" s="108">
        <f>'[2]2019 KESIS Energy Balance'!F92*'2019 KESIS Energy Balance'!$B$1</f>
        <v>0</v>
      </c>
      <c r="G92" s="108">
        <f>'[2]2019 KESIS Energy Balance'!G92*'2019 KESIS Energy Balance'!$B$1</f>
        <v>0</v>
      </c>
      <c r="H92" s="108">
        <f>'[2]2019 KESIS Energy Balance'!H92*'2019 KESIS Energy Balance'!$B$1</f>
        <v>0</v>
      </c>
      <c r="I92" s="108">
        <f>'[2]2019 KESIS Energy Balance'!I92*'2019 KESIS Energy Balance'!$B$1</f>
        <v>0</v>
      </c>
      <c r="J92" s="108">
        <f>'[2]2019 KESIS Energy Balance'!J92*'2019 KESIS Energy Balance'!$B$1</f>
        <v>0</v>
      </c>
      <c r="K92" s="108">
        <f>'[2]2019 KESIS Energy Balance'!K92*'2019 KESIS Energy Balance'!$B$1</f>
        <v>0</v>
      </c>
      <c r="L92" s="108">
        <f>'[2]2019 KESIS Energy Balance'!L92*'2019 KESIS Energy Balance'!$B$1</f>
        <v>0</v>
      </c>
      <c r="M92" s="108">
        <f>'[2]2019 KESIS Energy Balance'!M92*'2019 KESIS Energy Balance'!$B$1</f>
        <v>0</v>
      </c>
      <c r="N92" s="108">
        <f>'[2]2019 KESIS Energy Balance'!N92*'2019 KESIS Energy Balance'!$B$1</f>
        <v>0</v>
      </c>
      <c r="O92" s="108">
        <f>'[2]2019 KESIS Energy Balance'!O92*'2019 KESIS Energy Balance'!$B$1</f>
        <v>0</v>
      </c>
      <c r="P92" s="108">
        <f>'[2]2019 KESIS Energy Balance'!P92*'2019 KESIS Energy Balance'!$B$1</f>
        <v>0</v>
      </c>
      <c r="Q92" s="108">
        <f>'[2]2019 KESIS Energy Balance'!Q92*'2019 KESIS Energy Balance'!$B$1</f>
        <v>0</v>
      </c>
      <c r="R92" s="108">
        <f>'[2]2019 KESIS Energy Balance'!R92*'2019 KESIS Energy Balance'!$B$1</f>
        <v>15870690560000</v>
      </c>
      <c r="S92" s="108">
        <f>'[2]2019 KESIS Energy Balance'!S92*'2019 KESIS Energy Balance'!$B$1</f>
        <v>0</v>
      </c>
      <c r="T92" s="108">
        <f>'[2]2019 KESIS Energy Balance'!T92*'2019 KESIS Energy Balance'!$B$1</f>
        <v>0</v>
      </c>
      <c r="U92" s="108">
        <f>'[2]2019 KESIS Energy Balance'!U92*'2019 KESIS Energy Balance'!$B$1</f>
        <v>0</v>
      </c>
      <c r="V92" s="108">
        <f>'[2]2019 KESIS Energy Balance'!V92*'2019 KESIS Energy Balance'!$B$1</f>
        <v>0</v>
      </c>
      <c r="W92" s="108">
        <f>'[2]2019 KESIS Energy Balance'!W92*'2019 KESIS Energy Balance'!$B$1</f>
        <v>0</v>
      </c>
      <c r="X92" s="108">
        <f>'[2]2019 KESIS Energy Balance'!X92*'2019 KESIS Energy Balance'!$B$1</f>
        <v>1632633600000.0002</v>
      </c>
      <c r="Y92" s="108">
        <f>'[2]2019 KESIS Energy Balance'!Y92*'2019 KESIS Energy Balance'!$B$1</f>
        <v>0</v>
      </c>
      <c r="Z92" s="108">
        <f>'[2]2019 KESIS Energy Balance'!Z92*'2019 KESIS Energy Balance'!$B$1</f>
        <v>0</v>
      </c>
      <c r="AA92" s="108">
        <f>'[2]2019 KESIS Energy Balance'!AA92*'2019 KESIS Energy Balance'!$B$1</f>
        <v>0</v>
      </c>
      <c r="AB92" s="108">
        <f>'[2]2019 KESIS Energy Balance'!AB92*'2019 KESIS Energy Balance'!$B$1</f>
        <v>0</v>
      </c>
      <c r="AC92" s="108">
        <f>'[2]2019 KESIS Energy Balance'!AC92*'2019 KESIS Energy Balance'!$B$1</f>
        <v>0</v>
      </c>
      <c r="AD92" s="108">
        <f>'[2]2019 KESIS Energy Balance'!AD92*'2019 KESIS Energy Balance'!$B$1</f>
        <v>41974615040000</v>
      </c>
      <c r="AE92" s="108">
        <f>'[2]2019 KESIS Energy Balance'!AE92*'2019 KESIS Energy Balance'!$B$1</f>
        <v>260419840000</v>
      </c>
      <c r="AF92" s="108">
        <f>'[2]2019 KESIS Energy Balance'!AF92*'2019 KESIS Energy Balance'!$B$1</f>
        <v>0</v>
      </c>
      <c r="AG92" s="108">
        <f>'[2]2019 KESIS Energy Balance'!AG92*'2019 KESIS Energy Balance'!$B$1</f>
        <v>0</v>
      </c>
      <c r="AH92" s="108">
        <f>'[2]2019 KESIS Energy Balance'!AH92*'2019 KESIS Energy Balance'!$B$1</f>
        <v>63966382080000</v>
      </c>
      <c r="AI92" s="108">
        <f>'[2]2019 KESIS Energy Balance'!AI92*'2019 KESIS Energy Balance'!$B$1</f>
        <v>0</v>
      </c>
      <c r="AJ92" s="108">
        <f>'[2]2019 KESIS Energy Balance'!AJ92*'2019 KESIS Energy Balance'!$B$1</f>
        <v>0</v>
      </c>
      <c r="AK92" s="108">
        <f>'[2]2019 KESIS Energy Balance'!AK92*'2019 KESIS Energy Balance'!$B$1</f>
        <v>0</v>
      </c>
      <c r="AL92" s="108">
        <f>'[2]2019 KESIS Energy Balance'!AL92*'2019 KESIS Energy Balance'!$B$1</f>
        <v>0</v>
      </c>
      <c r="AM92" s="108">
        <f>'[2]2019 KESIS Energy Balance'!AM92*'2019 KESIS Energy Balance'!$B$1</f>
        <v>0</v>
      </c>
      <c r="AN92" s="108">
        <f>'[2]2019 KESIS Energy Balance'!AN92*'2019 KESIS Energy Balance'!$B$1</f>
        <v>0</v>
      </c>
      <c r="AO92" s="108">
        <f>'[2]2019 KESIS Energy Balance'!AO92*'2019 KESIS Energy Balance'!$B$1</f>
        <v>23655628800000</v>
      </c>
      <c r="AP92" s="108">
        <f>'[2]2019 KESIS Energy Balance'!AP92*'2019 KESIS Energy Balance'!$B$1</f>
        <v>190599467520000</v>
      </c>
      <c r="AQ92" s="108">
        <f>'[2]2019 KESIS Energy Balance'!AQ92*'2019 KESIS Energy Balance'!$B$1</f>
        <v>0</v>
      </c>
      <c r="AR92" s="108">
        <f>'[2]2019 KESIS Energy Balance'!AR92*'2019 KESIS Energy Balance'!$B$1</f>
        <v>22805484800000</v>
      </c>
      <c r="AS92" s="108">
        <f>'[2]2019 KESIS Energy Balance'!AS92*'2019 KESIS Energy Balance'!$B$1</f>
        <v>23804349440000</v>
      </c>
      <c r="AT92" s="108">
        <f>'[2]2019 KESIS Energy Balance'!AT92*'2019 KESIS Energy Balance'!$B$1</f>
        <v>0</v>
      </c>
      <c r="AU92" s="108">
        <f>'[2]2019 KESIS Energy Balance'!AU92*'2019 KESIS Energy Balance'!$B$1</f>
        <v>0</v>
      </c>
      <c r="AV92" s="108">
        <f>'[2]2019 KESIS Energy Balance'!AV92*'2019 KESIS Energy Balance'!$B$1</f>
        <v>0</v>
      </c>
      <c r="AW92" s="108">
        <f>'[2]2019 KESIS Energy Balance'!AW92*'2019 KESIS Energy Balance'!$B$1</f>
        <v>0</v>
      </c>
      <c r="AX92" s="108">
        <f>'[2]2019 KESIS Energy Balance'!AX92*'2019 KESIS Energy Balance'!$B$1</f>
        <v>0</v>
      </c>
      <c r="AY92" s="108">
        <f>'[2]2019 KESIS Energy Balance'!AY92*'2019 KESIS Energy Balance'!$B$1</f>
        <v>0</v>
      </c>
      <c r="AZ92" s="108">
        <f>'[2]2019 KESIS Energy Balance'!AZ92*'2019 KESIS Energy Balance'!$B$1</f>
        <v>0</v>
      </c>
      <c r="BA92" s="108">
        <f>'[2]2019 KESIS Energy Balance'!BA92*'2019 KESIS Energy Balance'!$B$1</f>
        <v>0</v>
      </c>
      <c r="BB92" s="108">
        <f>'[2]2019 KESIS Energy Balance'!BB92*'2019 KESIS Energy Balance'!$B$1</f>
        <v>0</v>
      </c>
      <c r="BC92" s="108">
        <f>'[2]2019 KESIS Energy Balance'!BC92*'2019 KESIS Energy Balance'!$B$1</f>
        <v>0</v>
      </c>
      <c r="BD92" s="108">
        <f>'[2]2019 KESIS Energy Balance'!BD92*'2019 KESIS Energy Balance'!$B$1</f>
        <v>0</v>
      </c>
      <c r="BE92" s="108">
        <f>'[2]2019 KESIS Energy Balance'!BE92*'2019 KESIS Energy Balance'!$B$1</f>
        <v>0</v>
      </c>
      <c r="BF92" s="108">
        <f>'[2]2019 KESIS Energy Balance'!BF92*'2019 KESIS Energy Balance'!$B$1</f>
        <v>0</v>
      </c>
      <c r="BG92" s="108">
        <f>'[2]2019 KESIS Energy Balance'!BG92*'2019 KESIS Energy Balance'!$B$1</f>
        <v>0</v>
      </c>
      <c r="BH92" s="108">
        <f>'[2]2019 KESIS Energy Balance'!BH92*'2019 KESIS Energy Balance'!$B$1</f>
        <v>0</v>
      </c>
      <c r="BI92" s="108">
        <f>'[2]2019 KESIS Energy Balance'!BI92*'2019 KESIS Energy Balance'!$B$1</f>
        <v>0</v>
      </c>
      <c r="BJ92" s="108">
        <f>'[2]2019 KESIS Energy Balance'!BJ92*'2019 KESIS Energy Balance'!$B$1</f>
        <v>384569671680000</v>
      </c>
      <c r="BK92" s="108">
        <f>'[2]2019 KESIS Energy Balance'!BK92*'2019 KESIS Energy Balance'!$B$1</f>
        <v>237209341440000</v>
      </c>
      <c r="BL92" s="109"/>
      <c r="BM92" s="109"/>
    </row>
    <row r="93" spans="2:65">
      <c r="B93" s="117" t="s">
        <v>1721</v>
      </c>
      <c r="C93" s="118" t="s">
        <v>1722</v>
      </c>
      <c r="D93" s="108">
        <f>'[2]2019 KESIS Energy Balance'!D93*'2019 KESIS Energy Balance'!$B$1</f>
        <v>0</v>
      </c>
      <c r="E93" s="108">
        <f>'[2]2019 KESIS Energy Balance'!E93*'2019 KESIS Energy Balance'!$B$1</f>
        <v>0</v>
      </c>
      <c r="F93" s="108">
        <f>'[2]2019 KESIS Energy Balance'!F93*'2019 KESIS Energy Balance'!$B$1</f>
        <v>0</v>
      </c>
      <c r="G93" s="108">
        <f>'[2]2019 KESIS Energy Balance'!G93*'2019 KESIS Energy Balance'!$B$1</f>
        <v>0</v>
      </c>
      <c r="H93" s="108">
        <f>'[2]2019 KESIS Energy Balance'!H93*'2019 KESIS Energy Balance'!$B$1</f>
        <v>0</v>
      </c>
      <c r="I93" s="108">
        <f>'[2]2019 KESIS Energy Balance'!I93*'2019 KESIS Energy Balance'!$B$1</f>
        <v>0</v>
      </c>
      <c r="J93" s="108">
        <f>'[2]2019 KESIS Energy Balance'!J93*'2019 KESIS Energy Balance'!$B$1</f>
        <v>0</v>
      </c>
      <c r="K93" s="108">
        <f>'[2]2019 KESIS Energy Balance'!K93*'2019 KESIS Energy Balance'!$B$1</f>
        <v>0</v>
      </c>
      <c r="L93" s="108">
        <f>'[2]2019 KESIS Energy Balance'!L93*'2019 KESIS Energy Balance'!$B$1</f>
        <v>0</v>
      </c>
      <c r="M93" s="108">
        <f>'[2]2019 KESIS Energy Balance'!M93*'2019 KESIS Energy Balance'!$B$1</f>
        <v>0</v>
      </c>
      <c r="N93" s="108">
        <f>'[2]2019 KESIS Energy Balance'!N93*'2019 KESIS Energy Balance'!$B$1</f>
        <v>0</v>
      </c>
      <c r="O93" s="108">
        <f>'[2]2019 KESIS Energy Balance'!O93*'2019 KESIS Energy Balance'!$B$1</f>
        <v>0</v>
      </c>
      <c r="P93" s="108">
        <f>'[2]2019 KESIS Energy Balance'!P93*'2019 KESIS Energy Balance'!$B$1</f>
        <v>0</v>
      </c>
      <c r="Q93" s="108">
        <f>'[2]2019 KESIS Energy Balance'!Q93*'2019 KESIS Energy Balance'!$B$1</f>
        <v>0</v>
      </c>
      <c r="R93" s="108">
        <f>'[2]2019 KESIS Energy Balance'!R93*'2019 KESIS Energy Balance'!$B$1</f>
        <v>0</v>
      </c>
      <c r="S93" s="108">
        <f>'[2]2019 KESIS Energy Balance'!S93*'2019 KESIS Energy Balance'!$B$1</f>
        <v>0</v>
      </c>
      <c r="T93" s="108">
        <f>'[2]2019 KESIS Energy Balance'!T93*'2019 KESIS Energy Balance'!$B$1</f>
        <v>0</v>
      </c>
      <c r="U93" s="108">
        <f>'[2]2019 KESIS Energy Balance'!U93*'2019 KESIS Energy Balance'!$B$1</f>
        <v>0</v>
      </c>
      <c r="V93" s="108">
        <f>'[2]2019 KESIS Energy Balance'!V93*'2019 KESIS Energy Balance'!$B$1</f>
        <v>0</v>
      </c>
      <c r="W93" s="108">
        <f>'[2]2019 KESIS Energy Balance'!W93*'2019 KESIS Energy Balance'!$B$1</f>
        <v>0</v>
      </c>
      <c r="X93" s="108">
        <f>'[2]2019 KESIS Energy Balance'!X93*'2019 KESIS Energy Balance'!$B$1</f>
        <v>0</v>
      </c>
      <c r="Y93" s="108">
        <f>'[2]2019 KESIS Energy Balance'!Y93*'2019 KESIS Energy Balance'!$B$1</f>
        <v>0</v>
      </c>
      <c r="Z93" s="108">
        <f>'[2]2019 KESIS Energy Balance'!Z93*'2019 KESIS Energy Balance'!$B$1</f>
        <v>0</v>
      </c>
      <c r="AA93" s="108">
        <f>'[2]2019 KESIS Energy Balance'!AA93*'2019 KESIS Energy Balance'!$B$1</f>
        <v>0</v>
      </c>
      <c r="AB93" s="108">
        <f>'[2]2019 KESIS Energy Balance'!AB93*'2019 KESIS Energy Balance'!$B$1</f>
        <v>0</v>
      </c>
      <c r="AC93" s="108">
        <f>'[2]2019 KESIS Energy Balance'!AC93*'2019 KESIS Energy Balance'!$B$1</f>
        <v>0</v>
      </c>
      <c r="AD93" s="108">
        <f>'[2]2019 KESIS Energy Balance'!AD93*'2019 KESIS Energy Balance'!$B$1</f>
        <v>0</v>
      </c>
      <c r="AE93" s="108">
        <f>'[2]2019 KESIS Energy Balance'!AE93*'2019 KESIS Energy Balance'!$B$1</f>
        <v>0</v>
      </c>
      <c r="AF93" s="108">
        <f>'[2]2019 KESIS Energy Balance'!AF93*'2019 KESIS Energy Balance'!$B$1</f>
        <v>0</v>
      </c>
      <c r="AG93" s="108">
        <f>'[2]2019 KESIS Energy Balance'!AG93*'2019 KESIS Energy Balance'!$B$1</f>
        <v>0</v>
      </c>
      <c r="AH93" s="108">
        <f>'[2]2019 KESIS Energy Balance'!AH93*'2019 KESIS Energy Balance'!$B$1</f>
        <v>0</v>
      </c>
      <c r="AI93" s="108">
        <f>'[2]2019 KESIS Energy Balance'!AI93*'2019 KESIS Energy Balance'!$B$1</f>
        <v>0</v>
      </c>
      <c r="AJ93" s="108">
        <f>'[2]2019 KESIS Energy Balance'!AJ93*'2019 KESIS Energy Balance'!$B$1</f>
        <v>0</v>
      </c>
      <c r="AK93" s="108">
        <f>'[2]2019 KESIS Energy Balance'!AK93*'2019 KESIS Energy Balance'!$B$1</f>
        <v>0</v>
      </c>
      <c r="AL93" s="108">
        <f>'[2]2019 KESIS Energy Balance'!AL93*'2019 KESIS Energy Balance'!$B$1</f>
        <v>0</v>
      </c>
      <c r="AM93" s="108">
        <f>'[2]2019 KESIS Energy Balance'!AM93*'2019 KESIS Energy Balance'!$B$1</f>
        <v>0</v>
      </c>
      <c r="AN93" s="108">
        <f>'[2]2019 KESIS Energy Balance'!AN93*'2019 KESIS Energy Balance'!$B$1</f>
        <v>0</v>
      </c>
      <c r="AO93" s="108">
        <f>'[2]2019 KESIS Energy Balance'!AO93*'2019 KESIS Energy Balance'!$B$1</f>
        <v>0</v>
      </c>
      <c r="AP93" s="108">
        <f>'[2]2019 KESIS Energy Balance'!AP93*'2019 KESIS Energy Balance'!$B$1</f>
        <v>0</v>
      </c>
      <c r="AQ93" s="108">
        <f>'[2]2019 KESIS Energy Balance'!AQ93*'2019 KESIS Energy Balance'!$B$1</f>
        <v>0</v>
      </c>
      <c r="AR93" s="108">
        <f>'[2]2019 KESIS Energy Balance'!AR93*'2019 KESIS Energy Balance'!$B$1</f>
        <v>0</v>
      </c>
      <c r="AS93" s="108">
        <f>'[2]2019 KESIS Energy Balance'!AS93*'2019 KESIS Energy Balance'!$B$1</f>
        <v>0</v>
      </c>
      <c r="AT93" s="108">
        <f>'[2]2019 KESIS Energy Balance'!AT93*'2019 KESIS Energy Balance'!$B$1</f>
        <v>0</v>
      </c>
      <c r="AU93" s="108">
        <f>'[2]2019 KESIS Energy Balance'!AU93*'2019 KESIS Energy Balance'!$B$1</f>
        <v>0</v>
      </c>
      <c r="AV93" s="108">
        <f>'[2]2019 KESIS Energy Balance'!AV93*'2019 KESIS Energy Balance'!$B$1</f>
        <v>0</v>
      </c>
      <c r="AW93" s="108">
        <f>'[2]2019 KESIS Energy Balance'!AW93*'2019 KESIS Energy Balance'!$B$1</f>
        <v>0</v>
      </c>
      <c r="AX93" s="108">
        <f>'[2]2019 KESIS Energy Balance'!AX93*'2019 KESIS Energy Balance'!$B$1</f>
        <v>0</v>
      </c>
      <c r="AY93" s="108">
        <f>'[2]2019 KESIS Energy Balance'!AY93*'2019 KESIS Energy Balance'!$B$1</f>
        <v>0</v>
      </c>
      <c r="AZ93" s="108">
        <f>'[2]2019 KESIS Energy Balance'!AZ93*'2019 KESIS Energy Balance'!$B$1</f>
        <v>0</v>
      </c>
      <c r="BA93" s="108">
        <f>'[2]2019 KESIS Energy Balance'!BA93*'2019 KESIS Energy Balance'!$B$1</f>
        <v>0</v>
      </c>
      <c r="BB93" s="108">
        <f>'[2]2019 KESIS Energy Balance'!BB93*'2019 KESIS Energy Balance'!$B$1</f>
        <v>0</v>
      </c>
      <c r="BC93" s="108">
        <f>'[2]2019 KESIS Energy Balance'!BC93*'2019 KESIS Energy Balance'!$B$1</f>
        <v>0</v>
      </c>
      <c r="BD93" s="108">
        <f>'[2]2019 KESIS Energy Balance'!BD93*'2019 KESIS Energy Balance'!$B$1</f>
        <v>0</v>
      </c>
      <c r="BE93" s="108">
        <f>'[2]2019 KESIS Energy Balance'!BE93*'2019 KESIS Energy Balance'!$B$1</f>
        <v>0</v>
      </c>
      <c r="BF93" s="108">
        <f>'[2]2019 KESIS Energy Balance'!BF93*'2019 KESIS Energy Balance'!$B$1</f>
        <v>0</v>
      </c>
      <c r="BG93" s="108">
        <f>'[2]2019 KESIS Energy Balance'!BG93*'2019 KESIS Energy Balance'!$B$1</f>
        <v>0</v>
      </c>
      <c r="BH93" s="108">
        <f>'[2]2019 KESIS Energy Balance'!BH93*'2019 KESIS Energy Balance'!$B$1</f>
        <v>0</v>
      </c>
      <c r="BI93" s="108">
        <f>'[2]2019 KESIS Energy Balance'!BI93*'2019 KESIS Energy Balance'!$B$1</f>
        <v>110154021120000</v>
      </c>
      <c r="BJ93" s="108">
        <f>'[2]2019 KESIS Energy Balance'!BJ93*'2019 KESIS Energy Balance'!$B$1</f>
        <v>110154021120000</v>
      </c>
      <c r="BK93" s="108">
        <f>'[2]2019 KESIS Energy Balance'!BK93*'2019 KESIS Energy Balance'!$B$1</f>
        <v>0</v>
      </c>
      <c r="BL93" s="109"/>
      <c r="BM93" s="109"/>
    </row>
    <row r="96" spans="2:65">
      <c r="B96" s="87" t="s">
        <v>1723</v>
      </c>
      <c r="C96" s="181">
        <f>SUM(F27:F28)*-1</f>
        <v>723005391360000.13</v>
      </c>
    </row>
    <row r="97" spans="2:4">
      <c r="B97" s="87" t="s">
        <v>1724</v>
      </c>
      <c r="C97" s="181">
        <f>G28*-1</f>
        <v>192021082880000</v>
      </c>
      <c r="D97" s="182"/>
    </row>
    <row r="98" spans="2:4">
      <c r="B98" s="87" t="s">
        <v>1725</v>
      </c>
      <c r="C98" s="181">
        <f>E61</f>
        <v>35721126400000</v>
      </c>
      <c r="D98" s="182"/>
    </row>
    <row r="100" spans="2:4">
      <c r="B100" s="87" t="s">
        <v>1726</v>
      </c>
      <c r="C100" s="181">
        <f>1-C96/SUM(C96:C98)</f>
        <v>0.23954013570656851</v>
      </c>
    </row>
    <row r="102" spans="2:4">
      <c r="D102" s="182"/>
    </row>
    <row r="104" spans="2:4">
      <c r="D104" s="182"/>
    </row>
    <row r="105" spans="2:4">
      <c r="D105" s="182"/>
    </row>
    <row r="112" spans="2:4">
      <c r="C112" s="181"/>
    </row>
    <row r="114" spans="3:3">
      <c r="C114" s="102"/>
    </row>
  </sheetData>
  <mergeCells count="9">
    <mergeCell ref="AI1:AO1"/>
    <mergeCell ref="AP1:AX1"/>
    <mergeCell ref="AY1:BG1"/>
    <mergeCell ref="D1:P1"/>
    <mergeCell ref="Q1:R1"/>
    <mergeCell ref="T1:V1"/>
    <mergeCell ref="W1:Y1"/>
    <mergeCell ref="Z1:AE1"/>
    <mergeCell ref="AF1:A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151"/>
  <sheetViews>
    <sheetView workbookViewId="0"/>
  </sheetViews>
  <sheetFormatPr defaultRowHeight="15"/>
  <cols>
    <col min="1" max="1" width="39.85546875" customWidth="1"/>
    <col min="2" max="2" width="14.7109375" customWidth="1"/>
    <col min="3" max="3" width="9.5703125" customWidth="1"/>
    <col min="4" max="34" width="9.5703125" bestFit="1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8"/>
    </row>
    <row r="28" spans="1:32">
      <c r="A28" s="1"/>
      <c r="B28" s="18"/>
    </row>
    <row r="29" spans="1:32">
      <c r="B29" s="18"/>
    </row>
    <row r="30" spans="1:32">
      <c r="A30" s="1"/>
      <c r="B30" s="18"/>
    </row>
    <row r="31" spans="1:32">
      <c r="B31" s="18"/>
    </row>
    <row r="33" spans="1:34">
      <c r="A33" s="1"/>
    </row>
    <row r="34" spans="1:34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>
      <c r="A47" s="1"/>
    </row>
    <row r="48" spans="1:34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>
      <c r="A50" s="1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>
      <c r="A63" s="13"/>
    </row>
    <row r="64" spans="1:34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>
      <c r="A77" s="13"/>
    </row>
    <row r="78" spans="1:34">
      <c r="A78" s="13"/>
    </row>
    <row r="79" spans="1:34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>
      <c r="A90" s="1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>
      <c r="A91" s="1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>
      <c r="A95" s="13"/>
    </row>
    <row r="96" spans="1:34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>
      <c r="A108" s="1"/>
    </row>
    <row r="109" spans="1:34">
      <c r="A109" s="5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 spans="1:34">
      <c r="A110" s="5"/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34">
      <c r="A111" s="5"/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34">
      <c r="A112" s="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spans="1:34">
      <c r="A113" s="1"/>
    </row>
    <row r="114" spans="1:34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>
      <c r="A125" s="1"/>
    </row>
    <row r="126" spans="1:34">
      <c r="A126" s="17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spans="1:34">
      <c r="A127" s="6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spans="1:34">
      <c r="A128" s="6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spans="1:34">
      <c r="A129" s="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spans="1:34">
      <c r="A130" s="6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spans="1:34">
      <c r="A131" s="6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spans="1:34">
      <c r="A132" s="6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spans="1:34">
      <c r="A133" s="6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spans="1:34">
      <c r="A134" s="6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spans="1:34">
      <c r="A135" s="6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spans="1:34">
      <c r="A136" s="6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spans="1:34">
      <c r="A137" s="6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spans="1:34">
      <c r="A138" s="6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spans="1:34">
      <c r="A139" s="6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spans="1:34">
      <c r="A140" s="6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spans="1:34">
      <c r="A141" s="6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spans="1:34">
      <c r="A142" s="6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spans="1:34">
      <c r="A143" s="6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spans="1:34">
      <c r="A144" s="6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spans="1:34">
      <c r="A145" s="6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spans="1:34">
      <c r="A146" s="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spans="1:34">
      <c r="A147" s="6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spans="1:34">
      <c r="A148" s="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50" spans="1:34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1:34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6"/>
  <sheetViews>
    <sheetView tabSelected="1" topLeftCell="J1" workbookViewId="0">
      <selection activeCell="B15" sqref="B15:AF15"/>
    </sheetView>
  </sheetViews>
  <sheetFormatPr defaultColWidth="9.140625" defaultRowHeight="15"/>
  <cols>
    <col min="1" max="1" width="39.85546875" customWidth="1"/>
    <col min="2" max="32" width="11" customWidth="1"/>
    <col min="33" max="34" width="9.5703125" bestFit="1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4">
      <c r="A15" t="s">
        <v>1043</v>
      </c>
      <c r="B15" s="183">
        <f>'2019 KESIS Energy Balance'!$C$100</f>
        <v>0.23954013570656851</v>
      </c>
      <c r="C15" s="183">
        <f>'2019 KESIS Energy Balance'!$C$100</f>
        <v>0.23954013570656851</v>
      </c>
      <c r="D15" s="183">
        <f>'2019 KESIS Energy Balance'!$C$100</f>
        <v>0.23954013570656851</v>
      </c>
      <c r="E15" s="183">
        <f>'2019 KESIS Energy Balance'!$C$100</f>
        <v>0.23954013570656851</v>
      </c>
      <c r="F15" s="183">
        <f>'2019 KESIS Energy Balance'!$C$100</f>
        <v>0.23954013570656851</v>
      </c>
      <c r="G15" s="183">
        <f>'2019 KESIS Energy Balance'!$C$100</f>
        <v>0.23954013570656851</v>
      </c>
      <c r="H15" s="183">
        <f>'2019 KESIS Energy Balance'!$C$100</f>
        <v>0.23954013570656851</v>
      </c>
      <c r="I15" s="183">
        <f>'2019 KESIS Energy Balance'!$C$100</f>
        <v>0.23954013570656851</v>
      </c>
      <c r="J15" s="183">
        <f>'2019 KESIS Energy Balance'!$C$100</f>
        <v>0.23954013570656851</v>
      </c>
      <c r="K15" s="183">
        <f>'2019 KESIS Energy Balance'!$C$100</f>
        <v>0.23954013570656851</v>
      </c>
      <c r="L15" s="183">
        <f>'2019 KESIS Energy Balance'!$C$100</f>
        <v>0.23954013570656851</v>
      </c>
      <c r="M15" s="183">
        <f>'2019 KESIS Energy Balance'!$C$100</f>
        <v>0.23954013570656851</v>
      </c>
      <c r="N15" s="183">
        <f>'2019 KESIS Energy Balance'!$C$100</f>
        <v>0.23954013570656851</v>
      </c>
      <c r="O15" s="183">
        <f>'2019 KESIS Energy Balance'!$C$100</f>
        <v>0.23954013570656851</v>
      </c>
      <c r="P15" s="183">
        <f>'2019 KESIS Energy Balance'!$C$100</f>
        <v>0.23954013570656851</v>
      </c>
      <c r="Q15" s="183">
        <f>'2019 KESIS Energy Balance'!$C$100</f>
        <v>0.23954013570656851</v>
      </c>
      <c r="R15" s="183">
        <f>'2019 KESIS Energy Balance'!$C$100</f>
        <v>0.23954013570656851</v>
      </c>
      <c r="S15" s="183">
        <f>'2019 KESIS Energy Balance'!$C$100</f>
        <v>0.23954013570656851</v>
      </c>
      <c r="T15" s="183">
        <f>'2019 KESIS Energy Balance'!$C$100</f>
        <v>0.23954013570656851</v>
      </c>
      <c r="U15" s="183">
        <f>'2019 KESIS Energy Balance'!$C$100</f>
        <v>0.23954013570656851</v>
      </c>
      <c r="V15" s="183">
        <f>'2019 KESIS Energy Balance'!$C$100</f>
        <v>0.23954013570656851</v>
      </c>
      <c r="W15" s="183">
        <f>'2019 KESIS Energy Balance'!$C$100</f>
        <v>0.23954013570656851</v>
      </c>
      <c r="X15" s="183">
        <f>'2019 KESIS Energy Balance'!$C$100</f>
        <v>0.23954013570656851</v>
      </c>
      <c r="Y15" s="183">
        <f>'2019 KESIS Energy Balance'!$C$100</f>
        <v>0.23954013570656851</v>
      </c>
      <c r="Z15" s="183">
        <f>'2019 KESIS Energy Balance'!$C$100</f>
        <v>0.23954013570656851</v>
      </c>
      <c r="AA15" s="183">
        <f>'2019 KESIS Energy Balance'!$C$100</f>
        <v>0.23954013570656851</v>
      </c>
      <c r="AB15" s="183">
        <f>'2019 KESIS Energy Balance'!$C$100</f>
        <v>0.23954013570656851</v>
      </c>
      <c r="AC15" s="183">
        <f>'2019 KESIS Energy Balance'!$C$100</f>
        <v>0.23954013570656851</v>
      </c>
      <c r="AD15" s="183">
        <f>'2019 KESIS Energy Balance'!$C$100</f>
        <v>0.23954013570656851</v>
      </c>
      <c r="AE15" s="183">
        <f>'2019 KESIS Energy Balance'!$C$100</f>
        <v>0.23954013570656851</v>
      </c>
      <c r="AF15" s="183">
        <f>'2019 KESIS Energy Balance'!$C$100</f>
        <v>0.23954013570656851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/>
  <cols>
    <col min="1" max="1" width="55.7109375" customWidth="1"/>
    <col min="2" max="2" width="49" customWidth="1"/>
  </cols>
  <sheetData>
    <row r="1" spans="1:34" ht="15" customHeight="1" thickBot="1">
      <c r="B1" s="54" t="s">
        <v>1197</v>
      </c>
      <c r="C1" s="55">
        <v>2020</v>
      </c>
      <c r="D1" s="55">
        <v>2021</v>
      </c>
      <c r="E1" s="55">
        <v>2022</v>
      </c>
      <c r="F1" s="55">
        <v>2023</v>
      </c>
      <c r="G1" s="55">
        <v>2024</v>
      </c>
      <c r="H1" s="55">
        <v>2025</v>
      </c>
      <c r="I1" s="55">
        <v>2026</v>
      </c>
      <c r="J1" s="55">
        <v>2027</v>
      </c>
      <c r="K1" s="55">
        <v>2028</v>
      </c>
      <c r="L1" s="55">
        <v>2029</v>
      </c>
      <c r="M1" s="55">
        <v>2030</v>
      </c>
      <c r="N1" s="55">
        <v>2031</v>
      </c>
      <c r="O1" s="55">
        <v>2032</v>
      </c>
      <c r="P1" s="55">
        <v>2033</v>
      </c>
      <c r="Q1" s="55">
        <v>2034</v>
      </c>
      <c r="R1" s="55">
        <v>2035</v>
      </c>
      <c r="S1" s="55">
        <v>2036</v>
      </c>
      <c r="T1" s="55">
        <v>2037</v>
      </c>
      <c r="U1" s="55">
        <v>2038</v>
      </c>
      <c r="V1" s="55">
        <v>2039</v>
      </c>
      <c r="W1" s="55">
        <v>2040</v>
      </c>
      <c r="X1" s="55">
        <v>2041</v>
      </c>
      <c r="Y1" s="55">
        <v>2042</v>
      </c>
      <c r="Z1" s="55">
        <v>2043</v>
      </c>
      <c r="AA1" s="55">
        <v>2044</v>
      </c>
      <c r="AB1" s="55">
        <v>2045</v>
      </c>
      <c r="AC1" s="55">
        <v>2046</v>
      </c>
      <c r="AD1" s="55">
        <v>2047</v>
      </c>
      <c r="AE1" s="55">
        <v>2048</v>
      </c>
      <c r="AF1" s="55">
        <v>2049</v>
      </c>
      <c r="AG1" s="55">
        <v>2050</v>
      </c>
    </row>
    <row r="2" spans="1:34" ht="15" customHeight="1" thickTop="1"/>
    <row r="3" spans="1:34" ht="15" customHeight="1">
      <c r="C3" s="56" t="s">
        <v>55</v>
      </c>
      <c r="D3" s="56" t="s">
        <v>1198</v>
      </c>
      <c r="E3" s="57"/>
      <c r="F3" s="57"/>
      <c r="G3" s="57"/>
      <c r="H3" s="57"/>
    </row>
    <row r="4" spans="1:34" ht="15" customHeight="1">
      <c r="C4" s="56" t="s">
        <v>56</v>
      </c>
      <c r="D4" s="56" t="s">
        <v>1199</v>
      </c>
      <c r="E4" s="57"/>
      <c r="F4" s="57"/>
      <c r="G4" s="56" t="s">
        <v>57</v>
      </c>
      <c r="H4" s="57"/>
    </row>
    <row r="5" spans="1:34" ht="15" customHeight="1">
      <c r="C5" s="56" t="s">
        <v>58</v>
      </c>
      <c r="D5" s="56" t="s">
        <v>1200</v>
      </c>
      <c r="E5" s="57"/>
      <c r="F5" s="57"/>
      <c r="G5" s="57"/>
      <c r="H5" s="57"/>
    </row>
    <row r="6" spans="1:34" ht="15" customHeight="1">
      <c r="C6" s="56" t="s">
        <v>59</v>
      </c>
      <c r="D6" s="57"/>
      <c r="E6" s="56" t="s">
        <v>1201</v>
      </c>
      <c r="F6" s="57"/>
      <c r="G6" s="57"/>
      <c r="H6" s="57"/>
    </row>
    <row r="7" spans="1:34" ht="15" customHeight="1">
      <c r="C7" s="57"/>
      <c r="D7" s="57"/>
      <c r="E7" s="57"/>
      <c r="F7" s="57"/>
      <c r="G7" s="57"/>
      <c r="H7" s="57"/>
    </row>
    <row r="10" spans="1:34" ht="15" customHeight="1">
      <c r="A10" s="29" t="s">
        <v>384</v>
      </c>
      <c r="B10" s="58" t="s">
        <v>60</v>
      </c>
      <c r="AH10" s="59" t="s">
        <v>1202</v>
      </c>
    </row>
    <row r="11" spans="1:34" ht="15" customHeight="1">
      <c r="B11" s="54" t="s">
        <v>61</v>
      </c>
      <c r="AH11" s="59" t="s">
        <v>1203</v>
      </c>
    </row>
    <row r="12" spans="1:34" ht="15" customHeight="1">
      <c r="B12" s="5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9" t="s">
        <v>1204</v>
      </c>
    </row>
    <row r="13" spans="1:34" ht="15" customHeight="1" thickBot="1">
      <c r="B13" s="55" t="s">
        <v>63</v>
      </c>
      <c r="C13" s="55">
        <v>2020</v>
      </c>
      <c r="D13" s="55">
        <v>2021</v>
      </c>
      <c r="E13" s="55">
        <v>2022</v>
      </c>
      <c r="F13" s="55">
        <v>2023</v>
      </c>
      <c r="G13" s="55">
        <v>2024</v>
      </c>
      <c r="H13" s="55">
        <v>2025</v>
      </c>
      <c r="I13" s="55">
        <v>2026</v>
      </c>
      <c r="J13" s="55">
        <v>2027</v>
      </c>
      <c r="K13" s="55">
        <v>2028</v>
      </c>
      <c r="L13" s="55">
        <v>2029</v>
      </c>
      <c r="M13" s="55">
        <v>2030</v>
      </c>
      <c r="N13" s="55">
        <v>2031</v>
      </c>
      <c r="O13" s="55">
        <v>2032</v>
      </c>
      <c r="P13" s="55">
        <v>2033</v>
      </c>
      <c r="Q13" s="55">
        <v>2034</v>
      </c>
      <c r="R13" s="55">
        <v>2035</v>
      </c>
      <c r="S13" s="55">
        <v>2036</v>
      </c>
      <c r="T13" s="55">
        <v>2037</v>
      </c>
      <c r="U13" s="55">
        <v>2038</v>
      </c>
      <c r="V13" s="55">
        <v>2039</v>
      </c>
      <c r="W13" s="55">
        <v>2040</v>
      </c>
      <c r="X13" s="55">
        <v>2041</v>
      </c>
      <c r="Y13" s="55">
        <v>2042</v>
      </c>
      <c r="Z13" s="55">
        <v>2043</v>
      </c>
      <c r="AA13" s="55">
        <v>2044</v>
      </c>
      <c r="AB13" s="55">
        <v>2045</v>
      </c>
      <c r="AC13" s="55">
        <v>2046</v>
      </c>
      <c r="AD13" s="55">
        <v>2047</v>
      </c>
      <c r="AE13" s="55">
        <v>2048</v>
      </c>
      <c r="AF13" s="55">
        <v>2049</v>
      </c>
      <c r="AG13" s="55">
        <v>2050</v>
      </c>
      <c r="AH13" s="60" t="s">
        <v>1205</v>
      </c>
    </row>
    <row r="14" spans="1:34" ht="15" customHeight="1" thickTop="1"/>
    <row r="15" spans="1:34" ht="15" customHeight="1">
      <c r="B15" s="61" t="s">
        <v>64</v>
      </c>
    </row>
    <row r="16" spans="1:34" ht="15" customHeight="1">
      <c r="A16" s="29" t="s">
        <v>385</v>
      </c>
      <c r="B16" s="62" t="s">
        <v>65</v>
      </c>
      <c r="C16" s="10">
        <v>11.470048</v>
      </c>
      <c r="D16" s="10">
        <v>11.393803</v>
      </c>
      <c r="E16" s="10">
        <v>11.802375</v>
      </c>
      <c r="F16" s="10">
        <v>13.463839</v>
      </c>
      <c r="G16" s="10">
        <v>14.764208999999999</v>
      </c>
      <c r="H16" s="10">
        <v>15.909644</v>
      </c>
      <c r="I16" s="10">
        <v>16.658766</v>
      </c>
      <c r="J16" s="10">
        <v>17.065017999999998</v>
      </c>
      <c r="K16" s="10">
        <v>17.395396999999999</v>
      </c>
      <c r="L16" s="10">
        <v>17.593847</v>
      </c>
      <c r="M16" s="10">
        <v>17.711957999999999</v>
      </c>
      <c r="N16" s="10">
        <v>17.862158000000001</v>
      </c>
      <c r="O16" s="10">
        <v>18.046313999999999</v>
      </c>
      <c r="P16" s="10">
        <v>18.076929</v>
      </c>
      <c r="Q16" s="10">
        <v>18.215654000000001</v>
      </c>
      <c r="R16" s="10">
        <v>18.377293000000002</v>
      </c>
      <c r="S16" s="10">
        <v>18.469908</v>
      </c>
      <c r="T16" s="10">
        <v>18.521104999999999</v>
      </c>
      <c r="U16" s="10">
        <v>18.442879000000001</v>
      </c>
      <c r="V16" s="10">
        <v>18.536311999999999</v>
      </c>
      <c r="W16" s="10">
        <v>18.643000000000001</v>
      </c>
      <c r="X16" s="10">
        <v>18.699743000000002</v>
      </c>
      <c r="Y16" s="10">
        <v>18.727302999999999</v>
      </c>
      <c r="Z16" s="10">
        <v>18.785596999999999</v>
      </c>
      <c r="AA16" s="10">
        <v>18.724299999999999</v>
      </c>
      <c r="AB16" s="10">
        <v>18.783881999999998</v>
      </c>
      <c r="AC16" s="10">
        <v>18.666398999999998</v>
      </c>
      <c r="AD16" s="10">
        <v>18.600128000000002</v>
      </c>
      <c r="AE16" s="10">
        <v>18.491758000000001</v>
      </c>
      <c r="AF16" s="10">
        <v>18.308938999999999</v>
      </c>
      <c r="AG16" s="10">
        <v>18.083735000000001</v>
      </c>
      <c r="AH16" s="63">
        <v>1.5292E-2</v>
      </c>
    </row>
    <row r="17" spans="1:34" ht="15" customHeight="1">
      <c r="A17" s="29" t="s">
        <v>386</v>
      </c>
      <c r="B17" s="62" t="s">
        <v>66</v>
      </c>
      <c r="C17" s="10">
        <v>0.45756799999999997</v>
      </c>
      <c r="D17" s="10">
        <v>0.48552800000000002</v>
      </c>
      <c r="E17" s="10">
        <v>0.47199999999999998</v>
      </c>
      <c r="F17" s="10">
        <v>0.57186899999999996</v>
      </c>
      <c r="G17" s="10">
        <v>0.58726800000000001</v>
      </c>
      <c r="H17" s="10">
        <v>0.57532300000000003</v>
      </c>
      <c r="I17" s="10">
        <v>0.63008399999999998</v>
      </c>
      <c r="J17" s="10">
        <v>0.65001500000000001</v>
      </c>
      <c r="K17" s="10">
        <v>0.63541999999999998</v>
      </c>
      <c r="L17" s="10">
        <v>0.62031700000000001</v>
      </c>
      <c r="M17" s="10">
        <v>0.59631900000000004</v>
      </c>
      <c r="N17" s="10">
        <v>0.63416300000000003</v>
      </c>
      <c r="O17" s="10">
        <v>0.73085999999999995</v>
      </c>
      <c r="P17" s="10">
        <v>0.777783</v>
      </c>
      <c r="Q17" s="10">
        <v>0.78785899999999998</v>
      </c>
      <c r="R17" s="10">
        <v>0.85095799999999999</v>
      </c>
      <c r="S17" s="10">
        <v>0.92002399999999995</v>
      </c>
      <c r="T17" s="10">
        <v>0.973387</v>
      </c>
      <c r="U17" s="10">
        <v>0.96486000000000005</v>
      </c>
      <c r="V17" s="10">
        <v>0.99343300000000001</v>
      </c>
      <c r="W17" s="10">
        <v>1.0002</v>
      </c>
      <c r="X17" s="10">
        <v>0.98350599999999999</v>
      </c>
      <c r="Y17" s="10">
        <v>0.95865699999999998</v>
      </c>
      <c r="Z17" s="10">
        <v>0.93616200000000005</v>
      </c>
      <c r="AA17" s="10">
        <v>0.91327000000000003</v>
      </c>
      <c r="AB17" s="10">
        <v>0.86604599999999998</v>
      </c>
      <c r="AC17" s="10">
        <v>0.81275399999999998</v>
      </c>
      <c r="AD17" s="10">
        <v>0.97923800000000005</v>
      </c>
      <c r="AE17" s="10">
        <v>0.98336699999999999</v>
      </c>
      <c r="AF17" s="10">
        <v>0.962642</v>
      </c>
      <c r="AG17" s="10">
        <v>0.91109499999999999</v>
      </c>
      <c r="AH17" s="63">
        <v>2.3223000000000001E-2</v>
      </c>
    </row>
    <row r="18" spans="1:34" ht="15" customHeight="1">
      <c r="A18" s="29" t="s">
        <v>387</v>
      </c>
      <c r="B18" s="62" t="s">
        <v>67</v>
      </c>
      <c r="C18" s="10">
        <v>11.01248</v>
      </c>
      <c r="D18" s="10">
        <v>10.908275</v>
      </c>
      <c r="E18" s="10">
        <v>11.330375</v>
      </c>
      <c r="F18" s="10">
        <v>12.891970000000001</v>
      </c>
      <c r="G18" s="10">
        <v>14.176940999999999</v>
      </c>
      <c r="H18" s="10">
        <v>15.334320999999999</v>
      </c>
      <c r="I18" s="10">
        <v>16.028680999999999</v>
      </c>
      <c r="J18" s="10">
        <v>16.415002999999999</v>
      </c>
      <c r="K18" s="10">
        <v>16.759976999999999</v>
      </c>
      <c r="L18" s="10">
        <v>16.973531999999999</v>
      </c>
      <c r="M18" s="10">
        <v>17.115639000000002</v>
      </c>
      <c r="N18" s="10">
        <v>17.227995</v>
      </c>
      <c r="O18" s="10">
        <v>17.315453000000002</v>
      </c>
      <c r="P18" s="10">
        <v>17.299144999999999</v>
      </c>
      <c r="Q18" s="10">
        <v>17.427795</v>
      </c>
      <c r="R18" s="10">
        <v>17.526333000000001</v>
      </c>
      <c r="S18" s="10">
        <v>17.549885</v>
      </c>
      <c r="T18" s="10">
        <v>17.547718</v>
      </c>
      <c r="U18" s="10">
        <v>17.478020000000001</v>
      </c>
      <c r="V18" s="10">
        <v>17.542878999999999</v>
      </c>
      <c r="W18" s="10">
        <v>17.642799</v>
      </c>
      <c r="X18" s="10">
        <v>17.716238000000001</v>
      </c>
      <c r="Y18" s="10">
        <v>17.768643999999998</v>
      </c>
      <c r="Z18" s="10">
        <v>17.849436000000001</v>
      </c>
      <c r="AA18" s="10">
        <v>17.811031</v>
      </c>
      <c r="AB18" s="10">
        <v>17.917836999999999</v>
      </c>
      <c r="AC18" s="10">
        <v>17.853643000000002</v>
      </c>
      <c r="AD18" s="10">
        <v>17.620889999999999</v>
      </c>
      <c r="AE18" s="10">
        <v>17.508392000000001</v>
      </c>
      <c r="AF18" s="10">
        <v>17.346295999999999</v>
      </c>
      <c r="AG18" s="10">
        <v>17.172640000000001</v>
      </c>
      <c r="AH18" s="63">
        <v>1.4919999999999999E-2</v>
      </c>
    </row>
    <row r="19" spans="1:34" ht="15" customHeight="1">
      <c r="A19" s="29" t="s">
        <v>388</v>
      </c>
      <c r="B19" s="62" t="s">
        <v>68</v>
      </c>
      <c r="C19" s="10">
        <v>2.83</v>
      </c>
      <c r="D19" s="10">
        <v>4.5</v>
      </c>
      <c r="E19" s="10">
        <v>4.9783309999999998</v>
      </c>
      <c r="F19" s="10">
        <v>3.593823</v>
      </c>
      <c r="G19" s="10">
        <v>2.4573589999999998</v>
      </c>
      <c r="H19" s="10">
        <v>1.407645</v>
      </c>
      <c r="I19" s="10">
        <v>0.78451899999999997</v>
      </c>
      <c r="J19" s="10">
        <v>0.35241099999999997</v>
      </c>
      <c r="K19" s="10">
        <v>-3.7096999999999998E-2</v>
      </c>
      <c r="L19" s="10">
        <v>-0.21251900000000001</v>
      </c>
      <c r="M19" s="10">
        <v>-0.33462500000000001</v>
      </c>
      <c r="N19" s="10">
        <v>-0.62872799999999995</v>
      </c>
      <c r="O19" s="10">
        <v>-0.83334699999999995</v>
      </c>
      <c r="P19" s="10">
        <v>-0.91871100000000006</v>
      </c>
      <c r="Q19" s="10">
        <v>-1.0361899999999999</v>
      </c>
      <c r="R19" s="10">
        <v>-1.246972</v>
      </c>
      <c r="S19" s="10">
        <v>-1.3244480000000001</v>
      </c>
      <c r="T19" s="10">
        <v>-1.3334159999999999</v>
      </c>
      <c r="U19" s="10">
        <v>-1.264689</v>
      </c>
      <c r="V19" s="10">
        <v>-1.311267</v>
      </c>
      <c r="W19" s="10">
        <v>-1.4865569999999999</v>
      </c>
      <c r="X19" s="10">
        <v>-1.52511</v>
      </c>
      <c r="Y19" s="10">
        <v>-1.5621499999999999</v>
      </c>
      <c r="Z19" s="10">
        <v>-1.689595</v>
      </c>
      <c r="AA19" s="10">
        <v>-1.614141</v>
      </c>
      <c r="AB19" s="10">
        <v>-1.7257210000000001</v>
      </c>
      <c r="AC19" s="10">
        <v>-1.6645449999999999</v>
      </c>
      <c r="AD19" s="10">
        <v>-1.5388409999999999</v>
      </c>
      <c r="AE19" s="10">
        <v>-1.536279</v>
      </c>
      <c r="AF19" s="10">
        <v>-1.3671800000000001</v>
      </c>
      <c r="AG19" s="10">
        <v>-1.096508</v>
      </c>
      <c r="AH19" s="63" t="s">
        <v>72</v>
      </c>
    </row>
    <row r="20" spans="1:34" ht="15" customHeight="1">
      <c r="A20" s="29" t="s">
        <v>389</v>
      </c>
      <c r="B20" s="62" t="s">
        <v>69</v>
      </c>
      <c r="C20" s="10">
        <v>6.0529999999999999</v>
      </c>
      <c r="D20" s="10">
        <v>7.55</v>
      </c>
      <c r="E20" s="10">
        <v>7.722823</v>
      </c>
      <c r="F20" s="10">
        <v>6.5798040000000002</v>
      </c>
      <c r="G20" s="10">
        <v>5.6237029999999999</v>
      </c>
      <c r="H20" s="10">
        <v>4.5184430000000004</v>
      </c>
      <c r="I20" s="10">
        <v>4.1365530000000001</v>
      </c>
      <c r="J20" s="10">
        <v>3.7393900000000002</v>
      </c>
      <c r="K20" s="10">
        <v>3.4185400000000001</v>
      </c>
      <c r="L20" s="10">
        <v>3.283296</v>
      </c>
      <c r="M20" s="10">
        <v>3.1692269999999998</v>
      </c>
      <c r="N20" s="10">
        <v>2.9033289999999998</v>
      </c>
      <c r="O20" s="10">
        <v>2.7353209999999999</v>
      </c>
      <c r="P20" s="10">
        <v>2.6505429999999999</v>
      </c>
      <c r="Q20" s="10">
        <v>2.5516610000000002</v>
      </c>
      <c r="R20" s="10">
        <v>2.4523169999999999</v>
      </c>
      <c r="S20" s="10">
        <v>2.4782459999999999</v>
      </c>
      <c r="T20" s="10">
        <v>2.523237</v>
      </c>
      <c r="U20" s="10">
        <v>2.5346679999999999</v>
      </c>
      <c r="V20" s="10">
        <v>2.5899930000000002</v>
      </c>
      <c r="W20" s="10">
        <v>2.3504420000000001</v>
      </c>
      <c r="X20" s="10">
        <v>2.3294820000000001</v>
      </c>
      <c r="Y20" s="10">
        <v>2.3592019999999998</v>
      </c>
      <c r="Z20" s="10">
        <v>2.3389039999999999</v>
      </c>
      <c r="AA20" s="10">
        <v>2.2167020000000002</v>
      </c>
      <c r="AB20" s="10">
        <v>2.092495</v>
      </c>
      <c r="AC20" s="10">
        <v>2.0355799999999999</v>
      </c>
      <c r="AD20" s="10">
        <v>2.2123789999999999</v>
      </c>
      <c r="AE20" s="10">
        <v>2.3066949999999999</v>
      </c>
      <c r="AF20" s="10">
        <v>2.3953660000000001</v>
      </c>
      <c r="AG20" s="10">
        <v>2.5613320000000002</v>
      </c>
      <c r="AH20" s="63">
        <v>-2.8261000000000001E-2</v>
      </c>
    </row>
    <row r="21" spans="1:34" ht="15" customHeight="1">
      <c r="A21" s="29" t="s">
        <v>390</v>
      </c>
      <c r="B21" s="62" t="s">
        <v>70</v>
      </c>
      <c r="C21" s="10">
        <v>3.2229999999999999</v>
      </c>
      <c r="D21" s="10">
        <v>3.05</v>
      </c>
      <c r="E21" s="10">
        <v>2.744491</v>
      </c>
      <c r="F21" s="10">
        <v>2.9859810000000002</v>
      </c>
      <c r="G21" s="10">
        <v>3.166344</v>
      </c>
      <c r="H21" s="10">
        <v>3.1107969999999998</v>
      </c>
      <c r="I21" s="10">
        <v>3.3520340000000002</v>
      </c>
      <c r="J21" s="10">
        <v>3.3869799999999999</v>
      </c>
      <c r="K21" s="10">
        <v>3.4556369999999998</v>
      </c>
      <c r="L21" s="10">
        <v>3.4958140000000002</v>
      </c>
      <c r="M21" s="10">
        <v>3.5038520000000002</v>
      </c>
      <c r="N21" s="10">
        <v>3.532057</v>
      </c>
      <c r="O21" s="10">
        <v>3.568667</v>
      </c>
      <c r="P21" s="10">
        <v>3.5692529999999998</v>
      </c>
      <c r="Q21" s="10">
        <v>3.5878510000000001</v>
      </c>
      <c r="R21" s="10">
        <v>3.6992889999999998</v>
      </c>
      <c r="S21" s="10">
        <v>3.8026939999999998</v>
      </c>
      <c r="T21" s="10">
        <v>3.856652</v>
      </c>
      <c r="U21" s="10">
        <v>3.7993570000000001</v>
      </c>
      <c r="V21" s="10">
        <v>3.9012600000000002</v>
      </c>
      <c r="W21" s="10">
        <v>3.836999</v>
      </c>
      <c r="X21" s="10">
        <v>3.8545929999999999</v>
      </c>
      <c r="Y21" s="10">
        <v>3.9213529999999999</v>
      </c>
      <c r="Z21" s="10">
        <v>4.0284979999999999</v>
      </c>
      <c r="AA21" s="10">
        <v>3.8308420000000001</v>
      </c>
      <c r="AB21" s="10">
        <v>3.8182160000000001</v>
      </c>
      <c r="AC21" s="10">
        <v>3.7001249999999999</v>
      </c>
      <c r="AD21" s="10">
        <v>3.75122</v>
      </c>
      <c r="AE21" s="10">
        <v>3.842975</v>
      </c>
      <c r="AF21" s="10">
        <v>3.7625459999999999</v>
      </c>
      <c r="AG21" s="10">
        <v>3.6578400000000002</v>
      </c>
      <c r="AH21" s="63">
        <v>4.228E-3</v>
      </c>
    </row>
    <row r="22" spans="1:34" ht="15" customHeight="1">
      <c r="A22" s="29" t="s">
        <v>391</v>
      </c>
      <c r="B22" s="62" t="s">
        <v>71</v>
      </c>
      <c r="C22" s="10">
        <v>4.2000000000000003E-2</v>
      </c>
      <c r="D22" s="10">
        <v>0.29599999999999999</v>
      </c>
      <c r="E22" s="10">
        <v>3.4250000000000003E-2</v>
      </c>
      <c r="F22" s="10">
        <v>7.7399999999999997E-2</v>
      </c>
      <c r="G22" s="10">
        <v>9.5630000000000007E-2</v>
      </c>
      <c r="H22" s="10">
        <v>7.1919999999999998E-2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63" t="s">
        <v>72</v>
      </c>
    </row>
    <row r="23" spans="1:34" ht="15" customHeight="1">
      <c r="A23" s="29" t="s">
        <v>392</v>
      </c>
      <c r="B23" s="61" t="s">
        <v>73</v>
      </c>
      <c r="C23" s="11">
        <v>14.342048</v>
      </c>
      <c r="D23" s="11">
        <v>16.189802</v>
      </c>
      <c r="E23" s="11">
        <v>16.814957</v>
      </c>
      <c r="F23" s="11">
        <v>17.135061</v>
      </c>
      <c r="G23" s="11">
        <v>17.317198000000001</v>
      </c>
      <c r="H23" s="11">
        <v>17.389209999999999</v>
      </c>
      <c r="I23" s="11">
        <v>17.443284999999999</v>
      </c>
      <c r="J23" s="11">
        <v>17.417428999999998</v>
      </c>
      <c r="K23" s="11">
        <v>17.358298999999999</v>
      </c>
      <c r="L23" s="11">
        <v>17.381329000000001</v>
      </c>
      <c r="M23" s="11">
        <v>17.377333</v>
      </c>
      <c r="N23" s="11">
        <v>17.233431</v>
      </c>
      <c r="O23" s="11">
        <v>17.212966999999999</v>
      </c>
      <c r="P23" s="11">
        <v>17.158218000000002</v>
      </c>
      <c r="Q23" s="11">
        <v>17.179463999999999</v>
      </c>
      <c r="R23" s="11">
        <v>17.130322</v>
      </c>
      <c r="S23" s="11">
        <v>17.14546</v>
      </c>
      <c r="T23" s="11">
        <v>17.187688999999999</v>
      </c>
      <c r="U23" s="11">
        <v>17.178190000000001</v>
      </c>
      <c r="V23" s="11">
        <v>17.225044</v>
      </c>
      <c r="W23" s="11">
        <v>17.156442999999999</v>
      </c>
      <c r="X23" s="11">
        <v>17.174633</v>
      </c>
      <c r="Y23" s="11">
        <v>17.165151999999999</v>
      </c>
      <c r="Z23" s="11">
        <v>17.096003</v>
      </c>
      <c r="AA23" s="11">
        <v>17.110158999999999</v>
      </c>
      <c r="AB23" s="11">
        <v>17.058160999999998</v>
      </c>
      <c r="AC23" s="11">
        <v>17.001854000000002</v>
      </c>
      <c r="AD23" s="11">
        <v>17.061287</v>
      </c>
      <c r="AE23" s="11">
        <v>16.955479</v>
      </c>
      <c r="AF23" s="11">
        <v>16.941759000000001</v>
      </c>
      <c r="AG23" s="11">
        <v>16.987226</v>
      </c>
      <c r="AH23" s="64">
        <v>5.6579999999999998E-3</v>
      </c>
    </row>
    <row r="25" spans="1:34" ht="15" customHeight="1">
      <c r="A25" s="29" t="s">
        <v>1154</v>
      </c>
      <c r="B25" s="62" t="s">
        <v>1153</v>
      </c>
      <c r="C25" s="10">
        <v>-3.2170000000000001</v>
      </c>
      <c r="D25" s="10">
        <v>-3.6349999999999998</v>
      </c>
      <c r="E25" s="10">
        <v>-5.1411670000000003</v>
      </c>
      <c r="F25" s="10">
        <v>-5.805974</v>
      </c>
      <c r="G25" s="10">
        <v>-6.0594330000000003</v>
      </c>
      <c r="H25" s="10">
        <v>-6.0486899999999997</v>
      </c>
      <c r="I25" s="10">
        <v>-6.1846189999999996</v>
      </c>
      <c r="J25" s="10">
        <v>-6.2374330000000002</v>
      </c>
      <c r="K25" s="10">
        <v>-6.2405080000000002</v>
      </c>
      <c r="L25" s="10">
        <v>-6.3264430000000003</v>
      </c>
      <c r="M25" s="10">
        <v>-6.3976050000000004</v>
      </c>
      <c r="N25" s="10">
        <v>-6.2765760000000004</v>
      </c>
      <c r="O25" s="10">
        <v>-6.3159679999999998</v>
      </c>
      <c r="P25" s="10">
        <v>-6.2833119999999996</v>
      </c>
      <c r="Q25" s="10">
        <v>-6.3302050000000003</v>
      </c>
      <c r="R25" s="10">
        <v>-6.2199289999999996</v>
      </c>
      <c r="S25" s="10">
        <v>-6.1781100000000002</v>
      </c>
      <c r="T25" s="10">
        <v>-6.1930199999999997</v>
      </c>
      <c r="U25" s="10">
        <v>-6.1033590000000002</v>
      </c>
      <c r="V25" s="10">
        <v>-6.0658289999999999</v>
      </c>
      <c r="W25" s="10">
        <v>-5.9236329999999997</v>
      </c>
      <c r="X25" s="10">
        <v>-5.859826</v>
      </c>
      <c r="Y25" s="10">
        <v>-5.78972</v>
      </c>
      <c r="Z25" s="10">
        <v>-5.6524260000000002</v>
      </c>
      <c r="AA25" s="10">
        <v>-5.600543</v>
      </c>
      <c r="AB25" s="10">
        <v>-5.483555</v>
      </c>
      <c r="AC25" s="10">
        <v>-5.3081300000000002</v>
      </c>
      <c r="AD25" s="10">
        <v>-5.2792969999999997</v>
      </c>
      <c r="AE25" s="10">
        <v>-5.1047000000000002</v>
      </c>
      <c r="AF25" s="10">
        <v>-4.931165</v>
      </c>
      <c r="AG25" s="10">
        <v>-4.8036390000000004</v>
      </c>
      <c r="AH25" s="63">
        <v>1.3454000000000001E-2</v>
      </c>
    </row>
    <row r="26" spans="1:34" ht="15" customHeight="1">
      <c r="A26" s="29" t="s">
        <v>1152</v>
      </c>
      <c r="B26" s="62" t="s">
        <v>1151</v>
      </c>
      <c r="C26" s="10">
        <v>0.97399999999999998</v>
      </c>
      <c r="D26" s="10">
        <v>0.85199999999999998</v>
      </c>
      <c r="E26" s="10">
        <v>0.663636</v>
      </c>
      <c r="F26" s="10">
        <v>0.68891800000000003</v>
      </c>
      <c r="G26" s="10">
        <v>0.59392500000000004</v>
      </c>
      <c r="H26" s="10">
        <v>0.65594200000000003</v>
      </c>
      <c r="I26" s="10">
        <v>0.74634500000000004</v>
      </c>
      <c r="J26" s="10">
        <v>0.74305500000000002</v>
      </c>
      <c r="K26" s="10">
        <v>0.73962399999999995</v>
      </c>
      <c r="L26" s="10">
        <v>0.71757599999999999</v>
      </c>
      <c r="M26" s="10">
        <v>0.72004299999999999</v>
      </c>
      <c r="N26" s="10">
        <v>0.75514800000000004</v>
      </c>
      <c r="O26" s="10">
        <v>0.74132799999999999</v>
      </c>
      <c r="P26" s="10">
        <v>0.74019100000000004</v>
      </c>
      <c r="Q26" s="10">
        <v>0.74089899999999997</v>
      </c>
      <c r="R26" s="10">
        <v>0.76681699999999997</v>
      </c>
      <c r="S26" s="10">
        <v>0.75349299999999997</v>
      </c>
      <c r="T26" s="10">
        <v>0.78642299999999998</v>
      </c>
      <c r="U26" s="10">
        <v>0.79696999999999996</v>
      </c>
      <c r="V26" s="10">
        <v>0.784161</v>
      </c>
      <c r="W26" s="10">
        <v>0.80188599999999999</v>
      </c>
      <c r="X26" s="10">
        <v>0.82421900000000003</v>
      </c>
      <c r="Y26" s="10">
        <v>0.81925899999999996</v>
      </c>
      <c r="Z26" s="10">
        <v>0.78622400000000003</v>
      </c>
      <c r="AA26" s="10">
        <v>0.79239000000000004</v>
      </c>
      <c r="AB26" s="10">
        <v>0.82423000000000002</v>
      </c>
      <c r="AC26" s="10">
        <v>0.82194900000000004</v>
      </c>
      <c r="AD26" s="10">
        <v>0.78680499999999998</v>
      </c>
      <c r="AE26" s="10">
        <v>0.80982399999999999</v>
      </c>
      <c r="AF26" s="10">
        <v>0.81538500000000003</v>
      </c>
      <c r="AG26" s="10">
        <v>0.79728200000000005</v>
      </c>
      <c r="AH26" s="63">
        <v>-6.6509999999999998E-3</v>
      </c>
    </row>
    <row r="27" spans="1:34" ht="15" customHeight="1">
      <c r="A27" s="29" t="s">
        <v>1150</v>
      </c>
      <c r="B27" s="62" t="s">
        <v>1149</v>
      </c>
      <c r="C27" s="10">
        <v>0.56299999999999994</v>
      </c>
      <c r="D27" s="10">
        <v>0.69799999999999995</v>
      </c>
      <c r="E27" s="10">
        <v>0.66464900000000005</v>
      </c>
      <c r="F27" s="10">
        <v>0.65764800000000001</v>
      </c>
      <c r="G27" s="10">
        <v>0.646594</v>
      </c>
      <c r="H27" s="10">
        <v>0.64655799999999997</v>
      </c>
      <c r="I27" s="10">
        <v>0.59942899999999999</v>
      </c>
      <c r="J27" s="10">
        <v>0.59747700000000004</v>
      </c>
      <c r="K27" s="10">
        <v>0.59515700000000005</v>
      </c>
      <c r="L27" s="10">
        <v>0.59330099999999997</v>
      </c>
      <c r="M27" s="10">
        <v>0.59162199999999998</v>
      </c>
      <c r="N27" s="10">
        <v>0.58930300000000002</v>
      </c>
      <c r="O27" s="10">
        <v>0.58735099999999996</v>
      </c>
      <c r="P27" s="10">
        <v>0.585399</v>
      </c>
      <c r="Q27" s="10">
        <v>0.58344799999999997</v>
      </c>
      <c r="R27" s="10">
        <v>0.58149600000000001</v>
      </c>
      <c r="S27" s="10">
        <v>0.57356099999999999</v>
      </c>
      <c r="T27" s="10">
        <v>0.56984299999999999</v>
      </c>
      <c r="U27" s="10">
        <v>0.56789199999999995</v>
      </c>
      <c r="V27" s="10">
        <v>0.56605700000000003</v>
      </c>
      <c r="W27" s="10">
        <v>0.564222</v>
      </c>
      <c r="X27" s="10">
        <v>0.56200700000000003</v>
      </c>
      <c r="Y27" s="10">
        <v>0.56009399999999998</v>
      </c>
      <c r="Z27" s="10">
        <v>0.56428</v>
      </c>
      <c r="AA27" s="10">
        <v>0.55650299999999997</v>
      </c>
      <c r="AB27" s="10">
        <v>0.55466800000000005</v>
      </c>
      <c r="AC27" s="10">
        <v>0.55283300000000002</v>
      </c>
      <c r="AD27" s="10">
        <v>0.55086100000000005</v>
      </c>
      <c r="AE27" s="10">
        <v>0.54916299999999996</v>
      </c>
      <c r="AF27" s="10">
        <v>0.54732800000000004</v>
      </c>
      <c r="AG27" s="10">
        <v>0.54535599999999995</v>
      </c>
      <c r="AH27" s="63">
        <v>-1.0610000000000001E-3</v>
      </c>
    </row>
    <row r="28" spans="1:34" ht="15" customHeight="1">
      <c r="A28" s="29" t="s">
        <v>1148</v>
      </c>
      <c r="B28" s="62" t="s">
        <v>1147</v>
      </c>
      <c r="C28" s="10">
        <v>0.35899999999999999</v>
      </c>
      <c r="D28" s="10">
        <v>0.442</v>
      </c>
      <c r="E28" s="10">
        <v>0.59816400000000003</v>
      </c>
      <c r="F28" s="10">
        <v>0.60789599999999999</v>
      </c>
      <c r="G28" s="10">
        <v>0.62710299999999997</v>
      </c>
      <c r="H28" s="10">
        <v>0.63753300000000002</v>
      </c>
      <c r="I28" s="10">
        <v>0.61073500000000003</v>
      </c>
      <c r="J28" s="10">
        <v>0.56705399999999995</v>
      </c>
      <c r="K28" s="10">
        <v>0.52091200000000004</v>
      </c>
      <c r="L28" s="10">
        <v>0.48718</v>
      </c>
      <c r="M28" s="10">
        <v>0.458625</v>
      </c>
      <c r="N28" s="10">
        <v>0.432668</v>
      </c>
      <c r="O28" s="10">
        <v>0.40992400000000001</v>
      </c>
      <c r="P28" s="10">
        <v>0.388623</v>
      </c>
      <c r="Q28" s="10">
        <v>0.37019600000000003</v>
      </c>
      <c r="R28" s="10">
        <v>0.33948600000000001</v>
      </c>
      <c r="S28" s="10">
        <v>0.30677500000000002</v>
      </c>
      <c r="T28" s="10">
        <v>0.266764</v>
      </c>
      <c r="U28" s="10">
        <v>0.26902100000000001</v>
      </c>
      <c r="V28" s="10">
        <v>0.26155200000000001</v>
      </c>
      <c r="W28" s="10">
        <v>0.27167999999999998</v>
      </c>
      <c r="X28" s="10">
        <v>0.27568799999999999</v>
      </c>
      <c r="Y28" s="10">
        <v>0.27082000000000001</v>
      </c>
      <c r="Z28" s="10">
        <v>0.28192899999999999</v>
      </c>
      <c r="AA28" s="10">
        <v>0.28015299999999999</v>
      </c>
      <c r="AB28" s="10">
        <v>0.27291700000000002</v>
      </c>
      <c r="AC28" s="10">
        <v>0.27762700000000001</v>
      </c>
      <c r="AD28" s="10">
        <v>0.28230499999999997</v>
      </c>
      <c r="AE28" s="10">
        <v>0.28871400000000003</v>
      </c>
      <c r="AF28" s="10">
        <v>0.29334500000000002</v>
      </c>
      <c r="AG28" s="10">
        <v>0.30864900000000001</v>
      </c>
      <c r="AH28" s="63">
        <v>-5.025E-3</v>
      </c>
    </row>
    <row r="29" spans="1:34" ht="15" customHeight="1">
      <c r="A29" s="29" t="s">
        <v>1146</v>
      </c>
      <c r="B29" s="62" t="s">
        <v>1145</v>
      </c>
      <c r="C29" s="10">
        <v>5.1130000000000004</v>
      </c>
      <c r="D29" s="10">
        <v>5.6269999999999998</v>
      </c>
      <c r="E29" s="10">
        <v>7.0676160000000001</v>
      </c>
      <c r="F29" s="10">
        <v>7.7604360000000003</v>
      </c>
      <c r="G29" s="10">
        <v>7.9270550000000002</v>
      </c>
      <c r="H29" s="10">
        <v>7.9887230000000002</v>
      </c>
      <c r="I29" s="10">
        <v>8.1411289999999994</v>
      </c>
      <c r="J29" s="10">
        <v>8.1450200000000006</v>
      </c>
      <c r="K29" s="10">
        <v>8.0962019999999999</v>
      </c>
      <c r="L29" s="10">
        <v>8.1244999999999994</v>
      </c>
      <c r="M29" s="10">
        <v>8.1678949999999997</v>
      </c>
      <c r="N29" s="10">
        <v>8.0536949999999994</v>
      </c>
      <c r="O29" s="10">
        <v>8.05457</v>
      </c>
      <c r="P29" s="10">
        <v>7.9975259999999997</v>
      </c>
      <c r="Q29" s="10">
        <v>8.0247469999999996</v>
      </c>
      <c r="R29" s="10">
        <v>7.9077279999999996</v>
      </c>
      <c r="S29" s="10">
        <v>7.8119389999999997</v>
      </c>
      <c r="T29" s="10">
        <v>7.8160499999999997</v>
      </c>
      <c r="U29" s="10">
        <v>7.7372420000000002</v>
      </c>
      <c r="V29" s="10">
        <v>7.6775989999999998</v>
      </c>
      <c r="W29" s="10">
        <v>7.5614210000000002</v>
      </c>
      <c r="X29" s="10">
        <v>7.5217400000000003</v>
      </c>
      <c r="Y29" s="10">
        <v>7.4398920000000004</v>
      </c>
      <c r="Z29" s="10">
        <v>7.2848600000000001</v>
      </c>
      <c r="AA29" s="10">
        <v>7.2295889999999998</v>
      </c>
      <c r="AB29" s="10">
        <v>7.13537</v>
      </c>
      <c r="AC29" s="10">
        <v>6.9605389999999998</v>
      </c>
      <c r="AD29" s="10">
        <v>6.8992680000000002</v>
      </c>
      <c r="AE29" s="10">
        <v>6.7523999999999997</v>
      </c>
      <c r="AF29" s="10">
        <v>6.5872229999999998</v>
      </c>
      <c r="AG29" s="10">
        <v>6.4549260000000004</v>
      </c>
      <c r="AH29" s="63">
        <v>7.7990000000000004E-3</v>
      </c>
    </row>
    <row r="30" spans="1:34" ht="15" customHeight="1">
      <c r="A30" s="29" t="s">
        <v>1144</v>
      </c>
      <c r="B30" s="62" t="s">
        <v>1143</v>
      </c>
      <c r="C30" s="10">
        <v>0.96299999999999997</v>
      </c>
      <c r="D30" s="10">
        <v>1.093</v>
      </c>
      <c r="E30" s="10">
        <v>1.014167</v>
      </c>
      <c r="F30" s="10">
        <v>0.96139699999999995</v>
      </c>
      <c r="G30" s="10">
        <v>0.87175999999999998</v>
      </c>
      <c r="H30" s="10">
        <v>0.87103799999999998</v>
      </c>
      <c r="I30" s="10">
        <v>0.88023300000000004</v>
      </c>
      <c r="J30" s="10">
        <v>0.85790100000000002</v>
      </c>
      <c r="K30" s="10">
        <v>0.85144500000000001</v>
      </c>
      <c r="L30" s="10">
        <v>0.86322699999999997</v>
      </c>
      <c r="M30" s="10">
        <v>0.89124199999999998</v>
      </c>
      <c r="N30" s="10">
        <v>0.86306000000000005</v>
      </c>
      <c r="O30" s="10">
        <v>0.86306000000000005</v>
      </c>
      <c r="P30" s="10">
        <v>0.864255</v>
      </c>
      <c r="Q30" s="10">
        <v>0.88183900000000004</v>
      </c>
      <c r="R30" s="10">
        <v>0.88052699999999995</v>
      </c>
      <c r="S30" s="10">
        <v>0.89727400000000002</v>
      </c>
      <c r="T30" s="10">
        <v>0.90320699999999998</v>
      </c>
      <c r="U30" s="10">
        <v>0.91071899999999995</v>
      </c>
      <c r="V30" s="10">
        <v>0.92022300000000001</v>
      </c>
      <c r="W30" s="10">
        <v>0.916578</v>
      </c>
      <c r="X30" s="10">
        <v>0.92057999999999995</v>
      </c>
      <c r="Y30" s="10">
        <v>0.92265600000000003</v>
      </c>
      <c r="Z30" s="10">
        <v>0.922068</v>
      </c>
      <c r="AA30" s="10">
        <v>0.91853899999999999</v>
      </c>
      <c r="AB30" s="10">
        <v>0.92386599999999997</v>
      </c>
      <c r="AC30" s="10">
        <v>0.91686199999999995</v>
      </c>
      <c r="AD30" s="10">
        <v>0.90959500000000004</v>
      </c>
      <c r="AE30" s="10">
        <v>0.91157299999999997</v>
      </c>
      <c r="AF30" s="10">
        <v>0.90798100000000004</v>
      </c>
      <c r="AG30" s="10">
        <v>0.91040900000000002</v>
      </c>
      <c r="AH30" s="63">
        <v>-1.8699999999999999E-3</v>
      </c>
    </row>
    <row r="31" spans="1:34">
      <c r="A31" s="29" t="s">
        <v>1142</v>
      </c>
      <c r="B31" s="62" t="s">
        <v>1141</v>
      </c>
      <c r="C31" s="10">
        <v>-8.3000000000000004E-2</v>
      </c>
      <c r="D31" s="10">
        <v>5.1999999999999998E-2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63" t="s">
        <v>72</v>
      </c>
    </row>
    <row r="32" spans="1:34">
      <c r="A32" s="29" t="s">
        <v>1140</v>
      </c>
      <c r="B32" s="62" t="s">
        <v>1139</v>
      </c>
      <c r="C32" s="10">
        <v>5.0260300000000004</v>
      </c>
      <c r="D32" s="10">
        <v>5.2856230000000002</v>
      </c>
      <c r="E32" s="10">
        <v>5.7693899999999996</v>
      </c>
      <c r="F32" s="10">
        <v>6.4225789999999998</v>
      </c>
      <c r="G32" s="10">
        <v>6.7762060000000002</v>
      </c>
      <c r="H32" s="10">
        <v>6.8788479999999996</v>
      </c>
      <c r="I32" s="10">
        <v>7.008146</v>
      </c>
      <c r="J32" s="10">
        <v>7.1111950000000004</v>
      </c>
      <c r="K32" s="10">
        <v>7.2021249999999997</v>
      </c>
      <c r="L32" s="10">
        <v>7.2495440000000002</v>
      </c>
      <c r="M32" s="10">
        <v>7.3370090000000001</v>
      </c>
      <c r="N32" s="10">
        <v>7.4182059999999996</v>
      </c>
      <c r="O32" s="10">
        <v>7.503762</v>
      </c>
      <c r="P32" s="10">
        <v>7.5547719999999998</v>
      </c>
      <c r="Q32" s="10">
        <v>7.6459890000000001</v>
      </c>
      <c r="R32" s="10">
        <v>7.7044069999999998</v>
      </c>
      <c r="S32" s="10">
        <v>7.7228339999999998</v>
      </c>
      <c r="T32" s="10">
        <v>7.7820590000000003</v>
      </c>
      <c r="U32" s="10">
        <v>7.7856300000000003</v>
      </c>
      <c r="V32" s="10">
        <v>7.7890930000000003</v>
      </c>
      <c r="W32" s="10">
        <v>7.796106</v>
      </c>
      <c r="X32" s="10">
        <v>7.8150909999999998</v>
      </c>
      <c r="Y32" s="10">
        <v>7.8563739999999997</v>
      </c>
      <c r="Z32" s="10">
        <v>7.9427440000000002</v>
      </c>
      <c r="AA32" s="10">
        <v>8.0078490000000002</v>
      </c>
      <c r="AB32" s="10">
        <v>8.097505</v>
      </c>
      <c r="AC32" s="10">
        <v>8.0941340000000004</v>
      </c>
      <c r="AD32" s="10">
        <v>8.0989419999999992</v>
      </c>
      <c r="AE32" s="10">
        <v>8.1268270000000005</v>
      </c>
      <c r="AF32" s="10">
        <v>8.1009700000000002</v>
      </c>
      <c r="AG32" s="10">
        <v>8.0693319999999993</v>
      </c>
      <c r="AH32" s="63">
        <v>1.5907000000000001E-2</v>
      </c>
    </row>
    <row r="33" spans="1:34">
      <c r="A33" s="29" t="s">
        <v>1138</v>
      </c>
      <c r="B33" s="62" t="s">
        <v>1137</v>
      </c>
      <c r="C33" s="10">
        <v>0.96784499999999996</v>
      </c>
      <c r="D33" s="10">
        <v>1.0978079999999999</v>
      </c>
      <c r="E33" s="10">
        <v>1.104058</v>
      </c>
      <c r="F33" s="10">
        <v>1.1209659999999999</v>
      </c>
      <c r="G33" s="10">
        <v>1.1251150000000001</v>
      </c>
      <c r="H33" s="10">
        <v>1.130476</v>
      </c>
      <c r="I33" s="10">
        <v>1.1351420000000001</v>
      </c>
      <c r="J33" s="10">
        <v>1.1392629999999999</v>
      </c>
      <c r="K33" s="10">
        <v>1.1431530000000001</v>
      </c>
      <c r="L33" s="10">
        <v>1.146663</v>
      </c>
      <c r="M33" s="10">
        <v>1.1501049999999999</v>
      </c>
      <c r="N33" s="10">
        <v>1.1500140000000001</v>
      </c>
      <c r="O33" s="10">
        <v>1.1502300000000001</v>
      </c>
      <c r="P33" s="10">
        <v>1.150846</v>
      </c>
      <c r="Q33" s="10">
        <v>1.1518299999999999</v>
      </c>
      <c r="R33" s="10">
        <v>1.153152</v>
      </c>
      <c r="S33" s="10">
        <v>1.1542730000000001</v>
      </c>
      <c r="T33" s="10">
        <v>1.1556340000000001</v>
      </c>
      <c r="U33" s="10">
        <v>1.157011</v>
      </c>
      <c r="V33" s="10">
        <v>1.1588400000000001</v>
      </c>
      <c r="W33" s="10">
        <v>1.160657</v>
      </c>
      <c r="X33" s="10">
        <v>1.162442</v>
      </c>
      <c r="Y33" s="10">
        <v>1.164779</v>
      </c>
      <c r="Z33" s="10">
        <v>1.1670830000000001</v>
      </c>
      <c r="AA33" s="10">
        <v>1.1687689999999999</v>
      </c>
      <c r="AB33" s="10">
        <v>1.1705030000000001</v>
      </c>
      <c r="AC33" s="10">
        <v>1.174558</v>
      </c>
      <c r="AD33" s="10">
        <v>1.1908700000000001</v>
      </c>
      <c r="AE33" s="10">
        <v>1.2006810000000001</v>
      </c>
      <c r="AF33" s="10">
        <v>1.215252</v>
      </c>
      <c r="AG33" s="10">
        <v>1.225938</v>
      </c>
      <c r="AH33" s="63">
        <v>7.9109999999999996E-3</v>
      </c>
    </row>
    <row r="34" spans="1:34">
      <c r="A34" s="29" t="s">
        <v>1136</v>
      </c>
      <c r="B34" s="62" t="s">
        <v>1135</v>
      </c>
      <c r="C34" s="10">
        <v>0.80141700000000005</v>
      </c>
      <c r="D34" s="10">
        <v>0.88364100000000001</v>
      </c>
      <c r="E34" s="10">
        <v>0.87468500000000005</v>
      </c>
      <c r="F34" s="10">
        <v>0.87879799999999997</v>
      </c>
      <c r="G34" s="10">
        <v>0.88032999999999995</v>
      </c>
      <c r="H34" s="10">
        <v>0.88540399999999997</v>
      </c>
      <c r="I34" s="10">
        <v>0.88809000000000005</v>
      </c>
      <c r="J34" s="10">
        <v>0.88900299999999999</v>
      </c>
      <c r="K34" s="10">
        <v>0.88987499999999997</v>
      </c>
      <c r="L34" s="10">
        <v>0.88989499999999999</v>
      </c>
      <c r="M34" s="10">
        <v>0.88976100000000002</v>
      </c>
      <c r="N34" s="10">
        <v>0.88968199999999997</v>
      </c>
      <c r="O34" s="10">
        <v>0.89028399999999996</v>
      </c>
      <c r="P34" s="10">
        <v>0.89199899999999999</v>
      </c>
      <c r="Q34" s="10">
        <v>0.89451700000000001</v>
      </c>
      <c r="R34" s="10">
        <v>0.89873199999999998</v>
      </c>
      <c r="S34" s="10">
        <v>0.90211300000000005</v>
      </c>
      <c r="T34" s="10">
        <v>0.90566899999999995</v>
      </c>
      <c r="U34" s="10">
        <v>0.90939199999999998</v>
      </c>
      <c r="V34" s="10">
        <v>0.91414700000000004</v>
      </c>
      <c r="W34" s="10">
        <v>0.91985499999999998</v>
      </c>
      <c r="X34" s="10">
        <v>0.92518999999999996</v>
      </c>
      <c r="Y34" s="10">
        <v>0.93104399999999998</v>
      </c>
      <c r="Z34" s="10">
        <v>0.93722799999999995</v>
      </c>
      <c r="AA34" s="10">
        <v>0.94283099999999997</v>
      </c>
      <c r="AB34" s="10">
        <v>0.94871300000000003</v>
      </c>
      <c r="AC34" s="10">
        <v>0.95496800000000004</v>
      </c>
      <c r="AD34" s="10">
        <v>0.96090900000000001</v>
      </c>
      <c r="AE34" s="10">
        <v>0.96757400000000005</v>
      </c>
      <c r="AF34" s="10">
        <v>0.974553</v>
      </c>
      <c r="AG34" s="10">
        <v>0.98171900000000001</v>
      </c>
      <c r="AH34" s="63">
        <v>6.7869999999999996E-3</v>
      </c>
    </row>
    <row r="35" spans="1:34">
      <c r="A35" s="29" t="s">
        <v>1134</v>
      </c>
      <c r="B35" s="62" t="s">
        <v>1123</v>
      </c>
      <c r="C35" s="10">
        <v>0.87758999999999998</v>
      </c>
      <c r="D35" s="10">
        <v>0.96729900000000002</v>
      </c>
      <c r="E35" s="10">
        <v>0.98176300000000005</v>
      </c>
      <c r="F35" s="10">
        <v>0.98855400000000004</v>
      </c>
      <c r="G35" s="10">
        <v>0.99845499999999998</v>
      </c>
      <c r="H35" s="10">
        <v>1.00648</v>
      </c>
      <c r="I35" s="10">
        <v>1.012189</v>
      </c>
      <c r="J35" s="10">
        <v>1.0162040000000001</v>
      </c>
      <c r="K35" s="10">
        <v>1.020262</v>
      </c>
      <c r="L35" s="10">
        <v>1.0235369999999999</v>
      </c>
      <c r="M35" s="10">
        <v>1.0332619999999999</v>
      </c>
      <c r="N35" s="10">
        <v>1.0367759999999999</v>
      </c>
      <c r="O35" s="10">
        <v>1.041058</v>
      </c>
      <c r="P35" s="10">
        <v>1.0465359999999999</v>
      </c>
      <c r="Q35" s="10">
        <v>1.0529170000000001</v>
      </c>
      <c r="R35" s="10">
        <v>1.058686</v>
      </c>
      <c r="S35" s="10">
        <v>1.0685309999999999</v>
      </c>
      <c r="T35" s="10">
        <v>1.076254</v>
      </c>
      <c r="U35" s="10">
        <v>1.0842430000000001</v>
      </c>
      <c r="V35" s="10">
        <v>1.0933619999999999</v>
      </c>
      <c r="W35" s="10">
        <v>1.1035550000000001</v>
      </c>
      <c r="X35" s="10">
        <v>1.1134850000000001</v>
      </c>
      <c r="Y35" s="10">
        <v>1.124045</v>
      </c>
      <c r="Z35" s="10">
        <v>1.135057</v>
      </c>
      <c r="AA35" s="10">
        <v>1.1547909999999999</v>
      </c>
      <c r="AB35" s="10">
        <v>1.165999</v>
      </c>
      <c r="AC35" s="10">
        <v>1.177684</v>
      </c>
      <c r="AD35" s="10">
        <v>1.1891970000000001</v>
      </c>
      <c r="AE35" s="10">
        <v>1.20156</v>
      </c>
      <c r="AF35" s="10">
        <v>1.2143919999999999</v>
      </c>
      <c r="AG35" s="10">
        <v>1.2275640000000001</v>
      </c>
      <c r="AH35" s="63">
        <v>1.125E-2</v>
      </c>
    </row>
    <row r="36" spans="1:34">
      <c r="A36" s="29" t="s">
        <v>1133</v>
      </c>
      <c r="B36" s="62" t="s">
        <v>1121</v>
      </c>
      <c r="C36" s="10">
        <v>-7.6173000000000005E-2</v>
      </c>
      <c r="D36" s="10">
        <v>-8.3657999999999996E-2</v>
      </c>
      <c r="E36" s="10">
        <v>-0.10707800000000001</v>
      </c>
      <c r="F36" s="10">
        <v>-0.10975600000000001</v>
      </c>
      <c r="G36" s="10">
        <v>-0.11812499999999999</v>
      </c>
      <c r="H36" s="10">
        <v>-0.121077</v>
      </c>
      <c r="I36" s="10">
        <v>-0.124098</v>
      </c>
      <c r="J36" s="10">
        <v>-0.12720200000000001</v>
      </c>
      <c r="K36" s="10">
        <v>-0.130387</v>
      </c>
      <c r="L36" s="10">
        <v>-0.13364200000000001</v>
      </c>
      <c r="M36" s="10">
        <v>-0.14350099999999999</v>
      </c>
      <c r="N36" s="10">
        <v>-0.147094</v>
      </c>
      <c r="O36" s="10">
        <v>-0.15077299999999999</v>
      </c>
      <c r="P36" s="10">
        <v>-0.15453800000000001</v>
      </c>
      <c r="Q36" s="10">
        <v>-0.15840000000000001</v>
      </c>
      <c r="R36" s="10">
        <v>-0.15995400000000001</v>
      </c>
      <c r="S36" s="10">
        <v>-0.16641800000000001</v>
      </c>
      <c r="T36" s="10">
        <v>-0.17058599999999999</v>
      </c>
      <c r="U36" s="10">
        <v>-0.17485100000000001</v>
      </c>
      <c r="V36" s="10">
        <v>-0.17921400000000001</v>
      </c>
      <c r="W36" s="10">
        <v>-0.1837</v>
      </c>
      <c r="X36" s="10">
        <v>-0.18829599999999999</v>
      </c>
      <c r="Y36" s="10">
        <v>-0.19300100000000001</v>
      </c>
      <c r="Z36" s="10">
        <v>-0.197829</v>
      </c>
      <c r="AA36" s="10">
        <v>-0.21196000000000001</v>
      </c>
      <c r="AB36" s="10">
        <v>-0.21728600000000001</v>
      </c>
      <c r="AC36" s="10">
        <v>-0.222717</v>
      </c>
      <c r="AD36" s="10">
        <v>-0.22828799999999999</v>
      </c>
      <c r="AE36" s="10">
        <v>-0.233987</v>
      </c>
      <c r="AF36" s="10">
        <v>-0.239839</v>
      </c>
      <c r="AG36" s="10">
        <v>-0.24584400000000001</v>
      </c>
      <c r="AH36" s="63">
        <v>3.9829000000000003E-2</v>
      </c>
    </row>
    <row r="37" spans="1:34">
      <c r="A37" s="29" t="s">
        <v>1132</v>
      </c>
      <c r="B37" s="62" t="s">
        <v>1119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63" t="s">
        <v>72</v>
      </c>
    </row>
    <row r="38" spans="1:34">
      <c r="A38" s="29" t="s">
        <v>1131</v>
      </c>
      <c r="B38" s="62" t="s">
        <v>1130</v>
      </c>
      <c r="C38" s="10">
        <v>0.116096</v>
      </c>
      <c r="D38" s="10">
        <v>0.137044</v>
      </c>
      <c r="E38" s="10">
        <v>0.12911900000000001</v>
      </c>
      <c r="F38" s="10">
        <v>0.13076399999999999</v>
      </c>
      <c r="G38" s="10">
        <v>0.131831</v>
      </c>
      <c r="H38" s="10">
        <v>0.13046199999999999</v>
      </c>
      <c r="I38" s="10">
        <v>0.13120599999999999</v>
      </c>
      <c r="J38" s="10">
        <v>0.133105</v>
      </c>
      <c r="K38" s="10">
        <v>0.133297</v>
      </c>
      <c r="L38" s="10">
        <v>0.13350999999999999</v>
      </c>
      <c r="M38" s="10">
        <v>0.13389699999999999</v>
      </c>
      <c r="N38" s="10">
        <v>0.13411200000000001</v>
      </c>
      <c r="O38" s="10">
        <v>0.13414899999999999</v>
      </c>
      <c r="P38" s="10">
        <v>0.13436200000000001</v>
      </c>
      <c r="Q38" s="10">
        <v>0.134575</v>
      </c>
      <c r="R38" s="10">
        <v>0.13205900000000001</v>
      </c>
      <c r="S38" s="10">
        <v>0.13076399999999999</v>
      </c>
      <c r="T38" s="10">
        <v>0.130938</v>
      </c>
      <c r="U38" s="10">
        <v>0.13091800000000001</v>
      </c>
      <c r="V38" s="10">
        <v>0.13089400000000001</v>
      </c>
      <c r="W38" s="10">
        <v>0.12767000000000001</v>
      </c>
      <c r="X38" s="10">
        <v>0.125501</v>
      </c>
      <c r="Y38" s="10">
        <v>0.12645400000000001</v>
      </c>
      <c r="Z38" s="10">
        <v>0.125863</v>
      </c>
      <c r="AA38" s="10">
        <v>0.123127</v>
      </c>
      <c r="AB38" s="10">
        <v>0.118713</v>
      </c>
      <c r="AC38" s="10">
        <v>0.116801</v>
      </c>
      <c r="AD38" s="10">
        <v>0.12589700000000001</v>
      </c>
      <c r="AE38" s="10">
        <v>0.12757199999999999</v>
      </c>
      <c r="AF38" s="10">
        <v>0.129693</v>
      </c>
      <c r="AG38" s="10">
        <v>0.131716</v>
      </c>
      <c r="AH38" s="63" t="s">
        <v>72</v>
      </c>
    </row>
    <row r="39" spans="1:34">
      <c r="A39" s="29" t="s">
        <v>1129</v>
      </c>
      <c r="B39" s="62" t="s">
        <v>1123</v>
      </c>
      <c r="C39" s="10">
        <v>0.113001</v>
      </c>
      <c r="D39" s="10">
        <v>0.13394800000000001</v>
      </c>
      <c r="E39" s="10">
        <v>0.119328</v>
      </c>
      <c r="F39" s="10">
        <v>0.120925</v>
      </c>
      <c r="G39" s="10">
        <v>0.12381300000000001</v>
      </c>
      <c r="H39" s="10">
        <v>0.122403</v>
      </c>
      <c r="I39" s="10">
        <v>0.123108</v>
      </c>
      <c r="J39" s="10">
        <v>0.12496599999999999</v>
      </c>
      <c r="K39" s="10">
        <v>0.12511700000000001</v>
      </c>
      <c r="L39" s="10">
        <v>0.12528900000000001</v>
      </c>
      <c r="M39" s="10">
        <v>0.125635</v>
      </c>
      <c r="N39" s="10">
        <v>0.125809</v>
      </c>
      <c r="O39" s="10">
        <v>0.125805</v>
      </c>
      <c r="P39" s="10">
        <v>0.125976</v>
      </c>
      <c r="Q39" s="10">
        <v>0.12614700000000001</v>
      </c>
      <c r="R39" s="10">
        <v>0.123589</v>
      </c>
      <c r="S39" s="10">
        <v>0.122251</v>
      </c>
      <c r="T39" s="10">
        <v>0.12238300000000001</v>
      </c>
      <c r="U39" s="10">
        <v>0.12232</v>
      </c>
      <c r="V39" s="10">
        <v>0.122253</v>
      </c>
      <c r="W39" s="10">
        <v>0.11898599999999999</v>
      </c>
      <c r="X39" s="10">
        <v>0.116773</v>
      </c>
      <c r="Y39" s="10">
        <v>0.117683</v>
      </c>
      <c r="Z39" s="10">
        <v>0.117048</v>
      </c>
      <c r="AA39" s="10">
        <v>0.11426799999999999</v>
      </c>
      <c r="AB39" s="10">
        <v>0.10981</v>
      </c>
      <c r="AC39" s="10">
        <v>0.107853</v>
      </c>
      <c r="AD39" s="10">
        <v>0.11690399999999999</v>
      </c>
      <c r="AE39" s="10">
        <v>0.118535</v>
      </c>
      <c r="AF39" s="10">
        <v>0.12060999999999999</v>
      </c>
      <c r="AG39" s="10">
        <v>0.122588</v>
      </c>
      <c r="AH39" s="63">
        <v>2.7179999999999999E-3</v>
      </c>
    </row>
    <row r="40" spans="1:34">
      <c r="A40" s="29" t="s">
        <v>1128</v>
      </c>
      <c r="B40" s="62" t="s">
        <v>1121</v>
      </c>
      <c r="C40" s="10">
        <v>3.0950000000000001E-3</v>
      </c>
      <c r="D40" s="10">
        <v>3.0950000000000001E-3</v>
      </c>
      <c r="E40" s="10">
        <v>9.7909999999999994E-3</v>
      </c>
      <c r="F40" s="10">
        <v>9.8399999999999998E-3</v>
      </c>
      <c r="G40" s="10">
        <v>8.0180000000000008E-3</v>
      </c>
      <c r="H40" s="10">
        <v>8.0579999999999992E-3</v>
      </c>
      <c r="I40" s="10">
        <v>8.0979999999999993E-3</v>
      </c>
      <c r="J40" s="10">
        <v>8.1390000000000004E-3</v>
      </c>
      <c r="K40" s="10">
        <v>8.1799999999999998E-3</v>
      </c>
      <c r="L40" s="10">
        <v>8.2199999999999999E-3</v>
      </c>
      <c r="M40" s="10">
        <v>8.2620000000000002E-3</v>
      </c>
      <c r="N40" s="10">
        <v>8.3029999999999996E-3</v>
      </c>
      <c r="O40" s="10">
        <v>8.3440000000000007E-3</v>
      </c>
      <c r="P40" s="10">
        <v>8.3859999999999994E-3</v>
      </c>
      <c r="Q40" s="10">
        <v>8.4279999999999997E-3</v>
      </c>
      <c r="R40" s="10">
        <v>8.4700000000000001E-3</v>
      </c>
      <c r="S40" s="10">
        <v>8.5120000000000005E-3</v>
      </c>
      <c r="T40" s="10">
        <v>8.5550000000000001E-3</v>
      </c>
      <c r="U40" s="10">
        <v>8.5979999999999997E-3</v>
      </c>
      <c r="V40" s="10">
        <v>8.6409999999999994E-3</v>
      </c>
      <c r="W40" s="10">
        <v>8.6840000000000007E-3</v>
      </c>
      <c r="X40" s="10">
        <v>8.7270000000000004E-3</v>
      </c>
      <c r="Y40" s="10">
        <v>8.7709999999999993E-3</v>
      </c>
      <c r="Z40" s="10">
        <v>8.8149999999999999E-3</v>
      </c>
      <c r="AA40" s="10">
        <v>8.8590000000000006E-3</v>
      </c>
      <c r="AB40" s="10">
        <v>8.9029999999999995E-3</v>
      </c>
      <c r="AC40" s="10">
        <v>8.9479999999999994E-3</v>
      </c>
      <c r="AD40" s="10">
        <v>8.9929999999999993E-3</v>
      </c>
      <c r="AE40" s="10">
        <v>9.0379999999999992E-3</v>
      </c>
      <c r="AF40" s="10">
        <v>9.0830000000000008E-3</v>
      </c>
      <c r="AG40" s="10">
        <v>9.1280000000000007E-3</v>
      </c>
      <c r="AH40" s="63">
        <v>3.6708999999999999E-2</v>
      </c>
    </row>
    <row r="41" spans="1:34">
      <c r="A41" s="29" t="s">
        <v>1127</v>
      </c>
      <c r="B41" s="62" t="s">
        <v>1119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63" t="s">
        <v>72</v>
      </c>
    </row>
    <row r="42" spans="1:34">
      <c r="A42" s="29" t="s">
        <v>1126</v>
      </c>
      <c r="B42" s="62" t="s">
        <v>1125</v>
      </c>
      <c r="C42" s="10">
        <v>5.0332000000000002E-2</v>
      </c>
      <c r="D42" s="10">
        <v>7.7122999999999997E-2</v>
      </c>
      <c r="E42" s="10">
        <v>0.100255</v>
      </c>
      <c r="F42" s="10">
        <v>0.111404</v>
      </c>
      <c r="G42" s="10">
        <v>0.112953</v>
      </c>
      <c r="H42" s="10">
        <v>0.114611</v>
      </c>
      <c r="I42" s="10">
        <v>0.115846</v>
      </c>
      <c r="J42" s="10">
        <v>0.117155</v>
      </c>
      <c r="K42" s="10">
        <v>0.119981</v>
      </c>
      <c r="L42" s="10">
        <v>0.12325800000000001</v>
      </c>
      <c r="M42" s="10">
        <v>0.126447</v>
      </c>
      <c r="N42" s="10">
        <v>0.12622</v>
      </c>
      <c r="O42" s="10">
        <v>0.12579599999999999</v>
      </c>
      <c r="P42" s="10">
        <v>0.124485</v>
      </c>
      <c r="Q42" s="10">
        <v>0.122737</v>
      </c>
      <c r="R42" s="10">
        <v>0.122361</v>
      </c>
      <c r="S42" s="10">
        <v>0.121396</v>
      </c>
      <c r="T42" s="10">
        <v>0.11902799999999999</v>
      </c>
      <c r="U42" s="10">
        <v>0.1167</v>
      </c>
      <c r="V42" s="10">
        <v>0.113799</v>
      </c>
      <c r="W42" s="10">
        <v>0.113132</v>
      </c>
      <c r="X42" s="10">
        <v>0.111752</v>
      </c>
      <c r="Y42" s="10">
        <v>0.107281</v>
      </c>
      <c r="Z42" s="10">
        <v>0.103993</v>
      </c>
      <c r="AA42" s="10">
        <v>0.102811</v>
      </c>
      <c r="AB42" s="10">
        <v>0.103077</v>
      </c>
      <c r="AC42" s="10">
        <v>0.10279000000000001</v>
      </c>
      <c r="AD42" s="10">
        <v>0.104064</v>
      </c>
      <c r="AE42" s="10">
        <v>0.105535</v>
      </c>
      <c r="AF42" s="10">
        <v>0.11100599999999999</v>
      </c>
      <c r="AG42" s="10">
        <v>0.11250300000000001</v>
      </c>
      <c r="AH42" s="63">
        <v>2.7174E-2</v>
      </c>
    </row>
    <row r="43" spans="1:34">
      <c r="A43" s="29" t="s">
        <v>1124</v>
      </c>
      <c r="B43" s="62" t="s">
        <v>1123</v>
      </c>
      <c r="C43" s="10">
        <v>3.2682999999999997E-2</v>
      </c>
      <c r="D43" s="10">
        <v>5.1091999999999999E-2</v>
      </c>
      <c r="E43" s="10">
        <v>7.5903999999999999E-2</v>
      </c>
      <c r="F43" s="10">
        <v>8.6749000000000007E-2</v>
      </c>
      <c r="G43" s="10">
        <v>8.7989999999999999E-2</v>
      </c>
      <c r="H43" s="10">
        <v>8.9335999999999999E-2</v>
      </c>
      <c r="I43" s="10">
        <v>9.0255000000000002E-2</v>
      </c>
      <c r="J43" s="10">
        <v>9.1244000000000006E-2</v>
      </c>
      <c r="K43" s="10">
        <v>9.3745999999999996E-2</v>
      </c>
      <c r="L43" s="10">
        <v>9.6695000000000003E-2</v>
      </c>
      <c r="M43" s="10">
        <v>9.9553000000000003E-2</v>
      </c>
      <c r="N43" s="10">
        <v>9.8988999999999994E-2</v>
      </c>
      <c r="O43" s="10">
        <v>9.8225000000000007E-2</v>
      </c>
      <c r="P43" s="10">
        <v>9.6569000000000002E-2</v>
      </c>
      <c r="Q43" s="10">
        <v>9.4472E-2</v>
      </c>
      <c r="R43" s="10">
        <v>9.3743000000000007E-2</v>
      </c>
      <c r="S43" s="10">
        <v>9.2420000000000002E-2</v>
      </c>
      <c r="T43" s="10">
        <v>8.9690000000000006E-2</v>
      </c>
      <c r="U43" s="10">
        <v>8.6995000000000003E-2</v>
      </c>
      <c r="V43" s="10">
        <v>8.3722000000000005E-2</v>
      </c>
      <c r="W43" s="10">
        <v>8.2679000000000002E-2</v>
      </c>
      <c r="X43" s="10">
        <v>8.0919000000000005E-2</v>
      </c>
      <c r="Y43" s="10">
        <v>8.1969E-2</v>
      </c>
      <c r="Z43" s="10">
        <v>7.8364000000000003E-2</v>
      </c>
      <c r="AA43" s="10">
        <v>7.6862E-2</v>
      </c>
      <c r="AB43" s="10">
        <v>7.6802999999999996E-2</v>
      </c>
      <c r="AC43" s="10">
        <v>7.6188000000000006E-2</v>
      </c>
      <c r="AD43" s="10">
        <v>7.7130000000000004E-2</v>
      </c>
      <c r="AE43" s="10">
        <v>7.8264E-2</v>
      </c>
      <c r="AF43" s="10">
        <v>8.3393999999999996E-2</v>
      </c>
      <c r="AG43" s="10">
        <v>8.4545999999999996E-2</v>
      </c>
      <c r="AH43" s="63">
        <v>3.2188000000000001E-2</v>
      </c>
    </row>
    <row r="44" spans="1:34">
      <c r="A44" s="29" t="s">
        <v>1122</v>
      </c>
      <c r="B44" s="62" t="s">
        <v>1121</v>
      </c>
      <c r="C44" s="10">
        <v>1.7648E-2</v>
      </c>
      <c r="D44" s="10">
        <v>2.6030999999999999E-2</v>
      </c>
      <c r="E44" s="10">
        <v>2.4351000000000001E-2</v>
      </c>
      <c r="F44" s="10">
        <v>2.4655E-2</v>
      </c>
      <c r="G44" s="10">
        <v>2.4962999999999999E-2</v>
      </c>
      <c r="H44" s="10">
        <v>2.5274999999999999E-2</v>
      </c>
      <c r="I44" s="10">
        <v>2.5590999999999999E-2</v>
      </c>
      <c r="J44" s="10">
        <v>2.5911E-2</v>
      </c>
      <c r="K44" s="10">
        <v>2.6235000000000001E-2</v>
      </c>
      <c r="L44" s="10">
        <v>2.6563E-2</v>
      </c>
      <c r="M44" s="10">
        <v>2.6894999999999999E-2</v>
      </c>
      <c r="N44" s="10">
        <v>2.7231000000000002E-2</v>
      </c>
      <c r="O44" s="10">
        <v>2.7571999999999999E-2</v>
      </c>
      <c r="P44" s="10">
        <v>2.7916E-2</v>
      </c>
      <c r="Q44" s="10">
        <v>2.8264999999999998E-2</v>
      </c>
      <c r="R44" s="10">
        <v>2.8618000000000001E-2</v>
      </c>
      <c r="S44" s="10">
        <v>2.8975999999999998E-2</v>
      </c>
      <c r="T44" s="10">
        <v>2.9337999999999999E-2</v>
      </c>
      <c r="U44" s="10">
        <v>2.9704999999999999E-2</v>
      </c>
      <c r="V44" s="10">
        <v>3.0075999999999999E-2</v>
      </c>
      <c r="W44" s="10">
        <v>3.0452E-2</v>
      </c>
      <c r="X44" s="10">
        <v>3.0832999999999999E-2</v>
      </c>
      <c r="Y44" s="10">
        <v>2.5312000000000001E-2</v>
      </c>
      <c r="Z44" s="10">
        <v>2.5628999999999999E-2</v>
      </c>
      <c r="AA44" s="10">
        <v>2.5949E-2</v>
      </c>
      <c r="AB44" s="10">
        <v>2.6273000000000001E-2</v>
      </c>
      <c r="AC44" s="10">
        <v>2.6602000000000001E-2</v>
      </c>
      <c r="AD44" s="10">
        <v>2.6934E-2</v>
      </c>
      <c r="AE44" s="10">
        <v>2.7271E-2</v>
      </c>
      <c r="AF44" s="10">
        <v>2.7612000000000001E-2</v>
      </c>
      <c r="AG44" s="10">
        <v>2.7956999999999999E-2</v>
      </c>
      <c r="AH44" s="63">
        <v>1.5452E-2</v>
      </c>
    </row>
    <row r="45" spans="1:34">
      <c r="A45" s="29" t="s">
        <v>1120</v>
      </c>
      <c r="B45" s="62" t="s">
        <v>1119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63" t="s">
        <v>72</v>
      </c>
    </row>
    <row r="46" spans="1:34">
      <c r="A46" s="29" t="s">
        <v>1118</v>
      </c>
      <c r="B46" s="62" t="s">
        <v>1117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63" t="s">
        <v>72</v>
      </c>
    </row>
    <row r="47" spans="1:34">
      <c r="A47" s="29" t="s">
        <v>1116</v>
      </c>
      <c r="B47" s="62" t="s">
        <v>1115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63" t="s">
        <v>72</v>
      </c>
    </row>
    <row r="48" spans="1:34">
      <c r="A48" s="29" t="s">
        <v>1114</v>
      </c>
      <c r="B48" s="62" t="s">
        <v>1113</v>
      </c>
      <c r="C48" s="10">
        <v>0.20899999999999999</v>
      </c>
      <c r="D48" s="10">
        <v>0.20899999999999999</v>
      </c>
      <c r="E48" s="10">
        <v>0.24101300000000001</v>
      </c>
      <c r="F48" s="10">
        <v>0.237738</v>
      </c>
      <c r="G48" s="10">
        <v>0.23724700000000001</v>
      </c>
      <c r="H48" s="10">
        <v>0.23082</v>
      </c>
      <c r="I48" s="10">
        <v>0.23361000000000001</v>
      </c>
      <c r="J48" s="10">
        <v>0.22803200000000001</v>
      </c>
      <c r="K48" s="10">
        <v>0.22973399999999999</v>
      </c>
      <c r="L48" s="10">
        <v>0.22795000000000001</v>
      </c>
      <c r="M48" s="10">
        <v>0.21168999999999999</v>
      </c>
      <c r="N48" s="10">
        <v>0.20801900000000001</v>
      </c>
      <c r="O48" s="10">
        <v>0.205903</v>
      </c>
      <c r="P48" s="10">
        <v>0.204848</v>
      </c>
      <c r="Q48" s="10">
        <v>0.204765</v>
      </c>
      <c r="R48" s="10">
        <v>0.203793</v>
      </c>
      <c r="S48" s="10">
        <v>0.20510999999999999</v>
      </c>
      <c r="T48" s="10">
        <v>0.20649500000000001</v>
      </c>
      <c r="U48" s="10">
        <v>0.20752699999999999</v>
      </c>
      <c r="V48" s="10">
        <v>0.210066</v>
      </c>
      <c r="W48" s="10">
        <v>0.20716899999999999</v>
      </c>
      <c r="X48" s="10">
        <v>0.20802599999999999</v>
      </c>
      <c r="Y48" s="10">
        <v>0.20891000000000001</v>
      </c>
      <c r="Z48" s="10">
        <v>0.20901900000000001</v>
      </c>
      <c r="AA48" s="10">
        <v>0.20972099999999999</v>
      </c>
      <c r="AB48" s="10">
        <v>0.21040500000000001</v>
      </c>
      <c r="AC48" s="10">
        <v>0.20983099999999999</v>
      </c>
      <c r="AD48" s="10">
        <v>0.210234</v>
      </c>
      <c r="AE48" s="10">
        <v>0.21024699999999999</v>
      </c>
      <c r="AF48" s="10">
        <v>0.211588</v>
      </c>
      <c r="AG48" s="10">
        <v>0.21449299999999999</v>
      </c>
      <c r="AH48" s="63">
        <v>8.6499999999999999E-4</v>
      </c>
    </row>
    <row r="50" spans="1:34" ht="15" customHeight="1">
      <c r="A50" s="29" t="s">
        <v>1112</v>
      </c>
      <c r="B50" s="61" t="s">
        <v>1111</v>
      </c>
      <c r="C50" s="11">
        <v>18.207922</v>
      </c>
      <c r="D50" s="11">
        <v>20.292234000000001</v>
      </c>
      <c r="E50" s="11">
        <v>19.802417999999999</v>
      </c>
      <c r="F50" s="11">
        <v>20.071767999999999</v>
      </c>
      <c r="G50" s="11">
        <v>20.268093</v>
      </c>
      <c r="H50" s="11">
        <v>20.451702000000001</v>
      </c>
      <c r="I50" s="11">
        <v>20.515796999999999</v>
      </c>
      <c r="J50" s="11">
        <v>20.516387999999999</v>
      </c>
      <c r="K50" s="11">
        <v>20.544249000000001</v>
      </c>
      <c r="L50" s="11">
        <v>20.542269000000001</v>
      </c>
      <c r="M50" s="11">
        <v>20.569773000000001</v>
      </c>
      <c r="N50" s="11">
        <v>20.596153000000001</v>
      </c>
      <c r="O50" s="11">
        <v>20.619952999999999</v>
      </c>
      <c r="P50" s="11">
        <v>20.649628</v>
      </c>
      <c r="Q50" s="11">
        <v>20.733682999999999</v>
      </c>
      <c r="R50" s="11">
        <v>20.852271999999999</v>
      </c>
      <c r="S50" s="11">
        <v>20.946840000000002</v>
      </c>
      <c r="T50" s="11">
        <v>21.042065000000001</v>
      </c>
      <c r="U50" s="11">
        <v>21.135717</v>
      </c>
      <c r="V50" s="11">
        <v>21.237435999999999</v>
      </c>
      <c r="W50" s="11">
        <v>21.313320000000001</v>
      </c>
      <c r="X50" s="11">
        <v>21.420947999999999</v>
      </c>
      <c r="Y50" s="11">
        <v>21.528151999999999</v>
      </c>
      <c r="Z50" s="11">
        <v>21.684491999999999</v>
      </c>
      <c r="AA50" s="11">
        <v>21.814495000000001</v>
      </c>
      <c r="AB50" s="11">
        <v>21.976884999999999</v>
      </c>
      <c r="AC50" s="11">
        <v>22.089110999999999</v>
      </c>
      <c r="AD50" s="11">
        <v>22.191628999999999</v>
      </c>
      <c r="AE50" s="11">
        <v>22.300106</v>
      </c>
      <c r="AF50" s="11">
        <v>22.446383999999998</v>
      </c>
      <c r="AG50" s="11">
        <v>22.603760000000001</v>
      </c>
      <c r="AH50" s="64">
        <v>7.2350000000000001E-3</v>
      </c>
    </row>
    <row r="53" spans="1:34" ht="15" customHeight="1">
      <c r="B53" s="61" t="s">
        <v>1110</v>
      </c>
    </row>
    <row r="54" spans="1:34" ht="15" customHeight="1">
      <c r="B54" s="61" t="s">
        <v>1109</v>
      </c>
    </row>
    <row r="55" spans="1:34" ht="15" customHeight="1">
      <c r="A55" s="29" t="s">
        <v>1108</v>
      </c>
      <c r="B55" s="62" t="s">
        <v>1107</v>
      </c>
      <c r="C55" s="10">
        <v>2.9889999999999999</v>
      </c>
      <c r="D55" s="10">
        <v>3.2549999999999999</v>
      </c>
      <c r="E55" s="10">
        <v>3.6043720000000001</v>
      </c>
      <c r="F55" s="10">
        <v>3.7321029999999999</v>
      </c>
      <c r="G55" s="10">
        <v>3.8606690000000001</v>
      </c>
      <c r="H55" s="10">
        <v>3.9666589999999999</v>
      </c>
      <c r="I55" s="10">
        <v>4.0425440000000004</v>
      </c>
      <c r="J55" s="10">
        <v>4.0952570000000001</v>
      </c>
      <c r="K55" s="10">
        <v>4.1608679999999998</v>
      </c>
      <c r="L55" s="10">
        <v>4.2203340000000003</v>
      </c>
      <c r="M55" s="10">
        <v>4.2910000000000004</v>
      </c>
      <c r="N55" s="10">
        <v>4.3623329999999996</v>
      </c>
      <c r="O55" s="10">
        <v>4.4235800000000003</v>
      </c>
      <c r="P55" s="10">
        <v>4.479095</v>
      </c>
      <c r="Q55" s="10">
        <v>4.5651460000000004</v>
      </c>
      <c r="R55" s="10">
        <v>4.6496430000000002</v>
      </c>
      <c r="S55" s="10">
        <v>4.7181940000000004</v>
      </c>
      <c r="T55" s="10">
        <v>4.7874889999999999</v>
      </c>
      <c r="U55" s="10">
        <v>4.84917</v>
      </c>
      <c r="V55" s="10">
        <v>4.909141</v>
      </c>
      <c r="W55" s="10">
        <v>4.9351929999999999</v>
      </c>
      <c r="X55" s="10">
        <v>4.9728789999999998</v>
      </c>
      <c r="Y55" s="10">
        <v>5.0184819999999997</v>
      </c>
      <c r="Z55" s="10">
        <v>5.0990080000000004</v>
      </c>
      <c r="AA55" s="10">
        <v>5.1619529999999996</v>
      </c>
      <c r="AB55" s="10">
        <v>5.2451800000000004</v>
      </c>
      <c r="AC55" s="10">
        <v>5.2900960000000001</v>
      </c>
      <c r="AD55" s="10">
        <v>5.3295659999999998</v>
      </c>
      <c r="AE55" s="10">
        <v>5.3704710000000002</v>
      </c>
      <c r="AF55" s="10">
        <v>5.4407019999999999</v>
      </c>
      <c r="AG55" s="10">
        <v>5.5137409999999996</v>
      </c>
      <c r="AH55" s="63">
        <v>2.0619999999999999E-2</v>
      </c>
    </row>
    <row r="56" spans="1:34" ht="15" customHeight="1">
      <c r="A56" s="29" t="s">
        <v>1106</v>
      </c>
      <c r="B56" s="62" t="s">
        <v>1105</v>
      </c>
      <c r="C56" s="10">
        <v>8.2219999999999995</v>
      </c>
      <c r="D56" s="10">
        <v>8.9749999999999996</v>
      </c>
      <c r="E56" s="10">
        <v>8.6571750000000005</v>
      </c>
      <c r="F56" s="10">
        <v>8.6845619999999997</v>
      </c>
      <c r="G56" s="10">
        <v>8.6932109999999998</v>
      </c>
      <c r="H56" s="10">
        <v>8.6898789999999995</v>
      </c>
      <c r="I56" s="10">
        <v>8.6632529999999992</v>
      </c>
      <c r="J56" s="10">
        <v>8.6207019999999996</v>
      </c>
      <c r="K56" s="10">
        <v>8.5780949999999994</v>
      </c>
      <c r="L56" s="10">
        <v>8.5279260000000008</v>
      </c>
      <c r="M56" s="10">
        <v>8.47879</v>
      </c>
      <c r="N56" s="10">
        <v>8.4281869999999994</v>
      </c>
      <c r="O56" s="10">
        <v>8.3848909999999997</v>
      </c>
      <c r="P56" s="10">
        <v>8.3521870000000007</v>
      </c>
      <c r="Q56" s="10">
        <v>8.3274500000000007</v>
      </c>
      <c r="R56" s="10">
        <v>8.3169780000000006</v>
      </c>
      <c r="S56" s="10">
        <v>8.3108660000000008</v>
      </c>
      <c r="T56" s="10">
        <v>8.3058669999999992</v>
      </c>
      <c r="U56" s="10">
        <v>8.302365</v>
      </c>
      <c r="V56" s="10">
        <v>8.3078249999999993</v>
      </c>
      <c r="W56" s="10">
        <v>8.3218779999999999</v>
      </c>
      <c r="X56" s="10">
        <v>8.337771</v>
      </c>
      <c r="Y56" s="10">
        <v>8.3579799999999995</v>
      </c>
      <c r="Z56" s="10">
        <v>8.3810710000000004</v>
      </c>
      <c r="AA56" s="10">
        <v>8.401033</v>
      </c>
      <c r="AB56" s="10">
        <v>8.4213349999999991</v>
      </c>
      <c r="AC56" s="10">
        <v>8.4445759999999996</v>
      </c>
      <c r="AD56" s="10">
        <v>8.4648749999999993</v>
      </c>
      <c r="AE56" s="10">
        <v>8.4910990000000002</v>
      </c>
      <c r="AF56" s="10">
        <v>8.5202000000000009</v>
      </c>
      <c r="AG56" s="10">
        <v>8.5507200000000001</v>
      </c>
      <c r="AH56" s="63">
        <v>1.3079999999999999E-3</v>
      </c>
    </row>
    <row r="57" spans="1:34" ht="15" customHeight="1">
      <c r="A57" s="29" t="s">
        <v>1104</v>
      </c>
      <c r="B57" s="62" t="s">
        <v>1103</v>
      </c>
      <c r="C57" s="10">
        <v>2.0757000000000001E-2</v>
      </c>
      <c r="D57" s="10">
        <v>2.2324E-2</v>
      </c>
      <c r="E57" s="10">
        <v>2.1262E-2</v>
      </c>
      <c r="F57" s="10">
        <v>2.2172999999999998E-2</v>
      </c>
      <c r="G57" s="10">
        <v>2.2164E-2</v>
      </c>
      <c r="H57" s="10">
        <v>2.2022E-2</v>
      </c>
      <c r="I57" s="10">
        <v>2.1787999999999998E-2</v>
      </c>
      <c r="J57" s="10">
        <v>2.1374000000000001E-2</v>
      </c>
      <c r="K57" s="10">
        <v>2.0972000000000001E-2</v>
      </c>
      <c r="L57" s="10">
        <v>2.0559000000000001E-2</v>
      </c>
      <c r="M57" s="10">
        <v>2.0168999999999999E-2</v>
      </c>
      <c r="N57" s="10">
        <v>1.9862999999999999E-2</v>
      </c>
      <c r="O57" s="10">
        <v>1.9571999999999999E-2</v>
      </c>
      <c r="P57" s="10">
        <v>1.9354E-2</v>
      </c>
      <c r="Q57" s="10">
        <v>1.9175999999999999E-2</v>
      </c>
      <c r="R57" s="10">
        <v>1.9171000000000001E-2</v>
      </c>
      <c r="S57" s="10">
        <v>1.9178000000000001E-2</v>
      </c>
      <c r="T57" s="10">
        <v>1.9238000000000002E-2</v>
      </c>
      <c r="U57" s="10">
        <v>1.9313E-2</v>
      </c>
      <c r="V57" s="10">
        <v>1.9487999999999998E-2</v>
      </c>
      <c r="W57" s="10">
        <v>1.9695000000000001E-2</v>
      </c>
      <c r="X57" s="10">
        <v>1.9910000000000001E-2</v>
      </c>
      <c r="Y57" s="10">
        <v>2.0163E-2</v>
      </c>
      <c r="Z57" s="10">
        <v>2.0412E-2</v>
      </c>
      <c r="AA57" s="10">
        <v>2.0677999999999998E-2</v>
      </c>
      <c r="AB57" s="10">
        <v>2.0895E-2</v>
      </c>
      <c r="AC57" s="10">
        <v>2.1118999999999999E-2</v>
      </c>
      <c r="AD57" s="10">
        <v>2.1434000000000002E-2</v>
      </c>
      <c r="AE57" s="10">
        <v>2.1668E-2</v>
      </c>
      <c r="AF57" s="10">
        <v>2.2022E-2</v>
      </c>
      <c r="AG57" s="10">
        <v>2.2346999999999999E-2</v>
      </c>
      <c r="AH57" s="63">
        <v>2.4629999999999999E-3</v>
      </c>
    </row>
    <row r="58" spans="1:34" ht="15" customHeight="1">
      <c r="A58" s="29" t="s">
        <v>1102</v>
      </c>
      <c r="B58" s="62" t="s">
        <v>1101</v>
      </c>
      <c r="C58" s="10">
        <v>1.0760000000000001</v>
      </c>
      <c r="D58" s="10">
        <v>1.542</v>
      </c>
      <c r="E58" s="10">
        <v>1.5725229999999999</v>
      </c>
      <c r="F58" s="10">
        <v>1.635418</v>
      </c>
      <c r="G58" s="10">
        <v>1.6758949999999999</v>
      </c>
      <c r="H58" s="10">
        <v>1.7093929999999999</v>
      </c>
      <c r="I58" s="10">
        <v>1.720585</v>
      </c>
      <c r="J58" s="10">
        <v>1.728874</v>
      </c>
      <c r="K58" s="10">
        <v>1.740105</v>
      </c>
      <c r="L58" s="10">
        <v>1.7488900000000001</v>
      </c>
      <c r="M58" s="10">
        <v>1.7581329999999999</v>
      </c>
      <c r="N58" s="10">
        <v>1.770804</v>
      </c>
      <c r="O58" s="10">
        <v>1.789863</v>
      </c>
      <c r="P58" s="10">
        <v>1.808664</v>
      </c>
      <c r="Q58" s="10">
        <v>1.8296950000000001</v>
      </c>
      <c r="R58" s="10">
        <v>1.8539369999999999</v>
      </c>
      <c r="S58" s="10">
        <v>1.874058</v>
      </c>
      <c r="T58" s="10">
        <v>1.8912629999999999</v>
      </c>
      <c r="U58" s="10">
        <v>1.9094150000000001</v>
      </c>
      <c r="V58" s="10">
        <v>1.9298979999999999</v>
      </c>
      <c r="W58" s="10">
        <v>1.955443</v>
      </c>
      <c r="X58" s="10">
        <v>1.979069</v>
      </c>
      <c r="Y58" s="10">
        <v>2.0033750000000001</v>
      </c>
      <c r="Z58" s="10">
        <v>2.0264950000000002</v>
      </c>
      <c r="AA58" s="10">
        <v>2.0504120000000001</v>
      </c>
      <c r="AB58" s="10">
        <v>2.076371</v>
      </c>
      <c r="AC58" s="10">
        <v>2.1000700000000001</v>
      </c>
      <c r="AD58" s="10">
        <v>2.1182259999999999</v>
      </c>
      <c r="AE58" s="10">
        <v>2.1376979999999999</v>
      </c>
      <c r="AF58" s="10">
        <v>2.1554700000000002</v>
      </c>
      <c r="AG58" s="10">
        <v>2.1735600000000002</v>
      </c>
      <c r="AH58" s="63">
        <v>2.3713999999999999E-2</v>
      </c>
    </row>
    <row r="59" spans="1:34" ht="15" customHeight="1">
      <c r="A59" s="29" t="s">
        <v>1100</v>
      </c>
      <c r="B59" s="62" t="s">
        <v>1099</v>
      </c>
      <c r="C59" s="10">
        <v>3.7519999999999998</v>
      </c>
      <c r="D59" s="10">
        <v>3.9590000000000001</v>
      </c>
      <c r="E59" s="10">
        <v>3.8617340000000002</v>
      </c>
      <c r="F59" s="10">
        <v>3.8816760000000001</v>
      </c>
      <c r="G59" s="10">
        <v>3.9551080000000001</v>
      </c>
      <c r="H59" s="10">
        <v>3.982955</v>
      </c>
      <c r="I59" s="10">
        <v>3.9845739999999998</v>
      </c>
      <c r="J59" s="10">
        <v>3.9860180000000001</v>
      </c>
      <c r="K59" s="10">
        <v>3.9703020000000002</v>
      </c>
      <c r="L59" s="10">
        <v>3.9535369999999999</v>
      </c>
      <c r="M59" s="10">
        <v>3.9347089999999998</v>
      </c>
      <c r="N59" s="10">
        <v>3.9060100000000002</v>
      </c>
      <c r="O59" s="10">
        <v>3.901268</v>
      </c>
      <c r="P59" s="10">
        <v>3.8851719999999998</v>
      </c>
      <c r="Q59" s="10">
        <v>3.878841</v>
      </c>
      <c r="R59" s="10">
        <v>3.8753160000000002</v>
      </c>
      <c r="S59" s="10">
        <v>3.888998</v>
      </c>
      <c r="T59" s="10">
        <v>3.8919389999999998</v>
      </c>
      <c r="U59" s="10">
        <v>3.8905280000000002</v>
      </c>
      <c r="V59" s="10">
        <v>3.9100039999999998</v>
      </c>
      <c r="W59" s="10">
        <v>3.9188809999999998</v>
      </c>
      <c r="X59" s="10">
        <v>3.9267189999999998</v>
      </c>
      <c r="Y59" s="10">
        <v>3.9542670000000002</v>
      </c>
      <c r="Z59" s="10">
        <v>3.9807619999999999</v>
      </c>
      <c r="AA59" s="10">
        <v>4.0033159999999999</v>
      </c>
      <c r="AB59" s="10">
        <v>4.0241150000000001</v>
      </c>
      <c r="AC59" s="10">
        <v>4.0434559999999999</v>
      </c>
      <c r="AD59" s="10">
        <v>4.0593919999999999</v>
      </c>
      <c r="AE59" s="10">
        <v>4.0776380000000003</v>
      </c>
      <c r="AF59" s="10">
        <v>4.0985699999999996</v>
      </c>
      <c r="AG59" s="10">
        <v>4.124047</v>
      </c>
      <c r="AH59" s="63">
        <v>3.1570000000000001E-3</v>
      </c>
    </row>
    <row r="60" spans="1:34" ht="15" customHeight="1">
      <c r="A60" s="29" t="s">
        <v>1098</v>
      </c>
      <c r="B60" s="62" t="s">
        <v>1097</v>
      </c>
      <c r="C60" s="10">
        <v>3.456</v>
      </c>
      <c r="D60" s="10">
        <v>3.657</v>
      </c>
      <c r="E60" s="10">
        <v>3.4304260000000002</v>
      </c>
      <c r="F60" s="10">
        <v>3.4573239999999998</v>
      </c>
      <c r="G60" s="10">
        <v>3.5352800000000002</v>
      </c>
      <c r="H60" s="10">
        <v>3.5673339999999998</v>
      </c>
      <c r="I60" s="10">
        <v>3.572263</v>
      </c>
      <c r="J60" s="10">
        <v>3.577855</v>
      </c>
      <c r="K60" s="10">
        <v>3.5656530000000002</v>
      </c>
      <c r="L60" s="10">
        <v>3.551593</v>
      </c>
      <c r="M60" s="10">
        <v>3.535158</v>
      </c>
      <c r="N60" s="10">
        <v>3.509258</v>
      </c>
      <c r="O60" s="10">
        <v>3.506011</v>
      </c>
      <c r="P60" s="10">
        <v>3.4914489999999998</v>
      </c>
      <c r="Q60" s="10">
        <v>3.4864660000000001</v>
      </c>
      <c r="R60" s="10">
        <v>3.4836119999999999</v>
      </c>
      <c r="S60" s="10">
        <v>3.4978129999999998</v>
      </c>
      <c r="T60" s="10">
        <v>3.5018609999999999</v>
      </c>
      <c r="U60" s="10">
        <v>3.5022869999999999</v>
      </c>
      <c r="V60" s="10">
        <v>3.5222410000000002</v>
      </c>
      <c r="W60" s="10">
        <v>3.531663</v>
      </c>
      <c r="X60" s="10">
        <v>3.5399370000000001</v>
      </c>
      <c r="Y60" s="10">
        <v>3.5680320000000001</v>
      </c>
      <c r="Z60" s="10">
        <v>3.5948519999999999</v>
      </c>
      <c r="AA60" s="10">
        <v>3.6177540000000001</v>
      </c>
      <c r="AB60" s="10">
        <v>3.6391499999999999</v>
      </c>
      <c r="AC60" s="10">
        <v>3.658426</v>
      </c>
      <c r="AD60" s="10">
        <v>3.674474</v>
      </c>
      <c r="AE60" s="10">
        <v>3.6926580000000002</v>
      </c>
      <c r="AF60" s="10">
        <v>3.7132610000000001</v>
      </c>
      <c r="AG60" s="10">
        <v>3.7380629999999999</v>
      </c>
      <c r="AH60" s="63">
        <v>2.6189999999999998E-3</v>
      </c>
    </row>
    <row r="61" spans="1:34" ht="15" customHeight="1">
      <c r="A61" s="29" t="s">
        <v>1096</v>
      </c>
      <c r="B61" s="62" t="s">
        <v>1095</v>
      </c>
      <c r="C61" s="10">
        <v>0.222</v>
      </c>
      <c r="D61" s="10">
        <v>0.251</v>
      </c>
      <c r="E61" s="10">
        <v>0.346333</v>
      </c>
      <c r="F61" s="10">
        <v>0.36414200000000002</v>
      </c>
      <c r="G61" s="10">
        <v>0.30784600000000001</v>
      </c>
      <c r="H61" s="10">
        <v>0.310977</v>
      </c>
      <c r="I61" s="10">
        <v>0.32316099999999998</v>
      </c>
      <c r="J61" s="10">
        <v>0.29782799999999998</v>
      </c>
      <c r="K61" s="10">
        <v>0.29856500000000002</v>
      </c>
      <c r="L61" s="10">
        <v>0.289215</v>
      </c>
      <c r="M61" s="10">
        <v>0.29124100000000003</v>
      </c>
      <c r="N61" s="10">
        <v>0.30951600000000001</v>
      </c>
      <c r="O61" s="10">
        <v>0.29293599999999997</v>
      </c>
      <c r="P61" s="10">
        <v>0.29286000000000001</v>
      </c>
      <c r="Q61" s="10">
        <v>0.289742</v>
      </c>
      <c r="R61" s="10">
        <v>0.30532900000000002</v>
      </c>
      <c r="S61" s="10">
        <v>0.28898099999999999</v>
      </c>
      <c r="T61" s="10">
        <v>0.28772999999999999</v>
      </c>
      <c r="U61" s="10">
        <v>0.29801699999999998</v>
      </c>
      <c r="V61" s="10">
        <v>0.28253699999999998</v>
      </c>
      <c r="W61" s="10">
        <v>0.27979399999999999</v>
      </c>
      <c r="X61" s="10">
        <v>0.29227199999999998</v>
      </c>
      <c r="Y61" s="10">
        <v>0.273559</v>
      </c>
      <c r="Z61" s="10">
        <v>0.27139000000000002</v>
      </c>
      <c r="AA61" s="10">
        <v>0.26289699999999999</v>
      </c>
      <c r="AB61" s="10">
        <v>0.26194499999999998</v>
      </c>
      <c r="AC61" s="10">
        <v>0.25732500000000003</v>
      </c>
      <c r="AD61" s="10">
        <v>0.25447199999999998</v>
      </c>
      <c r="AE61" s="10">
        <v>0.254552</v>
      </c>
      <c r="AF61" s="10">
        <v>0.25257200000000002</v>
      </c>
      <c r="AG61" s="10">
        <v>0.24950700000000001</v>
      </c>
      <c r="AH61" s="63">
        <v>3.901E-3</v>
      </c>
    </row>
    <row r="62" spans="1:34" ht="15" customHeight="1">
      <c r="A62" s="29" t="s">
        <v>1094</v>
      </c>
      <c r="B62" s="62" t="s">
        <v>1093</v>
      </c>
      <c r="C62" s="10">
        <v>1.7929999999999999</v>
      </c>
      <c r="D62" s="10">
        <v>1.9019999999999999</v>
      </c>
      <c r="E62" s="10">
        <v>1.7909729999999999</v>
      </c>
      <c r="F62" s="10">
        <v>1.7915490000000001</v>
      </c>
      <c r="G62" s="10">
        <v>1.7953889999999999</v>
      </c>
      <c r="H62" s="10">
        <v>1.81094</v>
      </c>
      <c r="I62" s="10">
        <v>1.799253</v>
      </c>
      <c r="J62" s="10">
        <v>1.8040590000000001</v>
      </c>
      <c r="K62" s="10">
        <v>1.8136159999999999</v>
      </c>
      <c r="L62" s="10">
        <v>1.8252170000000001</v>
      </c>
      <c r="M62" s="10">
        <v>1.8322350000000001</v>
      </c>
      <c r="N62" s="10">
        <v>1.832819</v>
      </c>
      <c r="O62" s="10">
        <v>1.839037</v>
      </c>
      <c r="P62" s="10">
        <v>1.8462179999999999</v>
      </c>
      <c r="Q62" s="10">
        <v>1.859742</v>
      </c>
      <c r="R62" s="10">
        <v>1.8676680000000001</v>
      </c>
      <c r="S62" s="10">
        <v>1.884649</v>
      </c>
      <c r="T62" s="10">
        <v>1.8964369999999999</v>
      </c>
      <c r="U62" s="10">
        <v>1.905491</v>
      </c>
      <c r="V62" s="10">
        <v>1.92032</v>
      </c>
      <c r="W62" s="10">
        <v>1.921902</v>
      </c>
      <c r="X62" s="10">
        <v>1.9324950000000001</v>
      </c>
      <c r="Y62" s="10">
        <v>1.9410430000000001</v>
      </c>
      <c r="Z62" s="10">
        <v>1.9474940000000001</v>
      </c>
      <c r="AA62" s="10">
        <v>1.956467</v>
      </c>
      <c r="AB62" s="10">
        <v>1.971357</v>
      </c>
      <c r="AC62" s="10">
        <v>1.976281</v>
      </c>
      <c r="AD62" s="10">
        <v>1.9862439999999999</v>
      </c>
      <c r="AE62" s="10">
        <v>1.993266</v>
      </c>
      <c r="AF62" s="10">
        <v>2.0027729999999999</v>
      </c>
      <c r="AG62" s="10">
        <v>2.016311</v>
      </c>
      <c r="AH62" s="63">
        <v>3.9199999999999999E-3</v>
      </c>
    </row>
    <row r="63" spans="1:34" ht="15" customHeight="1">
      <c r="B63" s="61" t="s">
        <v>1092</v>
      </c>
    </row>
    <row r="64" spans="1:34" ht="15" customHeight="1">
      <c r="A64" s="29" t="s">
        <v>1091</v>
      </c>
      <c r="B64" s="62" t="s">
        <v>1090</v>
      </c>
      <c r="C64" s="10">
        <v>0.97300799999999998</v>
      </c>
      <c r="D64" s="10">
        <v>1.0209790000000001</v>
      </c>
      <c r="E64" s="10">
        <v>1.026637</v>
      </c>
      <c r="F64" s="10">
        <v>1.022589</v>
      </c>
      <c r="G64" s="10">
        <v>1.019827</v>
      </c>
      <c r="H64" s="10">
        <v>1.0192079999999999</v>
      </c>
      <c r="I64" s="10">
        <v>1.0154700000000001</v>
      </c>
      <c r="J64" s="10">
        <v>1.0115179999999999</v>
      </c>
      <c r="K64" s="10">
        <v>1.0072460000000001</v>
      </c>
      <c r="L64" s="10">
        <v>1.002867</v>
      </c>
      <c r="M64" s="10">
        <v>0.99727900000000003</v>
      </c>
      <c r="N64" s="10">
        <v>0.99298699999999995</v>
      </c>
      <c r="O64" s="10">
        <v>0.98885299999999998</v>
      </c>
      <c r="P64" s="10">
        <v>0.98534200000000005</v>
      </c>
      <c r="Q64" s="10">
        <v>0.98195900000000003</v>
      </c>
      <c r="R64" s="10">
        <v>0.97968500000000003</v>
      </c>
      <c r="S64" s="10">
        <v>0.97764899999999999</v>
      </c>
      <c r="T64" s="10">
        <v>0.974966</v>
      </c>
      <c r="U64" s="10">
        <v>0.971993</v>
      </c>
      <c r="V64" s="10">
        <v>0.96973500000000001</v>
      </c>
      <c r="W64" s="10">
        <v>0.96709699999999998</v>
      </c>
      <c r="X64" s="10">
        <v>0.96466499999999999</v>
      </c>
      <c r="Y64" s="10">
        <v>0.96240700000000001</v>
      </c>
      <c r="Z64" s="10">
        <v>0.96042899999999998</v>
      </c>
      <c r="AA64" s="10">
        <v>0.95832799999999996</v>
      </c>
      <c r="AB64" s="10">
        <v>0.95604999999999996</v>
      </c>
      <c r="AC64" s="10">
        <v>0.95407900000000001</v>
      </c>
      <c r="AD64" s="10">
        <v>0.95211900000000005</v>
      </c>
      <c r="AE64" s="10">
        <v>0.95044600000000001</v>
      </c>
      <c r="AF64" s="10">
        <v>0.948465</v>
      </c>
      <c r="AG64" s="10">
        <v>0.94650900000000004</v>
      </c>
      <c r="AH64" s="63">
        <v>-9.2000000000000003E-4</v>
      </c>
    </row>
    <row r="65" spans="1:34" ht="15" customHeight="1">
      <c r="A65" s="29" t="s">
        <v>1089</v>
      </c>
      <c r="B65" s="62" t="s">
        <v>1088</v>
      </c>
      <c r="C65" s="10">
        <v>5.0303789999999999</v>
      </c>
      <c r="D65" s="10">
        <v>5.383756</v>
      </c>
      <c r="E65" s="10">
        <v>5.5970050000000002</v>
      </c>
      <c r="F65" s="10">
        <v>5.7448240000000004</v>
      </c>
      <c r="G65" s="10">
        <v>5.897583</v>
      </c>
      <c r="H65" s="10">
        <v>6.0396570000000001</v>
      </c>
      <c r="I65" s="10">
        <v>6.1235910000000002</v>
      </c>
      <c r="J65" s="10">
        <v>6.1939599999999997</v>
      </c>
      <c r="K65" s="10">
        <v>6.2786670000000004</v>
      </c>
      <c r="L65" s="10">
        <v>6.3528320000000003</v>
      </c>
      <c r="M65" s="10">
        <v>6.4436030000000004</v>
      </c>
      <c r="N65" s="10">
        <v>6.5286970000000002</v>
      </c>
      <c r="O65" s="10">
        <v>6.6102460000000001</v>
      </c>
      <c r="P65" s="10">
        <v>6.679773</v>
      </c>
      <c r="Q65" s="10">
        <v>6.7877159999999996</v>
      </c>
      <c r="R65" s="10">
        <v>6.8927269999999998</v>
      </c>
      <c r="S65" s="10">
        <v>6.9879990000000003</v>
      </c>
      <c r="T65" s="10">
        <v>7.0810060000000004</v>
      </c>
      <c r="U65" s="10">
        <v>7.1625199999999998</v>
      </c>
      <c r="V65" s="10">
        <v>7.2466920000000004</v>
      </c>
      <c r="W65" s="10">
        <v>7.288557</v>
      </c>
      <c r="X65" s="10">
        <v>7.3501339999999997</v>
      </c>
      <c r="Y65" s="10">
        <v>7.4169650000000003</v>
      </c>
      <c r="Z65" s="10">
        <v>7.5166329999999997</v>
      </c>
      <c r="AA65" s="10">
        <v>7.6023430000000003</v>
      </c>
      <c r="AB65" s="10">
        <v>7.7127369999999997</v>
      </c>
      <c r="AC65" s="10">
        <v>7.7774089999999996</v>
      </c>
      <c r="AD65" s="10">
        <v>7.8411910000000002</v>
      </c>
      <c r="AE65" s="10">
        <v>7.8994169999999997</v>
      </c>
      <c r="AF65" s="10">
        <v>7.9948680000000003</v>
      </c>
      <c r="AG65" s="10">
        <v>8.0977110000000003</v>
      </c>
      <c r="AH65" s="63">
        <v>1.5996E-2</v>
      </c>
    </row>
    <row r="66" spans="1:34">
      <c r="A66" s="29" t="s">
        <v>1087</v>
      </c>
      <c r="B66" s="62" t="s">
        <v>1086</v>
      </c>
      <c r="C66" s="10">
        <v>12.307612000000001</v>
      </c>
      <c r="D66" s="10">
        <v>13.094597</v>
      </c>
      <c r="E66" s="10">
        <v>13.377822</v>
      </c>
      <c r="F66" s="10">
        <v>13.497843</v>
      </c>
      <c r="G66" s="10">
        <v>13.550045000000001</v>
      </c>
      <c r="H66" s="10">
        <v>13.594745</v>
      </c>
      <c r="I66" s="10">
        <v>13.58159</v>
      </c>
      <c r="J66" s="10">
        <v>13.517564999999999</v>
      </c>
      <c r="K66" s="10">
        <v>13.465025000000001</v>
      </c>
      <c r="L66" s="10">
        <v>13.392250000000001</v>
      </c>
      <c r="M66" s="10">
        <v>13.330294</v>
      </c>
      <c r="N66" s="10">
        <v>13.274874000000001</v>
      </c>
      <c r="O66" s="10">
        <v>13.220904000000001</v>
      </c>
      <c r="P66" s="10">
        <v>13.18398</v>
      </c>
      <c r="Q66" s="10">
        <v>13.163384000000001</v>
      </c>
      <c r="R66" s="10">
        <v>13.179141</v>
      </c>
      <c r="S66" s="10">
        <v>13.181767000000001</v>
      </c>
      <c r="T66" s="10">
        <v>13.188197000000001</v>
      </c>
      <c r="U66" s="10">
        <v>13.205050999999999</v>
      </c>
      <c r="V66" s="10">
        <v>13.226827999999999</v>
      </c>
      <c r="W66" s="10">
        <v>13.264089</v>
      </c>
      <c r="X66" s="10">
        <v>13.314484</v>
      </c>
      <c r="Y66" s="10">
        <v>13.359959</v>
      </c>
      <c r="Z66" s="10">
        <v>13.421528</v>
      </c>
      <c r="AA66" s="10">
        <v>13.470853999999999</v>
      </c>
      <c r="AB66" s="10">
        <v>13.527092</v>
      </c>
      <c r="AC66" s="10">
        <v>13.578077</v>
      </c>
      <c r="AD66" s="10">
        <v>13.619713000000001</v>
      </c>
      <c r="AE66" s="10">
        <v>13.673492</v>
      </c>
      <c r="AF66" s="10">
        <v>13.727857</v>
      </c>
      <c r="AG66" s="10">
        <v>13.785959</v>
      </c>
      <c r="AH66" s="63">
        <v>3.7880000000000001E-3</v>
      </c>
    </row>
    <row r="67" spans="1:34" ht="15" customHeight="1">
      <c r="A67" s="29" t="s">
        <v>1085</v>
      </c>
      <c r="B67" s="62" t="s">
        <v>1084</v>
      </c>
      <c r="C67" s="10">
        <v>6.9713999999999998E-2</v>
      </c>
      <c r="D67" s="10">
        <v>5.4525999999999998E-2</v>
      </c>
      <c r="E67" s="10">
        <v>5.4379999999999998E-2</v>
      </c>
      <c r="F67" s="10">
        <v>4.9597000000000002E-2</v>
      </c>
      <c r="G67" s="10">
        <v>4.6469999999999997E-2</v>
      </c>
      <c r="H67" s="10">
        <v>4.2784000000000003E-2</v>
      </c>
      <c r="I67" s="10">
        <v>4.0819000000000001E-2</v>
      </c>
      <c r="J67" s="10">
        <v>3.8591E-2</v>
      </c>
      <c r="K67" s="10">
        <v>3.7054999999999998E-2</v>
      </c>
      <c r="L67" s="10">
        <v>3.6353000000000003E-2</v>
      </c>
      <c r="M67" s="10">
        <v>3.5649E-2</v>
      </c>
      <c r="N67" s="10">
        <v>3.4271000000000003E-2</v>
      </c>
      <c r="O67" s="10">
        <v>3.3804000000000001E-2</v>
      </c>
      <c r="P67" s="10">
        <v>3.3575000000000001E-2</v>
      </c>
      <c r="Q67" s="10">
        <v>3.3239999999999999E-2</v>
      </c>
      <c r="R67" s="10">
        <v>3.2892999999999999E-2</v>
      </c>
      <c r="S67" s="10">
        <v>3.2459000000000002E-2</v>
      </c>
      <c r="T67" s="10">
        <v>3.1744000000000001E-2</v>
      </c>
      <c r="U67" s="10">
        <v>3.0360999999999999E-2</v>
      </c>
      <c r="V67" s="10">
        <v>2.9949E-2</v>
      </c>
      <c r="W67" s="10">
        <v>2.9541000000000001E-2</v>
      </c>
      <c r="X67" s="10">
        <v>2.8386000000000002E-2</v>
      </c>
      <c r="Y67" s="10">
        <v>2.7163E-2</v>
      </c>
      <c r="Z67" s="10">
        <v>2.5928E-2</v>
      </c>
      <c r="AA67" s="10">
        <v>2.4719999999999999E-2</v>
      </c>
      <c r="AB67" s="10">
        <v>2.3212E-2</v>
      </c>
      <c r="AC67" s="10">
        <v>2.3144999999999999E-2</v>
      </c>
      <c r="AD67" s="10">
        <v>2.3111E-2</v>
      </c>
      <c r="AE67" s="10">
        <v>2.3007E-2</v>
      </c>
      <c r="AF67" s="10">
        <v>2.2983E-2</v>
      </c>
      <c r="AG67" s="10">
        <v>2.3147000000000001E-2</v>
      </c>
      <c r="AH67" s="63">
        <v>-3.6083999999999998E-2</v>
      </c>
    </row>
    <row r="68" spans="1:34" ht="15" customHeight="1">
      <c r="A68" s="29" t="s">
        <v>1083</v>
      </c>
      <c r="B68" s="62" t="s">
        <v>1082</v>
      </c>
      <c r="C68" s="10">
        <v>-0.213168</v>
      </c>
      <c r="D68" s="10">
        <v>-0.22062999999999999</v>
      </c>
      <c r="E68" s="10">
        <v>-0.22216</v>
      </c>
      <c r="F68" s="10">
        <v>-0.223278</v>
      </c>
      <c r="G68" s="10">
        <v>-0.22612499999999999</v>
      </c>
      <c r="H68" s="10">
        <v>-0.22687599999999999</v>
      </c>
      <c r="I68" s="10">
        <v>-0.22631799999999999</v>
      </c>
      <c r="J68" s="10">
        <v>-0.22578500000000001</v>
      </c>
      <c r="K68" s="10">
        <v>-0.22454299999999999</v>
      </c>
      <c r="L68" s="10">
        <v>-0.223191</v>
      </c>
      <c r="M68" s="10">
        <v>-0.22175300000000001</v>
      </c>
      <c r="N68" s="10">
        <v>-0.219859</v>
      </c>
      <c r="O68" s="10">
        <v>-0.21898999999999999</v>
      </c>
      <c r="P68" s="10">
        <v>-0.21781500000000001</v>
      </c>
      <c r="Q68" s="10">
        <v>-0.217111</v>
      </c>
      <c r="R68" s="10">
        <v>-0.21659700000000001</v>
      </c>
      <c r="S68" s="10">
        <v>-0.216858</v>
      </c>
      <c r="T68" s="10">
        <v>-0.216728</v>
      </c>
      <c r="U68" s="10">
        <v>-0.21647</v>
      </c>
      <c r="V68" s="10">
        <v>-0.217113</v>
      </c>
      <c r="W68" s="10">
        <v>-0.217421</v>
      </c>
      <c r="X68" s="10">
        <v>-0.217644</v>
      </c>
      <c r="Y68" s="10">
        <v>-0.21878</v>
      </c>
      <c r="Z68" s="10">
        <v>-0.21986</v>
      </c>
      <c r="AA68" s="10">
        <v>-0.220752</v>
      </c>
      <c r="AB68" s="10">
        <v>-0.22153500000000001</v>
      </c>
      <c r="AC68" s="10">
        <v>-0.22228999999999999</v>
      </c>
      <c r="AD68" s="10">
        <v>-0.222887</v>
      </c>
      <c r="AE68" s="10">
        <v>-0.223636</v>
      </c>
      <c r="AF68" s="10">
        <v>-0.224469</v>
      </c>
      <c r="AG68" s="10">
        <v>-0.22545299999999999</v>
      </c>
      <c r="AH68" s="63">
        <v>1.869E-3</v>
      </c>
    </row>
    <row r="69" spans="1:34" ht="15" customHeight="1">
      <c r="A69" s="29" t="s">
        <v>1081</v>
      </c>
      <c r="B69" s="61" t="s">
        <v>0</v>
      </c>
      <c r="C69" s="11">
        <v>18.053999000000001</v>
      </c>
      <c r="D69" s="11">
        <v>19.884001000000001</v>
      </c>
      <c r="E69" s="11">
        <v>19.833109</v>
      </c>
      <c r="F69" s="11">
        <v>20.089451</v>
      </c>
      <c r="G69" s="11">
        <v>20.288118000000001</v>
      </c>
      <c r="H69" s="11">
        <v>20.470800000000001</v>
      </c>
      <c r="I69" s="11">
        <v>20.533370999999999</v>
      </c>
      <c r="J69" s="11">
        <v>20.532737999999998</v>
      </c>
      <c r="K69" s="11">
        <v>20.56155</v>
      </c>
      <c r="L69" s="11">
        <v>20.565118999999999</v>
      </c>
      <c r="M69" s="11">
        <v>20.586109</v>
      </c>
      <c r="N69" s="11">
        <v>20.609669</v>
      </c>
      <c r="O69" s="11">
        <v>20.631577</v>
      </c>
      <c r="P69" s="11">
        <v>20.664197999999999</v>
      </c>
      <c r="Q69" s="11">
        <v>20.750613999999999</v>
      </c>
      <c r="R69" s="11">
        <v>20.868872</v>
      </c>
      <c r="S69" s="11">
        <v>20.965745999999999</v>
      </c>
      <c r="T69" s="11">
        <v>21.060725999999999</v>
      </c>
      <c r="U69" s="11">
        <v>21.154986999999998</v>
      </c>
      <c r="V69" s="11">
        <v>21.259727000000002</v>
      </c>
      <c r="W69" s="11">
        <v>21.333092000000001</v>
      </c>
      <c r="X69" s="11">
        <v>21.441206000000001</v>
      </c>
      <c r="Y69" s="11">
        <v>21.548705999999999</v>
      </c>
      <c r="Z69" s="11">
        <v>21.706219000000001</v>
      </c>
      <c r="AA69" s="11">
        <v>21.836081</v>
      </c>
      <c r="AB69" s="11">
        <v>22.000301</v>
      </c>
      <c r="AC69" s="11">
        <v>22.111806999999999</v>
      </c>
      <c r="AD69" s="11">
        <v>22.212776000000002</v>
      </c>
      <c r="AE69" s="11">
        <v>22.324724</v>
      </c>
      <c r="AF69" s="11">
        <v>22.470286999999999</v>
      </c>
      <c r="AG69" s="11">
        <v>22.627884000000002</v>
      </c>
      <c r="AH69" s="64">
        <v>7.5560000000000002E-3</v>
      </c>
    </row>
    <row r="71" spans="1:34" ht="15" customHeight="1">
      <c r="A71" s="29" t="s">
        <v>1080</v>
      </c>
      <c r="B71" s="62" t="s">
        <v>1079</v>
      </c>
      <c r="C71" s="10">
        <v>0.153923</v>
      </c>
      <c r="D71" s="10">
        <v>0.40823399999999999</v>
      </c>
      <c r="E71" s="10">
        <v>-3.0691E-2</v>
      </c>
      <c r="F71" s="10">
        <v>-1.7683000000000001E-2</v>
      </c>
      <c r="G71" s="10">
        <v>-2.0025000000000001E-2</v>
      </c>
      <c r="H71" s="10">
        <v>-1.9098E-2</v>
      </c>
      <c r="I71" s="10">
        <v>-1.7573999999999999E-2</v>
      </c>
      <c r="J71" s="10">
        <v>-1.635E-2</v>
      </c>
      <c r="K71" s="10">
        <v>-1.7302000000000001E-2</v>
      </c>
      <c r="L71" s="10">
        <v>-2.2849999999999999E-2</v>
      </c>
      <c r="M71" s="10">
        <v>-1.6336E-2</v>
      </c>
      <c r="N71" s="10">
        <v>-1.3514999999999999E-2</v>
      </c>
      <c r="O71" s="10">
        <v>-1.1623E-2</v>
      </c>
      <c r="P71" s="10">
        <v>-1.457E-2</v>
      </c>
      <c r="Q71" s="10">
        <v>-1.6931999999999999E-2</v>
      </c>
      <c r="R71" s="10">
        <v>-1.66E-2</v>
      </c>
      <c r="S71" s="10">
        <v>-1.8905999999999999E-2</v>
      </c>
      <c r="T71" s="10">
        <v>-1.8661000000000001E-2</v>
      </c>
      <c r="U71" s="10">
        <v>-1.9269999999999999E-2</v>
      </c>
      <c r="V71" s="10">
        <v>-2.2290999999999998E-2</v>
      </c>
      <c r="W71" s="10">
        <v>-1.9772000000000001E-2</v>
      </c>
      <c r="X71" s="10">
        <v>-2.0258000000000002E-2</v>
      </c>
      <c r="Y71" s="10">
        <v>-2.0553999999999999E-2</v>
      </c>
      <c r="Z71" s="10">
        <v>-2.1727E-2</v>
      </c>
      <c r="AA71" s="10">
        <v>-2.1585E-2</v>
      </c>
      <c r="AB71" s="10">
        <v>-2.3417E-2</v>
      </c>
      <c r="AC71" s="10">
        <v>-2.2696000000000001E-2</v>
      </c>
      <c r="AD71" s="10">
        <v>-2.1146999999999999E-2</v>
      </c>
      <c r="AE71" s="10">
        <v>-2.4618000000000001E-2</v>
      </c>
      <c r="AF71" s="10">
        <v>-2.3903000000000001E-2</v>
      </c>
      <c r="AG71" s="10">
        <v>-2.4124E-2</v>
      </c>
      <c r="AH71" s="63" t="s">
        <v>72</v>
      </c>
    </row>
    <row r="73" spans="1:34">
      <c r="A73" s="29" t="s">
        <v>1078</v>
      </c>
      <c r="B73" s="62" t="s">
        <v>1077</v>
      </c>
      <c r="C73" s="7">
        <v>18.662001</v>
      </c>
      <c r="D73" s="7">
        <v>18.385999999999999</v>
      </c>
      <c r="E73" s="7">
        <v>18.757694000000001</v>
      </c>
      <c r="F73" s="7">
        <v>18.994705</v>
      </c>
      <c r="G73" s="7">
        <v>19.118314999999999</v>
      </c>
      <c r="H73" s="7">
        <v>19.241924000000001</v>
      </c>
      <c r="I73" s="7">
        <v>19.291924999999999</v>
      </c>
      <c r="J73" s="7">
        <v>19.341925</v>
      </c>
      <c r="K73" s="7">
        <v>19.391926000000002</v>
      </c>
      <c r="L73" s="7">
        <v>19.391926000000002</v>
      </c>
      <c r="M73" s="7">
        <v>19.391926000000002</v>
      </c>
      <c r="N73" s="7">
        <v>19.391926000000002</v>
      </c>
      <c r="O73" s="7">
        <v>19.391926000000002</v>
      </c>
      <c r="P73" s="7">
        <v>19.391926000000002</v>
      </c>
      <c r="Q73" s="7">
        <v>19.391926000000002</v>
      </c>
      <c r="R73" s="7">
        <v>19.391926000000002</v>
      </c>
      <c r="S73" s="7">
        <v>19.391926000000002</v>
      </c>
      <c r="T73" s="7">
        <v>19.391926000000002</v>
      </c>
      <c r="U73" s="7">
        <v>19.391926000000002</v>
      </c>
      <c r="V73" s="7">
        <v>19.391926000000002</v>
      </c>
      <c r="W73" s="7">
        <v>19.391926000000002</v>
      </c>
      <c r="X73" s="7">
        <v>19.391926000000002</v>
      </c>
      <c r="Y73" s="7">
        <v>19.391926000000002</v>
      </c>
      <c r="Z73" s="7">
        <v>19.391926000000002</v>
      </c>
      <c r="AA73" s="7">
        <v>19.391926000000002</v>
      </c>
      <c r="AB73" s="7">
        <v>19.391926000000002</v>
      </c>
      <c r="AC73" s="7">
        <v>19.391926000000002</v>
      </c>
      <c r="AD73" s="7">
        <v>19.391926000000002</v>
      </c>
      <c r="AE73" s="7">
        <v>19.391926000000002</v>
      </c>
      <c r="AF73" s="7">
        <v>19.391926000000002</v>
      </c>
      <c r="AG73" s="7">
        <v>19.391926000000002</v>
      </c>
      <c r="AH73" s="63">
        <v>1.2800000000000001E-3</v>
      </c>
    </row>
    <row r="74" spans="1:34" ht="15" customHeight="1">
      <c r="A74" s="29" t="s">
        <v>1076</v>
      </c>
      <c r="B74" s="62" t="s">
        <v>1075</v>
      </c>
      <c r="C74" s="7">
        <v>79.660004000000001</v>
      </c>
      <c r="D74" s="7">
        <v>88.108001999999999</v>
      </c>
      <c r="E74" s="7">
        <v>90.876716999999999</v>
      </c>
      <c r="F74" s="7">
        <v>91.362862000000007</v>
      </c>
      <c r="G74" s="7">
        <v>91.705627000000007</v>
      </c>
      <c r="H74" s="7">
        <v>91.490752999999998</v>
      </c>
      <c r="I74" s="7">
        <v>91.452727999999993</v>
      </c>
      <c r="J74" s="7">
        <v>91.079384000000005</v>
      </c>
      <c r="K74" s="7">
        <v>90.535788999999994</v>
      </c>
      <c r="L74" s="7">
        <v>90.651443</v>
      </c>
      <c r="M74" s="7">
        <v>90.628082000000006</v>
      </c>
      <c r="N74" s="7">
        <v>89.882178999999994</v>
      </c>
      <c r="O74" s="7">
        <v>89.773430000000005</v>
      </c>
      <c r="P74" s="7">
        <v>89.487862000000007</v>
      </c>
      <c r="Q74" s="7">
        <v>89.594254000000006</v>
      </c>
      <c r="R74" s="7">
        <v>89.337608000000003</v>
      </c>
      <c r="S74" s="7">
        <v>89.402206000000007</v>
      </c>
      <c r="T74" s="7">
        <v>89.615120000000005</v>
      </c>
      <c r="U74" s="7">
        <v>89.563248000000002</v>
      </c>
      <c r="V74" s="7">
        <v>89.802100999999993</v>
      </c>
      <c r="W74" s="7">
        <v>89.445648000000006</v>
      </c>
      <c r="X74" s="7">
        <v>89.536963999999998</v>
      </c>
      <c r="Y74" s="7">
        <v>89.485359000000003</v>
      </c>
      <c r="Z74" s="7">
        <v>89.136420999999999</v>
      </c>
      <c r="AA74" s="7">
        <v>89.196365</v>
      </c>
      <c r="AB74" s="7">
        <v>88.925346000000005</v>
      </c>
      <c r="AC74" s="7">
        <v>88.632064999999997</v>
      </c>
      <c r="AD74" s="7">
        <v>88.935455000000005</v>
      </c>
      <c r="AE74" s="7">
        <v>88.387123000000003</v>
      </c>
      <c r="AF74" s="7">
        <v>88.313438000000005</v>
      </c>
      <c r="AG74" s="7">
        <v>88.544701000000003</v>
      </c>
      <c r="AH74" s="63">
        <v>3.5309999999999999E-3</v>
      </c>
    </row>
    <row r="75" spans="1:34" ht="15" customHeight="1">
      <c r="A75" s="29" t="s">
        <v>1074</v>
      </c>
      <c r="B75" s="62" t="s">
        <v>1073</v>
      </c>
      <c r="C75" s="10">
        <v>7.9948560000000004</v>
      </c>
      <c r="D75" s="10">
        <v>9.5887550000000008</v>
      </c>
      <c r="E75" s="10">
        <v>9.6834129999999998</v>
      </c>
      <c r="F75" s="10">
        <v>8.5687599999999993</v>
      </c>
      <c r="G75" s="10">
        <v>7.5243060000000002</v>
      </c>
      <c r="H75" s="10">
        <v>6.4918089999999999</v>
      </c>
      <c r="I75" s="10">
        <v>6.1267519999999998</v>
      </c>
      <c r="J75" s="10">
        <v>5.6810260000000001</v>
      </c>
      <c r="K75" s="10">
        <v>5.3086469999999997</v>
      </c>
      <c r="L75" s="10">
        <v>5.116136</v>
      </c>
      <c r="M75" s="10">
        <v>4.9746730000000001</v>
      </c>
      <c r="N75" s="10">
        <v>4.7159820000000003</v>
      </c>
      <c r="O75" s="10">
        <v>4.5098399999999996</v>
      </c>
      <c r="P75" s="10">
        <v>4.4010590000000001</v>
      </c>
      <c r="Q75" s="10">
        <v>4.282896</v>
      </c>
      <c r="R75" s="10">
        <v>4.1772039999999997</v>
      </c>
      <c r="S75" s="10">
        <v>4.1495629999999997</v>
      </c>
      <c r="T75" s="10">
        <v>4.1841590000000002</v>
      </c>
      <c r="U75" s="10">
        <v>4.2068539999999999</v>
      </c>
      <c r="V75" s="10">
        <v>4.2404799999999998</v>
      </c>
      <c r="W75" s="10">
        <v>4.0273680000000001</v>
      </c>
      <c r="X75" s="10">
        <v>4.0309569999999999</v>
      </c>
      <c r="Y75" s="10">
        <v>4.0434590000000004</v>
      </c>
      <c r="Z75" s="10">
        <v>4.0057809999999998</v>
      </c>
      <c r="AA75" s="10">
        <v>3.8805550000000002</v>
      </c>
      <c r="AB75" s="10">
        <v>3.779487</v>
      </c>
      <c r="AC75" s="10">
        <v>3.7235390000000002</v>
      </c>
      <c r="AD75" s="10">
        <v>3.868277</v>
      </c>
      <c r="AE75" s="10">
        <v>3.990704</v>
      </c>
      <c r="AF75" s="10">
        <v>4.0881189999999998</v>
      </c>
      <c r="AG75" s="10">
        <v>4.2497040000000004</v>
      </c>
      <c r="AH75" s="63">
        <v>-2.0844999999999999E-2</v>
      </c>
    </row>
    <row r="76" spans="1:34" ht="15" customHeight="1">
      <c r="A76" s="29" t="s">
        <v>1072</v>
      </c>
      <c r="B76" s="62" t="s">
        <v>1071</v>
      </c>
      <c r="C76" s="10">
        <v>8.4372860000000003</v>
      </c>
      <c r="D76" s="10">
        <v>8.7782859999999996</v>
      </c>
      <c r="E76" s="10">
        <v>9.9191850000000006</v>
      </c>
      <c r="F76" s="10">
        <v>10.856173</v>
      </c>
      <c r="G76" s="10">
        <v>11.211524000000001</v>
      </c>
      <c r="H76" s="10">
        <v>11.220597</v>
      </c>
      <c r="I76" s="10">
        <v>11.617262</v>
      </c>
      <c r="J76" s="10">
        <v>11.659202000000001</v>
      </c>
      <c r="K76" s="10">
        <v>11.682224</v>
      </c>
      <c r="L76" s="10">
        <v>11.753956000000001</v>
      </c>
      <c r="M76" s="10">
        <v>11.815248</v>
      </c>
      <c r="N76" s="10">
        <v>11.732846</v>
      </c>
      <c r="O76" s="10">
        <v>11.774011</v>
      </c>
      <c r="P76" s="10">
        <v>11.721318</v>
      </c>
      <c r="Q76" s="10">
        <v>11.770996999999999</v>
      </c>
      <c r="R76" s="10">
        <v>11.766971</v>
      </c>
      <c r="S76" s="10">
        <v>11.781051</v>
      </c>
      <c r="T76" s="10">
        <v>11.843287</v>
      </c>
      <c r="U76" s="10">
        <v>11.711451</v>
      </c>
      <c r="V76" s="10">
        <v>11.758074000000001</v>
      </c>
      <c r="W76" s="10">
        <v>11.582119</v>
      </c>
      <c r="X76" s="10">
        <v>11.564628000000001</v>
      </c>
      <c r="Y76" s="10">
        <v>11.554245999999999</v>
      </c>
      <c r="Z76" s="10">
        <v>11.511188000000001</v>
      </c>
      <c r="AA76" s="10">
        <v>11.27239</v>
      </c>
      <c r="AB76" s="10">
        <v>11.170873</v>
      </c>
      <c r="AC76" s="10">
        <v>10.883381</v>
      </c>
      <c r="AD76" s="10">
        <v>10.878776</v>
      </c>
      <c r="AE76" s="10">
        <v>10.829362</v>
      </c>
      <c r="AF76" s="10">
        <v>10.589607000000001</v>
      </c>
      <c r="AG76" s="10">
        <v>10.358611</v>
      </c>
      <c r="AH76" s="63">
        <v>6.862E-3</v>
      </c>
    </row>
    <row r="77" spans="1:34" ht="15" customHeight="1">
      <c r="A77" s="29" t="s">
        <v>1070</v>
      </c>
      <c r="B77" s="62" t="s">
        <v>1069</v>
      </c>
      <c r="C77" s="10">
        <v>-0.44242999999999999</v>
      </c>
      <c r="D77" s="10">
        <v>0.81046899999999999</v>
      </c>
      <c r="E77" s="10">
        <v>-0.23577200000000001</v>
      </c>
      <c r="F77" s="10">
        <v>-2.2874129999999999</v>
      </c>
      <c r="G77" s="10">
        <v>-3.6872180000000001</v>
      </c>
      <c r="H77" s="10">
        <v>-4.7287879999999998</v>
      </c>
      <c r="I77" s="10">
        <v>-5.4905099999999996</v>
      </c>
      <c r="J77" s="10">
        <v>-5.9781750000000002</v>
      </c>
      <c r="K77" s="10">
        <v>-6.373577</v>
      </c>
      <c r="L77" s="10">
        <v>-6.6378199999999996</v>
      </c>
      <c r="M77" s="10">
        <v>-6.8405760000000004</v>
      </c>
      <c r="N77" s="10">
        <v>-7.016864</v>
      </c>
      <c r="O77" s="10">
        <v>-7.2641710000000002</v>
      </c>
      <c r="P77" s="10">
        <v>-7.3202600000000002</v>
      </c>
      <c r="Q77" s="10">
        <v>-7.4881010000000003</v>
      </c>
      <c r="R77" s="10">
        <v>-7.5897670000000002</v>
      </c>
      <c r="S77" s="10">
        <v>-7.631488</v>
      </c>
      <c r="T77" s="10">
        <v>-7.6591279999999999</v>
      </c>
      <c r="U77" s="10">
        <v>-7.5045960000000003</v>
      </c>
      <c r="V77" s="10">
        <v>-7.5175929999999997</v>
      </c>
      <c r="W77" s="10">
        <v>-7.5547510000000004</v>
      </c>
      <c r="X77" s="10">
        <v>-7.5336699999999999</v>
      </c>
      <c r="Y77" s="10">
        <v>-7.5107869999999997</v>
      </c>
      <c r="Z77" s="10">
        <v>-7.5054069999999999</v>
      </c>
      <c r="AA77" s="10">
        <v>-7.3918359999999996</v>
      </c>
      <c r="AB77" s="10">
        <v>-7.3913859999999998</v>
      </c>
      <c r="AC77" s="10">
        <v>-7.1598420000000003</v>
      </c>
      <c r="AD77" s="10">
        <v>-7.0104990000000003</v>
      </c>
      <c r="AE77" s="10">
        <v>-6.8386579999999997</v>
      </c>
      <c r="AF77" s="10">
        <v>-6.5014890000000003</v>
      </c>
      <c r="AG77" s="10">
        <v>-6.1089070000000003</v>
      </c>
      <c r="AH77" s="63">
        <v>9.1450000000000004E-2</v>
      </c>
    </row>
    <row r="78" spans="1:34" ht="15" customHeight="1">
      <c r="A78" s="29" t="s">
        <v>1068</v>
      </c>
      <c r="B78" s="62" t="s">
        <v>1067</v>
      </c>
      <c r="C78" s="7">
        <v>-2.4298739999999999</v>
      </c>
      <c r="D78" s="7">
        <v>3.9939840000000002</v>
      </c>
      <c r="E78" s="7">
        <v>-1.190623</v>
      </c>
      <c r="F78" s="7">
        <v>-11.396167999999999</v>
      </c>
      <c r="G78" s="7">
        <v>-18.192232000000001</v>
      </c>
      <c r="H78" s="7">
        <v>-23.121732999999999</v>
      </c>
      <c r="I78" s="7">
        <v>-26.762352</v>
      </c>
      <c r="J78" s="7">
        <v>-29.138528999999998</v>
      </c>
      <c r="K78" s="7">
        <v>-31.023657</v>
      </c>
      <c r="L78" s="7">
        <v>-32.312984</v>
      </c>
      <c r="M78" s="7">
        <v>-33.255474</v>
      </c>
      <c r="N78" s="7">
        <v>-34.068809999999999</v>
      </c>
      <c r="O78" s="7">
        <v>-35.228847999999999</v>
      </c>
      <c r="P78" s="7">
        <v>-35.449832999999998</v>
      </c>
      <c r="Q78" s="7">
        <v>-36.115639000000002</v>
      </c>
      <c r="R78" s="7">
        <v>-36.397789000000003</v>
      </c>
      <c r="S78" s="7">
        <v>-36.432644000000003</v>
      </c>
      <c r="T78" s="7">
        <v>-36.399127999999997</v>
      </c>
      <c r="U78" s="7">
        <v>-35.506698999999998</v>
      </c>
      <c r="V78" s="7">
        <v>-35.397835000000001</v>
      </c>
      <c r="W78" s="7">
        <v>-35.446156000000002</v>
      </c>
      <c r="X78" s="7">
        <v>-35.169643000000001</v>
      </c>
      <c r="Y78" s="7">
        <v>-34.888213999999998</v>
      </c>
      <c r="Z78" s="7">
        <v>-34.611862000000002</v>
      </c>
      <c r="AA78" s="7">
        <v>-33.884971999999998</v>
      </c>
      <c r="AB78" s="7">
        <v>-33.632545</v>
      </c>
      <c r="AC78" s="7">
        <v>-32.413448000000002</v>
      </c>
      <c r="AD78" s="7">
        <v>-31.590736</v>
      </c>
      <c r="AE78" s="7">
        <v>-30.666477</v>
      </c>
      <c r="AF78" s="7">
        <v>-28.964524999999998</v>
      </c>
      <c r="AG78" s="7">
        <v>-27.026066</v>
      </c>
      <c r="AH78" s="63">
        <v>8.3611000000000005E-2</v>
      </c>
    </row>
    <row r="79" spans="1:34">
      <c r="B79" s="61" t="s">
        <v>1066</v>
      </c>
    </row>
    <row r="80" spans="1:34" ht="15" customHeight="1">
      <c r="A80" s="29" t="s">
        <v>1065</v>
      </c>
      <c r="B80" s="62" t="s">
        <v>1206</v>
      </c>
      <c r="C80" s="65">
        <v>96.442543000000001</v>
      </c>
      <c r="D80" s="65">
        <v>129.14503500000001</v>
      </c>
      <c r="E80" s="65">
        <v>145.974152</v>
      </c>
      <c r="F80" s="65">
        <v>135.121826</v>
      </c>
      <c r="G80" s="65">
        <v>119.383347</v>
      </c>
      <c r="H80" s="65">
        <v>100.136055</v>
      </c>
      <c r="I80" s="65">
        <v>92.840751999999995</v>
      </c>
      <c r="J80" s="65">
        <v>87.433730999999995</v>
      </c>
      <c r="K80" s="65">
        <v>82.929741000000007</v>
      </c>
      <c r="L80" s="65">
        <v>82.693352000000004</v>
      </c>
      <c r="M80" s="65">
        <v>81.785979999999995</v>
      </c>
      <c r="N80" s="65">
        <v>77.647659000000004</v>
      </c>
      <c r="O80" s="65">
        <v>75.089211000000006</v>
      </c>
      <c r="P80" s="65">
        <v>74.797652999999997</v>
      </c>
      <c r="Q80" s="65">
        <v>73.014938000000001</v>
      </c>
      <c r="R80" s="65">
        <v>70.959091000000001</v>
      </c>
      <c r="S80" s="65">
        <v>71.947509999999994</v>
      </c>
      <c r="T80" s="65">
        <v>74.059714999999997</v>
      </c>
      <c r="U80" s="65">
        <v>76.137321</v>
      </c>
      <c r="V80" s="65">
        <v>77.225677000000005</v>
      </c>
      <c r="W80" s="65">
        <v>73.711867999999996</v>
      </c>
      <c r="X80" s="65">
        <v>74.444519</v>
      </c>
      <c r="Y80" s="65">
        <v>75.878417999999996</v>
      </c>
      <c r="Z80" s="65">
        <v>76.451508000000004</v>
      </c>
      <c r="AA80" s="65">
        <v>74.271789999999996</v>
      </c>
      <c r="AB80" s="65">
        <v>71.318557999999996</v>
      </c>
      <c r="AC80" s="65">
        <v>71.107460000000003</v>
      </c>
      <c r="AD80" s="65">
        <v>77.009079</v>
      </c>
      <c r="AE80" s="65">
        <v>80.029983999999999</v>
      </c>
      <c r="AF80" s="65">
        <v>83.684546999999995</v>
      </c>
      <c r="AG80" s="65">
        <v>89.191360000000003</v>
      </c>
      <c r="AH80" s="63">
        <v>-2.6020000000000001E-3</v>
      </c>
    </row>
    <row r="82" spans="2:34" ht="15" customHeight="1" thickBot="1"/>
    <row r="83" spans="2:34" ht="15" customHeight="1">
      <c r="B83" s="84" t="s">
        <v>1207</v>
      </c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66"/>
    </row>
    <row r="84" spans="2:34" ht="15" customHeight="1">
      <c r="B84" s="23" t="s">
        <v>1208</v>
      </c>
    </row>
    <row r="85" spans="2:34" ht="15" customHeight="1">
      <c r="B85" s="23" t="s">
        <v>1209</v>
      </c>
    </row>
    <row r="86" spans="2:34" ht="15" customHeight="1">
      <c r="B86" s="23" t="s">
        <v>1210</v>
      </c>
    </row>
    <row r="87" spans="2:34" ht="15" customHeight="1">
      <c r="B87" s="23" t="s">
        <v>1064</v>
      </c>
    </row>
    <row r="88" spans="2:34" ht="15" customHeight="1">
      <c r="B88" s="23" t="s">
        <v>1211</v>
      </c>
    </row>
    <row r="89" spans="2:34" ht="15" customHeight="1">
      <c r="B89" s="23" t="s">
        <v>1063</v>
      </c>
    </row>
    <row r="90" spans="2:34" ht="15" customHeight="1">
      <c r="B90" s="23" t="s">
        <v>1212</v>
      </c>
    </row>
    <row r="91" spans="2:34" ht="15" customHeight="1">
      <c r="B91" s="23" t="s">
        <v>1213</v>
      </c>
    </row>
    <row r="92" spans="2:34">
      <c r="B92" s="23" t="s">
        <v>1062</v>
      </c>
    </row>
    <row r="93" spans="2:34" ht="15" customHeight="1">
      <c r="B93" s="23" t="s">
        <v>1214</v>
      </c>
    </row>
    <row r="94" spans="2:34" ht="15" customHeight="1">
      <c r="B94" s="23" t="s">
        <v>1215</v>
      </c>
    </row>
    <row r="95" spans="2:34" ht="15" customHeight="1">
      <c r="B95" s="23" t="s">
        <v>1216</v>
      </c>
    </row>
    <row r="96" spans="2:34" ht="15" customHeight="1">
      <c r="B96" s="23" t="s">
        <v>1061</v>
      </c>
    </row>
    <row r="97" spans="2:34" ht="15" customHeight="1">
      <c r="B97" s="23" t="s">
        <v>1217</v>
      </c>
    </row>
    <row r="98" spans="2:34" ht="15" customHeight="1">
      <c r="B98" s="23" t="s">
        <v>1218</v>
      </c>
    </row>
    <row r="99" spans="2:34" ht="15" customHeight="1">
      <c r="B99" s="23" t="s">
        <v>1219</v>
      </c>
    </row>
    <row r="100" spans="2:34" ht="15" customHeight="1">
      <c r="B100" s="23" t="s">
        <v>1060</v>
      </c>
    </row>
    <row r="101" spans="2:34">
      <c r="B101" s="23" t="s">
        <v>1220</v>
      </c>
    </row>
    <row r="102" spans="2:34">
      <c r="B102" s="23" t="s">
        <v>1221</v>
      </c>
    </row>
    <row r="103" spans="2:34" ht="15" customHeight="1">
      <c r="B103" s="23" t="s">
        <v>1222</v>
      </c>
    </row>
    <row r="104" spans="2:34" ht="15" customHeight="1">
      <c r="B104" s="23" t="s">
        <v>1223</v>
      </c>
    </row>
    <row r="105" spans="2:34" ht="15" customHeight="1">
      <c r="B105" s="23" t="s">
        <v>1224</v>
      </c>
    </row>
    <row r="106" spans="2:34" ht="15" customHeight="1">
      <c r="B106" s="23" t="s">
        <v>1225</v>
      </c>
    </row>
    <row r="107" spans="2:34" ht="15" customHeight="1">
      <c r="B107" s="23" t="s">
        <v>1059</v>
      </c>
    </row>
    <row r="108" spans="2:34" ht="15" customHeight="1">
      <c r="B108" s="23" t="s">
        <v>1226</v>
      </c>
    </row>
    <row r="109" spans="2:34" ht="15" customHeight="1">
      <c r="B109" s="23" t="s">
        <v>1227</v>
      </c>
    </row>
    <row r="110" spans="2:34" ht="15" customHeight="1">
      <c r="B110" s="23" t="s">
        <v>1228</v>
      </c>
    </row>
    <row r="111" spans="2:34" ht="15" customHeight="1">
      <c r="B111" s="23" t="s">
        <v>1229</v>
      </c>
    </row>
    <row r="112" spans="2:34" ht="15" customHeight="1"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</row>
    <row r="308" spans="2:34" ht="15" customHeight="1"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</row>
    <row r="511" spans="2:34" ht="15" customHeight="1"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  <c r="AG511" s="83"/>
      <c r="AH511" s="83"/>
    </row>
    <row r="712" spans="2:34" ht="15" customHeight="1"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  <c r="AE712" s="83"/>
      <c r="AF712" s="83"/>
      <c r="AG712" s="83"/>
      <c r="AH712" s="83"/>
    </row>
    <row r="887" spans="2:34" ht="15" customHeight="1"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  <c r="AE887" s="83"/>
      <c r="AF887" s="83"/>
      <c r="AG887" s="83"/>
      <c r="AH887" s="83"/>
    </row>
    <row r="1100" spans="2:34" ht="15" customHeight="1">
      <c r="B1100" s="83"/>
      <c r="C1100" s="83"/>
      <c r="D1100" s="83"/>
      <c r="E1100" s="83"/>
      <c r="F1100" s="83"/>
      <c r="G1100" s="83"/>
      <c r="H1100" s="83"/>
      <c r="I1100" s="83"/>
      <c r="J1100" s="83"/>
      <c r="K1100" s="83"/>
      <c r="L1100" s="83"/>
      <c r="M1100" s="83"/>
      <c r="N1100" s="83"/>
      <c r="O1100" s="83"/>
      <c r="P1100" s="83"/>
      <c r="Q1100" s="83"/>
      <c r="R1100" s="83"/>
      <c r="S1100" s="83"/>
      <c r="T1100" s="83"/>
      <c r="U1100" s="83"/>
      <c r="V1100" s="83"/>
      <c r="W1100" s="83"/>
      <c r="X1100" s="83"/>
      <c r="Y1100" s="83"/>
      <c r="Z1100" s="83"/>
      <c r="AA1100" s="83"/>
      <c r="AB1100" s="83"/>
      <c r="AC1100" s="83"/>
      <c r="AD1100" s="83"/>
      <c r="AE1100" s="83"/>
      <c r="AF1100" s="83"/>
      <c r="AG1100" s="83"/>
      <c r="AH1100" s="83"/>
    </row>
    <row r="1227" spans="2:34" ht="15" customHeight="1">
      <c r="B1227" s="83"/>
      <c r="C1227" s="83"/>
      <c r="D1227" s="83"/>
      <c r="E1227" s="83"/>
      <c r="F1227" s="83"/>
      <c r="G1227" s="83"/>
      <c r="H1227" s="83"/>
      <c r="I1227" s="83"/>
      <c r="J1227" s="83"/>
      <c r="K1227" s="83"/>
      <c r="L1227" s="83"/>
      <c r="M1227" s="83"/>
      <c r="N1227" s="83"/>
      <c r="O1227" s="83"/>
      <c r="P1227" s="83"/>
      <c r="Q1227" s="83"/>
      <c r="R1227" s="83"/>
      <c r="S1227" s="83"/>
      <c r="T1227" s="83"/>
      <c r="U1227" s="83"/>
      <c r="V1227" s="83"/>
      <c r="W1227" s="83"/>
      <c r="X1227" s="83"/>
      <c r="Y1227" s="83"/>
      <c r="Z1227" s="83"/>
      <c r="AA1227" s="83"/>
      <c r="AB1227" s="83"/>
      <c r="AC1227" s="83"/>
      <c r="AD1227" s="83"/>
      <c r="AE1227" s="83"/>
      <c r="AF1227" s="83"/>
      <c r="AG1227" s="83"/>
      <c r="AH1227" s="83"/>
    </row>
    <row r="1390" spans="2:34" ht="15" customHeight="1">
      <c r="B1390" s="83"/>
      <c r="C1390" s="83"/>
      <c r="D1390" s="83"/>
      <c r="E1390" s="83"/>
      <c r="F1390" s="83"/>
      <c r="G1390" s="83"/>
      <c r="H1390" s="83"/>
      <c r="I1390" s="83"/>
      <c r="J1390" s="83"/>
      <c r="K1390" s="83"/>
      <c r="L1390" s="83"/>
      <c r="M1390" s="83"/>
      <c r="N1390" s="83"/>
      <c r="O1390" s="83"/>
      <c r="P1390" s="83"/>
      <c r="Q1390" s="83"/>
      <c r="R1390" s="83"/>
      <c r="S1390" s="83"/>
      <c r="T1390" s="83"/>
      <c r="U1390" s="83"/>
      <c r="V1390" s="83"/>
      <c r="W1390" s="83"/>
      <c r="X1390" s="83"/>
      <c r="Y1390" s="83"/>
      <c r="Z1390" s="83"/>
      <c r="AA1390" s="83"/>
      <c r="AB1390" s="83"/>
      <c r="AC1390" s="83"/>
      <c r="AD1390" s="83"/>
      <c r="AE1390" s="83"/>
      <c r="AF1390" s="83"/>
      <c r="AG1390" s="83"/>
      <c r="AH1390" s="83"/>
    </row>
    <row r="1502" spans="2:34" ht="15" customHeight="1">
      <c r="B1502" s="83"/>
      <c r="C1502" s="83"/>
      <c r="D1502" s="83"/>
      <c r="E1502" s="83"/>
      <c r="F1502" s="83"/>
      <c r="G1502" s="83"/>
      <c r="H1502" s="83"/>
      <c r="I1502" s="83"/>
      <c r="J1502" s="83"/>
      <c r="K1502" s="83"/>
      <c r="L1502" s="83"/>
      <c r="M1502" s="83"/>
      <c r="N1502" s="83"/>
      <c r="O1502" s="83"/>
      <c r="P1502" s="83"/>
      <c r="Q1502" s="83"/>
      <c r="R1502" s="83"/>
      <c r="S1502" s="83"/>
      <c r="T1502" s="83"/>
      <c r="U1502" s="83"/>
      <c r="V1502" s="83"/>
      <c r="W1502" s="83"/>
      <c r="X1502" s="83"/>
      <c r="Y1502" s="83"/>
      <c r="Z1502" s="83"/>
      <c r="AA1502" s="83"/>
      <c r="AB1502" s="83"/>
      <c r="AC1502" s="83"/>
      <c r="AD1502" s="83"/>
      <c r="AE1502" s="83"/>
      <c r="AF1502" s="83"/>
      <c r="AG1502" s="83"/>
      <c r="AH1502" s="83"/>
    </row>
    <row r="1604" spans="2:34" ht="15" customHeight="1">
      <c r="B1604" s="83"/>
      <c r="C1604" s="83"/>
      <c r="D1604" s="83"/>
      <c r="E1604" s="83"/>
      <c r="F1604" s="83"/>
      <c r="G1604" s="83"/>
      <c r="H1604" s="83"/>
      <c r="I1604" s="83"/>
      <c r="J1604" s="83"/>
      <c r="K1604" s="83"/>
      <c r="L1604" s="83"/>
      <c r="M1604" s="83"/>
      <c r="N1604" s="83"/>
      <c r="O1604" s="83"/>
      <c r="P1604" s="83"/>
      <c r="Q1604" s="83"/>
      <c r="R1604" s="83"/>
      <c r="S1604" s="83"/>
      <c r="T1604" s="83"/>
      <c r="U1604" s="83"/>
      <c r="V1604" s="83"/>
      <c r="W1604" s="83"/>
      <c r="X1604" s="83"/>
      <c r="Y1604" s="83"/>
      <c r="Z1604" s="83"/>
      <c r="AA1604" s="83"/>
      <c r="AB1604" s="83"/>
      <c r="AC1604" s="83"/>
      <c r="AD1604" s="83"/>
      <c r="AE1604" s="83"/>
      <c r="AF1604" s="83"/>
      <c r="AG1604" s="83"/>
      <c r="AH1604" s="83"/>
    </row>
    <row r="1698" spans="2:34" ht="15" customHeight="1">
      <c r="B1698" s="83"/>
      <c r="C1698" s="83"/>
      <c r="D1698" s="83"/>
      <c r="E1698" s="83"/>
      <c r="F1698" s="83"/>
      <c r="G1698" s="83"/>
      <c r="H1698" s="83"/>
      <c r="I1698" s="83"/>
      <c r="J1698" s="83"/>
      <c r="K1698" s="83"/>
      <c r="L1698" s="83"/>
      <c r="M1698" s="83"/>
      <c r="N1698" s="83"/>
      <c r="O1698" s="83"/>
      <c r="P1698" s="83"/>
      <c r="Q1698" s="83"/>
      <c r="R1698" s="83"/>
      <c r="S1698" s="83"/>
      <c r="T1698" s="83"/>
      <c r="U1698" s="83"/>
      <c r="V1698" s="83"/>
      <c r="W1698" s="83"/>
      <c r="X1698" s="83"/>
      <c r="Y1698" s="83"/>
      <c r="Z1698" s="83"/>
      <c r="AA1698" s="83"/>
      <c r="AB1698" s="83"/>
      <c r="AC1698" s="83"/>
      <c r="AD1698" s="83"/>
      <c r="AE1698" s="83"/>
      <c r="AF1698" s="83"/>
      <c r="AG1698" s="83"/>
      <c r="AH1698" s="83"/>
    </row>
    <row r="1945" spans="2:34" ht="15" customHeight="1">
      <c r="B1945" s="83"/>
      <c r="C1945" s="83"/>
      <c r="D1945" s="83"/>
      <c r="E1945" s="83"/>
      <c r="F1945" s="83"/>
      <c r="G1945" s="83"/>
      <c r="H1945" s="83"/>
      <c r="I1945" s="83"/>
      <c r="J1945" s="83"/>
      <c r="K1945" s="83"/>
      <c r="L1945" s="83"/>
      <c r="M1945" s="83"/>
      <c r="N1945" s="83"/>
      <c r="O1945" s="83"/>
      <c r="P1945" s="83"/>
      <c r="Q1945" s="83"/>
      <c r="R1945" s="83"/>
      <c r="S1945" s="83"/>
      <c r="T1945" s="83"/>
      <c r="U1945" s="83"/>
      <c r="V1945" s="83"/>
      <c r="W1945" s="83"/>
      <c r="X1945" s="83"/>
      <c r="Y1945" s="83"/>
      <c r="Z1945" s="83"/>
      <c r="AA1945" s="83"/>
      <c r="AB1945" s="83"/>
      <c r="AC1945" s="83"/>
      <c r="AD1945" s="83"/>
      <c r="AE1945" s="83"/>
      <c r="AF1945" s="83"/>
      <c r="AG1945" s="83"/>
      <c r="AH1945" s="83"/>
    </row>
    <row r="2031" spans="2:34" ht="15" customHeight="1">
      <c r="B2031" s="83"/>
      <c r="C2031" s="83"/>
      <c r="D2031" s="83"/>
      <c r="E2031" s="83"/>
      <c r="F2031" s="83"/>
      <c r="G2031" s="83"/>
      <c r="H2031" s="83"/>
      <c r="I2031" s="83"/>
      <c r="J2031" s="83"/>
      <c r="K2031" s="83"/>
      <c r="L2031" s="83"/>
      <c r="M2031" s="83"/>
      <c r="N2031" s="83"/>
      <c r="O2031" s="83"/>
      <c r="P2031" s="83"/>
      <c r="Q2031" s="83"/>
      <c r="R2031" s="83"/>
      <c r="S2031" s="83"/>
      <c r="T2031" s="83"/>
      <c r="U2031" s="83"/>
      <c r="V2031" s="83"/>
      <c r="W2031" s="83"/>
      <c r="X2031" s="83"/>
      <c r="Y2031" s="83"/>
      <c r="Z2031" s="83"/>
      <c r="AA2031" s="83"/>
      <c r="AB2031" s="83"/>
      <c r="AC2031" s="83"/>
      <c r="AD2031" s="83"/>
      <c r="AE2031" s="83"/>
      <c r="AF2031" s="83"/>
      <c r="AG2031" s="83"/>
      <c r="AH2031" s="83"/>
    </row>
    <row r="2153" spans="2:34" ht="15" customHeight="1">
      <c r="B2153" s="83"/>
      <c r="C2153" s="83"/>
      <c r="D2153" s="83"/>
      <c r="E2153" s="83"/>
      <c r="F2153" s="83"/>
      <c r="G2153" s="83"/>
      <c r="H2153" s="83"/>
      <c r="I2153" s="83"/>
      <c r="J2153" s="83"/>
      <c r="K2153" s="83"/>
      <c r="L2153" s="83"/>
      <c r="M2153" s="83"/>
      <c r="N2153" s="83"/>
      <c r="O2153" s="83"/>
      <c r="P2153" s="83"/>
      <c r="Q2153" s="83"/>
      <c r="R2153" s="83"/>
      <c r="S2153" s="83"/>
      <c r="T2153" s="83"/>
      <c r="U2153" s="83"/>
      <c r="V2153" s="83"/>
      <c r="W2153" s="83"/>
      <c r="X2153" s="83"/>
      <c r="Y2153" s="83"/>
      <c r="Z2153" s="83"/>
      <c r="AA2153" s="83"/>
      <c r="AB2153" s="83"/>
      <c r="AC2153" s="83"/>
      <c r="AD2153" s="83"/>
      <c r="AE2153" s="83"/>
      <c r="AF2153" s="83"/>
      <c r="AG2153" s="83"/>
      <c r="AH2153" s="83"/>
    </row>
    <row r="2317" spans="2:34" ht="15" customHeight="1">
      <c r="B2317" s="83"/>
      <c r="C2317" s="83"/>
      <c r="D2317" s="83"/>
      <c r="E2317" s="83"/>
      <c r="F2317" s="83"/>
      <c r="G2317" s="83"/>
      <c r="H2317" s="83"/>
      <c r="I2317" s="83"/>
      <c r="J2317" s="83"/>
      <c r="K2317" s="83"/>
      <c r="L2317" s="83"/>
      <c r="M2317" s="83"/>
      <c r="N2317" s="83"/>
      <c r="O2317" s="83"/>
      <c r="P2317" s="83"/>
      <c r="Q2317" s="83"/>
      <c r="R2317" s="83"/>
      <c r="S2317" s="83"/>
      <c r="T2317" s="83"/>
      <c r="U2317" s="83"/>
      <c r="V2317" s="83"/>
      <c r="W2317" s="83"/>
      <c r="X2317" s="83"/>
      <c r="Y2317" s="83"/>
      <c r="Z2317" s="83"/>
      <c r="AA2317" s="83"/>
      <c r="AB2317" s="83"/>
      <c r="AC2317" s="83"/>
      <c r="AD2317" s="83"/>
      <c r="AE2317" s="83"/>
      <c r="AF2317" s="83"/>
      <c r="AG2317" s="83"/>
      <c r="AH2317" s="83"/>
    </row>
    <row r="2419" spans="2:34" ht="15" customHeight="1">
      <c r="B2419" s="83"/>
      <c r="C2419" s="83"/>
      <c r="D2419" s="83"/>
      <c r="E2419" s="83"/>
      <c r="F2419" s="83"/>
      <c r="G2419" s="83"/>
      <c r="H2419" s="83"/>
      <c r="I2419" s="83"/>
      <c r="J2419" s="83"/>
      <c r="K2419" s="83"/>
      <c r="L2419" s="83"/>
      <c r="M2419" s="83"/>
      <c r="N2419" s="83"/>
      <c r="O2419" s="83"/>
      <c r="P2419" s="83"/>
      <c r="Q2419" s="83"/>
      <c r="R2419" s="83"/>
      <c r="S2419" s="83"/>
      <c r="T2419" s="83"/>
      <c r="U2419" s="83"/>
      <c r="V2419" s="83"/>
      <c r="W2419" s="83"/>
      <c r="X2419" s="83"/>
      <c r="Y2419" s="83"/>
      <c r="Z2419" s="83"/>
      <c r="AA2419" s="83"/>
      <c r="AB2419" s="83"/>
      <c r="AC2419" s="83"/>
      <c r="AD2419" s="83"/>
      <c r="AE2419" s="83"/>
      <c r="AF2419" s="83"/>
      <c r="AG2419" s="83"/>
      <c r="AH2419" s="83"/>
    </row>
    <row r="2509" spans="2:34" ht="15" customHeight="1">
      <c r="B2509" s="83"/>
      <c r="C2509" s="83"/>
      <c r="D2509" s="83"/>
      <c r="E2509" s="83"/>
      <c r="F2509" s="83"/>
      <c r="G2509" s="83"/>
      <c r="H2509" s="83"/>
      <c r="I2509" s="83"/>
      <c r="J2509" s="83"/>
      <c r="K2509" s="83"/>
      <c r="L2509" s="83"/>
      <c r="M2509" s="83"/>
      <c r="N2509" s="83"/>
      <c r="O2509" s="83"/>
      <c r="P2509" s="83"/>
      <c r="Q2509" s="83"/>
      <c r="R2509" s="83"/>
      <c r="S2509" s="83"/>
      <c r="T2509" s="83"/>
      <c r="U2509" s="83"/>
      <c r="V2509" s="83"/>
      <c r="W2509" s="83"/>
      <c r="X2509" s="83"/>
      <c r="Y2509" s="83"/>
      <c r="Z2509" s="83"/>
      <c r="AA2509" s="83"/>
      <c r="AB2509" s="83"/>
      <c r="AC2509" s="83"/>
      <c r="AD2509" s="83"/>
      <c r="AE2509" s="83"/>
      <c r="AF2509" s="83"/>
      <c r="AG2509" s="83"/>
      <c r="AH2509" s="83"/>
    </row>
    <row r="2598" spans="2:34" ht="15" customHeight="1">
      <c r="B2598" s="83"/>
      <c r="C2598" s="83"/>
      <c r="D2598" s="83"/>
      <c r="E2598" s="83"/>
      <c r="F2598" s="83"/>
      <c r="G2598" s="83"/>
      <c r="H2598" s="83"/>
      <c r="I2598" s="83"/>
      <c r="J2598" s="83"/>
      <c r="K2598" s="83"/>
      <c r="L2598" s="83"/>
      <c r="M2598" s="83"/>
      <c r="N2598" s="83"/>
      <c r="O2598" s="83"/>
      <c r="P2598" s="83"/>
      <c r="Q2598" s="83"/>
      <c r="R2598" s="83"/>
      <c r="S2598" s="83"/>
      <c r="T2598" s="83"/>
      <c r="U2598" s="83"/>
      <c r="V2598" s="83"/>
      <c r="W2598" s="83"/>
      <c r="X2598" s="83"/>
      <c r="Y2598" s="83"/>
      <c r="Z2598" s="83"/>
      <c r="AA2598" s="83"/>
      <c r="AB2598" s="83"/>
      <c r="AC2598" s="83"/>
      <c r="AD2598" s="83"/>
      <c r="AE2598" s="83"/>
      <c r="AF2598" s="83"/>
      <c r="AG2598" s="83"/>
      <c r="AH2598" s="83"/>
    </row>
    <row r="2719" spans="2:34" ht="15" customHeight="1">
      <c r="B2719" s="83"/>
      <c r="C2719" s="83"/>
      <c r="D2719" s="83"/>
      <c r="E2719" s="83"/>
      <c r="F2719" s="83"/>
      <c r="G2719" s="83"/>
      <c r="H2719" s="83"/>
      <c r="I2719" s="83"/>
      <c r="J2719" s="83"/>
      <c r="K2719" s="83"/>
      <c r="L2719" s="83"/>
      <c r="M2719" s="83"/>
      <c r="N2719" s="83"/>
      <c r="O2719" s="83"/>
      <c r="P2719" s="83"/>
      <c r="Q2719" s="83"/>
      <c r="R2719" s="83"/>
      <c r="S2719" s="83"/>
      <c r="T2719" s="83"/>
      <c r="U2719" s="83"/>
      <c r="V2719" s="83"/>
      <c r="W2719" s="83"/>
      <c r="X2719" s="83"/>
      <c r="Y2719" s="83"/>
      <c r="Z2719" s="83"/>
      <c r="AA2719" s="83"/>
      <c r="AB2719" s="83"/>
      <c r="AC2719" s="83"/>
      <c r="AD2719" s="83"/>
      <c r="AE2719" s="83"/>
      <c r="AF2719" s="83"/>
      <c r="AG2719" s="83"/>
      <c r="AH2719" s="83"/>
    </row>
    <row r="2837" spans="2:34" ht="15" customHeight="1">
      <c r="B2837" s="83"/>
      <c r="C2837" s="83"/>
      <c r="D2837" s="83"/>
      <c r="E2837" s="83"/>
      <c r="F2837" s="83"/>
      <c r="G2837" s="83"/>
      <c r="H2837" s="83"/>
      <c r="I2837" s="83"/>
      <c r="J2837" s="83"/>
      <c r="K2837" s="83"/>
      <c r="L2837" s="83"/>
      <c r="M2837" s="83"/>
      <c r="N2837" s="83"/>
      <c r="O2837" s="83"/>
      <c r="P2837" s="83"/>
      <c r="Q2837" s="83"/>
      <c r="R2837" s="83"/>
      <c r="S2837" s="83"/>
      <c r="T2837" s="83"/>
      <c r="U2837" s="83"/>
      <c r="V2837" s="83"/>
      <c r="W2837" s="83"/>
      <c r="X2837" s="83"/>
      <c r="Y2837" s="83"/>
      <c r="Z2837" s="83"/>
      <c r="AA2837" s="83"/>
      <c r="AB2837" s="83"/>
      <c r="AC2837" s="83"/>
      <c r="AD2837" s="83"/>
      <c r="AE2837" s="83"/>
      <c r="AF2837" s="83"/>
      <c r="AG2837" s="83"/>
      <c r="AH2837" s="83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26"/>
  <sheetViews>
    <sheetView topLeftCell="I1" workbookViewId="0">
      <selection activeCell="B12" sqref="B12:AF12"/>
    </sheetView>
  </sheetViews>
  <sheetFormatPr defaultColWidth="9.140625" defaultRowHeight="15"/>
  <cols>
    <col min="1" max="1" width="39.85546875" customWidth="1"/>
    <col min="2" max="32" width="10.7109375" customWidth="1"/>
    <col min="33" max="34" width="9.5703125" bestFit="1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4">
      <c r="A11" t="s">
        <v>1039</v>
      </c>
      <c r="B11">
        <f>'AEO T27 Chemicals'!C25/SUM('AEO T27 Chemicals'!C25,'AEO T27 Chemicals'!C34)</f>
        <v>0.80922531515816509</v>
      </c>
      <c r="C11">
        <f>'AEO T27 Chemicals'!D25/SUM('AEO T27 Chemicals'!D25,'AEO T27 Chemicals'!D34)</f>
        <v>0.79828458589727769</v>
      </c>
      <c r="D11">
        <f>'AEO T27 Chemicals'!E25/SUM('AEO T27 Chemicals'!E25,'AEO T27 Chemicals'!E34)</f>
        <v>0.79788800994780251</v>
      </c>
      <c r="E11">
        <f>'AEO T27 Chemicals'!F25/SUM('AEO T27 Chemicals'!F25,'AEO T27 Chemicals'!F34)</f>
        <v>0.80401544928357305</v>
      </c>
      <c r="F11">
        <f>'AEO T27 Chemicals'!G25/SUM('AEO T27 Chemicals'!G25,'AEO T27 Chemicals'!G34)</f>
        <v>0.80998373713204874</v>
      </c>
      <c r="G11">
        <f>'AEO T27 Chemicals'!H25/SUM('AEO T27 Chemicals'!H25,'AEO T27 Chemicals'!H34)</f>
        <v>0.81342391039131334</v>
      </c>
      <c r="H11">
        <f>'AEO T27 Chemicals'!I25/SUM('AEO T27 Chemicals'!I25,'AEO T27 Chemicals'!I34)</f>
        <v>0.81606144390676338</v>
      </c>
      <c r="I11">
        <f>'AEO T27 Chemicals'!J25/SUM('AEO T27 Chemicals'!J25,'AEO T27 Chemicals'!J34)</f>
        <v>0.81593033599560039</v>
      </c>
      <c r="J11">
        <f>'AEO T27 Chemicals'!K25/SUM('AEO T27 Chemicals'!K25,'AEO T27 Chemicals'!K34)</f>
        <v>0.8157772453614246</v>
      </c>
      <c r="K11">
        <f>'AEO T27 Chemicals'!L25/SUM('AEO T27 Chemicals'!L25,'AEO T27 Chemicals'!L34)</f>
        <v>0.81544164357405402</v>
      </c>
      <c r="L11">
        <f>'AEO T27 Chemicals'!M25/SUM('AEO T27 Chemicals'!M25,'AEO T27 Chemicals'!M34)</f>
        <v>0.81533532855169411</v>
      </c>
      <c r="M11">
        <f>'AEO T27 Chemicals'!N25/SUM('AEO T27 Chemicals'!N25,'AEO T27 Chemicals'!N34)</f>
        <v>0.81528643437981252</v>
      </c>
      <c r="N11">
        <f>'AEO T27 Chemicals'!O25/SUM('AEO T27 Chemicals'!O25,'AEO T27 Chemicals'!O34)</f>
        <v>0.81503847926573481</v>
      </c>
      <c r="O11">
        <f>'AEO T27 Chemicals'!P25/SUM('AEO T27 Chemicals'!P25,'AEO T27 Chemicals'!P34)</f>
        <v>0.81505151605544435</v>
      </c>
      <c r="P11">
        <f>'AEO T27 Chemicals'!Q25/SUM('AEO T27 Chemicals'!Q25,'AEO T27 Chemicals'!Q34)</f>
        <v>0.81646875799147556</v>
      </c>
      <c r="Q11">
        <f>'AEO T27 Chemicals'!R25/SUM('AEO T27 Chemicals'!R25,'AEO T27 Chemicals'!R34)</f>
        <v>0.81719617695116253</v>
      </c>
      <c r="R11">
        <f>'AEO T27 Chemicals'!S25/SUM('AEO T27 Chemicals'!S25,'AEO T27 Chemicals'!S34)</f>
        <v>0.81770002194860891</v>
      </c>
      <c r="S11">
        <f>'AEO T27 Chemicals'!T25/SUM('AEO T27 Chemicals'!T25,'AEO T27 Chemicals'!T34)</f>
        <v>0.81878167166064075</v>
      </c>
      <c r="T11">
        <f>'AEO T27 Chemicals'!U25/SUM('AEO T27 Chemicals'!U25,'AEO T27 Chemicals'!U34)</f>
        <v>0.81955538584226173</v>
      </c>
      <c r="U11">
        <f>'AEO T27 Chemicals'!V25/SUM('AEO T27 Chemicals'!V25,'AEO T27 Chemicals'!V34)</f>
        <v>0.82004810912137271</v>
      </c>
      <c r="V11">
        <f>'AEO T27 Chemicals'!W25/SUM('AEO T27 Chemicals'!W25,'AEO T27 Chemicals'!W34)</f>
        <v>0.82144128574876119</v>
      </c>
      <c r="W11">
        <f>'AEO T27 Chemicals'!X25/SUM('AEO T27 Chemicals'!X25,'AEO T27 Chemicals'!X34)</f>
        <v>0.82236611235641566</v>
      </c>
      <c r="X11">
        <f>'AEO T27 Chemicals'!Y25/SUM('AEO T27 Chemicals'!Y25,'AEO T27 Chemicals'!Y34)</f>
        <v>0.82347000882354793</v>
      </c>
      <c r="Y11">
        <f>'AEO T27 Chemicals'!Z25/SUM('AEO T27 Chemicals'!Z25,'AEO T27 Chemicals'!Z34)</f>
        <v>0.82455980498455794</v>
      </c>
      <c r="Z11">
        <f>'AEO T27 Chemicals'!AA25/SUM('AEO T27 Chemicals'!AA25,'AEO T27 Chemicals'!AA34)</f>
        <v>0.82587839619173886</v>
      </c>
      <c r="AA11">
        <f>'AEO T27 Chemicals'!AB25/SUM('AEO T27 Chemicals'!AB25,'AEO T27 Chemicals'!AB34)</f>
        <v>0.82748341025361261</v>
      </c>
      <c r="AB11">
        <f>'AEO T27 Chemicals'!AC25/SUM('AEO T27 Chemicals'!AC25,'AEO T27 Chemicals'!AC34)</f>
        <v>0.82912308408179103</v>
      </c>
      <c r="AC11">
        <f>'AEO T27 Chemicals'!AD25/SUM('AEO T27 Chemicals'!AD25,'AEO T27 Chemicals'!AD34)</f>
        <v>0.83056043020352199</v>
      </c>
      <c r="AD11">
        <f>'AEO T27 Chemicals'!AE25/SUM('AEO T27 Chemicals'!AE25,'AEO T27 Chemicals'!AE34)</f>
        <v>0.83248927298986941</v>
      </c>
      <c r="AE11">
        <f>'AEO T27 Chemicals'!AF25/SUM('AEO T27 Chemicals'!AF25,'AEO T27 Chemicals'!AF34)</f>
        <v>0.83464915886519375</v>
      </c>
      <c r="AF11">
        <f>'AEO T27 Chemicals'!AG25/SUM('AEO T27 Chemicals'!AG25,'AEO T27 Chemicals'!AG34)</f>
        <v>0.83653000087472507</v>
      </c>
    </row>
    <row r="12" spans="1:34">
      <c r="A12" t="s">
        <v>1040</v>
      </c>
      <c r="B12">
        <f>B11</f>
        <v>0.80922531515816509</v>
      </c>
      <c r="C12">
        <f t="shared" ref="C12:AF12" si="0">C11</f>
        <v>0.79828458589727769</v>
      </c>
      <c r="D12">
        <f t="shared" si="0"/>
        <v>0.79788800994780251</v>
      </c>
      <c r="E12">
        <f t="shared" si="0"/>
        <v>0.80401544928357305</v>
      </c>
      <c r="F12">
        <f t="shared" si="0"/>
        <v>0.80998373713204874</v>
      </c>
      <c r="G12">
        <f t="shared" si="0"/>
        <v>0.81342391039131334</v>
      </c>
      <c r="H12">
        <f t="shared" si="0"/>
        <v>0.81606144390676338</v>
      </c>
      <c r="I12">
        <f t="shared" si="0"/>
        <v>0.81593033599560039</v>
      </c>
      <c r="J12">
        <f t="shared" si="0"/>
        <v>0.8157772453614246</v>
      </c>
      <c r="K12">
        <f t="shared" si="0"/>
        <v>0.81544164357405402</v>
      </c>
      <c r="L12">
        <f t="shared" si="0"/>
        <v>0.81533532855169411</v>
      </c>
      <c r="M12">
        <f t="shared" si="0"/>
        <v>0.81528643437981252</v>
      </c>
      <c r="N12">
        <f t="shared" si="0"/>
        <v>0.81503847926573481</v>
      </c>
      <c r="O12">
        <f t="shared" si="0"/>
        <v>0.81505151605544435</v>
      </c>
      <c r="P12">
        <f t="shared" si="0"/>
        <v>0.81646875799147556</v>
      </c>
      <c r="Q12">
        <f t="shared" si="0"/>
        <v>0.81719617695116253</v>
      </c>
      <c r="R12">
        <f t="shared" si="0"/>
        <v>0.81770002194860891</v>
      </c>
      <c r="S12">
        <f t="shared" si="0"/>
        <v>0.81878167166064075</v>
      </c>
      <c r="T12">
        <f t="shared" si="0"/>
        <v>0.81955538584226173</v>
      </c>
      <c r="U12">
        <f t="shared" si="0"/>
        <v>0.82004810912137271</v>
      </c>
      <c r="V12">
        <f t="shared" si="0"/>
        <v>0.82144128574876119</v>
      </c>
      <c r="W12">
        <f t="shared" si="0"/>
        <v>0.82236611235641566</v>
      </c>
      <c r="X12">
        <f t="shared" si="0"/>
        <v>0.82347000882354793</v>
      </c>
      <c r="Y12">
        <f t="shared" si="0"/>
        <v>0.82455980498455794</v>
      </c>
      <c r="Z12">
        <f t="shared" si="0"/>
        <v>0.82587839619173886</v>
      </c>
      <c r="AA12">
        <f t="shared" si="0"/>
        <v>0.82748341025361261</v>
      </c>
      <c r="AB12">
        <f t="shared" si="0"/>
        <v>0.82912308408179103</v>
      </c>
      <c r="AC12">
        <f t="shared" si="0"/>
        <v>0.83056043020352199</v>
      </c>
      <c r="AD12">
        <f t="shared" si="0"/>
        <v>0.83248927298986941</v>
      </c>
      <c r="AE12">
        <f t="shared" si="0"/>
        <v>0.83464915886519375</v>
      </c>
      <c r="AF12">
        <f t="shared" si="0"/>
        <v>0.83653000087472507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26"/>
  <sheetViews>
    <sheetView workbookViewId="0"/>
  </sheetViews>
  <sheetFormatPr defaultColWidth="9.140625" defaultRowHeight="15"/>
  <cols>
    <col min="1" max="1" width="39.85546875" customWidth="1"/>
    <col min="2" max="32" width="11.5703125" customWidth="1"/>
    <col min="33" max="34" width="9.5703125" bestFit="1" customWidth="1"/>
  </cols>
  <sheetData>
    <row r="1" spans="1:34">
      <c r="A1" s="49" t="s">
        <v>1182</v>
      </c>
      <c r="B1" s="12">
        <v>2020</v>
      </c>
      <c r="C1" s="12">
        <v>2021</v>
      </c>
      <c r="D1" s="12">
        <v>2022</v>
      </c>
      <c r="E1" s="12">
        <v>2023</v>
      </c>
      <c r="F1" s="12">
        <v>2024</v>
      </c>
      <c r="G1" s="12">
        <v>2025</v>
      </c>
      <c r="H1" s="12">
        <v>2026</v>
      </c>
      <c r="I1" s="12">
        <v>2027</v>
      </c>
      <c r="J1" s="12">
        <v>2028</v>
      </c>
      <c r="K1" s="12">
        <v>2029</v>
      </c>
      <c r="L1" s="12">
        <v>2030</v>
      </c>
      <c r="M1" s="12">
        <v>2031</v>
      </c>
      <c r="N1" s="12">
        <v>2032</v>
      </c>
      <c r="O1" s="12">
        <v>2033</v>
      </c>
      <c r="P1" s="12">
        <v>2034</v>
      </c>
      <c r="Q1" s="12">
        <v>2035</v>
      </c>
      <c r="R1" s="12">
        <v>2036</v>
      </c>
      <c r="S1" s="12">
        <v>2037</v>
      </c>
      <c r="T1" s="12">
        <v>2038</v>
      </c>
      <c r="U1" s="12">
        <v>2039</v>
      </c>
      <c r="V1" s="12">
        <v>2040</v>
      </c>
      <c r="W1" s="12">
        <v>2041</v>
      </c>
      <c r="X1" s="12">
        <v>2042</v>
      </c>
      <c r="Y1" s="12">
        <v>2043</v>
      </c>
      <c r="Z1" s="12">
        <v>2044</v>
      </c>
      <c r="AA1" s="12">
        <v>2045</v>
      </c>
      <c r="AB1" s="12">
        <v>2046</v>
      </c>
      <c r="AC1" s="12">
        <v>2047</v>
      </c>
      <c r="AD1" s="12">
        <v>2048</v>
      </c>
      <c r="AE1" s="12">
        <v>2049</v>
      </c>
      <c r="AF1" s="12">
        <v>2050</v>
      </c>
      <c r="AG1" s="12"/>
      <c r="AH1" s="12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26"/>
  <sheetViews>
    <sheetView workbookViewId="0"/>
  </sheetViews>
  <sheetFormatPr defaultColWidth="9.140625" defaultRowHeight="15"/>
  <cols>
    <col min="1" max="1" width="39.85546875" customWidth="1"/>
    <col min="2" max="32" width="11.85546875" customWidth="1"/>
    <col min="33" max="34" width="9.5703125" bestFit="1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s="16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26"/>
  <sheetViews>
    <sheetView workbookViewId="0"/>
  </sheetViews>
  <sheetFormatPr defaultColWidth="9.140625" defaultRowHeight="15"/>
  <cols>
    <col min="1" max="1" width="39.85546875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26"/>
  <sheetViews>
    <sheetView workbookViewId="0"/>
  </sheetViews>
  <sheetFormatPr defaultColWidth="9.140625" defaultRowHeight="15"/>
  <cols>
    <col min="1" max="1" width="39.85546875" customWidth="1"/>
    <col min="2" max="32" width="11.28515625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26"/>
  <sheetViews>
    <sheetView workbookViewId="0"/>
  </sheetViews>
  <sheetFormatPr defaultColWidth="9.140625" defaultRowHeight="15"/>
  <cols>
    <col min="1" max="1" width="39.85546875" customWidth="1"/>
    <col min="2" max="32" width="11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s="16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H26"/>
  <sheetViews>
    <sheetView topLeftCell="M1" workbookViewId="0">
      <selection activeCell="B12" sqref="B12:AF12"/>
    </sheetView>
  </sheetViews>
  <sheetFormatPr defaultColWidth="9.140625" defaultRowHeight="15"/>
  <cols>
    <col min="1" max="1" width="39.85546875" customWidth="1"/>
    <col min="2" max="32" width="12.5703125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s="16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f>'AEO T27 Chemicals'!C21/SUM('AEO T27 Chemicals'!C21,'AEO T27 Chemicals'!C31,'AEO T27 Chemicals'!C33)</f>
        <v>2.7097308767368216E-3</v>
      </c>
      <c r="C11">
        <f>'AEO T27 Chemicals'!D21/SUM('AEO T27 Chemicals'!D21,'AEO T27 Chemicals'!D31,'AEO T27 Chemicals'!D33)</f>
        <v>2.9942373383157572E-3</v>
      </c>
      <c r="D11">
        <f>'AEO T27 Chemicals'!E21/SUM('AEO T27 Chemicals'!E21,'AEO T27 Chemicals'!E31,'AEO T27 Chemicals'!E33)</f>
        <v>2.1005305691842412E-3</v>
      </c>
      <c r="E11">
        <f>'AEO T27 Chemicals'!F21/SUM('AEO T27 Chemicals'!F21,'AEO T27 Chemicals'!F31,'AEO T27 Chemicals'!F33)</f>
        <v>2.482243390145997E-3</v>
      </c>
      <c r="F11">
        <f>'AEO T27 Chemicals'!G21/SUM('AEO T27 Chemicals'!G21,'AEO T27 Chemicals'!G31,'AEO T27 Chemicals'!G33)</f>
        <v>2.3018013591302672E-3</v>
      </c>
      <c r="G11">
        <f>'AEO T27 Chemicals'!H21/SUM('AEO T27 Chemicals'!H21,'AEO T27 Chemicals'!H31,'AEO T27 Chemicals'!H33)</f>
        <v>2.2380528832243105E-3</v>
      </c>
      <c r="H11">
        <f>'AEO T27 Chemicals'!I21/SUM('AEO T27 Chemicals'!I21,'AEO T27 Chemicals'!I31,'AEO T27 Chemicals'!I33)</f>
        <v>2.1766699471740454E-3</v>
      </c>
      <c r="I11">
        <f>'AEO T27 Chemicals'!J21/SUM('AEO T27 Chemicals'!J21,'AEO T27 Chemicals'!J31,'AEO T27 Chemicals'!J33)</f>
        <v>2.1751058419811026E-3</v>
      </c>
      <c r="J11">
        <f>'AEO T27 Chemicals'!K21/SUM('AEO T27 Chemicals'!K21,'AEO T27 Chemicals'!K31,'AEO T27 Chemicals'!K33)</f>
        <v>2.1715203602584703E-3</v>
      </c>
      <c r="K11">
        <f>'AEO T27 Chemicals'!L21/SUM('AEO T27 Chemicals'!L21,'AEO T27 Chemicals'!L31,'AEO T27 Chemicals'!L33)</f>
        <v>2.1674147015701096E-3</v>
      </c>
      <c r="L11">
        <f>'AEO T27 Chemicals'!M21/SUM('AEO T27 Chemicals'!M21,'AEO T27 Chemicals'!M31,'AEO T27 Chemicals'!M33)</f>
        <v>2.1573474664686228E-3</v>
      </c>
      <c r="M11">
        <f>'AEO T27 Chemicals'!N21/SUM('AEO T27 Chemicals'!N21,'AEO T27 Chemicals'!N31,'AEO T27 Chemicals'!N33)</f>
        <v>2.1521887271163413E-3</v>
      </c>
      <c r="N11">
        <f>'AEO T27 Chemicals'!O21/SUM('AEO T27 Chemicals'!O21,'AEO T27 Chemicals'!O31,'AEO T27 Chemicals'!O33)</f>
        <v>2.1383540776321033E-3</v>
      </c>
      <c r="O11">
        <f>'AEO T27 Chemicals'!P21/SUM('AEO T27 Chemicals'!P21,'AEO T27 Chemicals'!P31,'AEO T27 Chemicals'!P33)</f>
        <v>2.1342381701063471E-3</v>
      </c>
      <c r="P11">
        <f>'AEO T27 Chemicals'!Q21/SUM('AEO T27 Chemicals'!Q21,'AEO T27 Chemicals'!Q31,'AEO T27 Chemicals'!Q33)</f>
        <v>2.129394901333256E-3</v>
      </c>
      <c r="Q11">
        <f>'AEO T27 Chemicals'!R21/SUM('AEO T27 Chemicals'!R21,'AEO T27 Chemicals'!R31,'AEO T27 Chemicals'!R33)</f>
        <v>2.1324734349921406E-3</v>
      </c>
      <c r="R11">
        <f>'AEO T27 Chemicals'!S21/SUM('AEO T27 Chemicals'!S21,'AEO T27 Chemicals'!S31,'AEO T27 Chemicals'!S33)</f>
        <v>2.1342289809240461E-3</v>
      </c>
      <c r="S11">
        <f>'AEO T27 Chemicals'!T21/SUM('AEO T27 Chemicals'!T21,'AEO T27 Chemicals'!T31,'AEO T27 Chemicals'!T33)</f>
        <v>2.1182607752190264E-3</v>
      </c>
      <c r="T11">
        <f>'AEO T27 Chemicals'!U21/SUM('AEO T27 Chemicals'!U21,'AEO T27 Chemicals'!U31,'AEO T27 Chemicals'!U33)</f>
        <v>2.100054305853508E-3</v>
      </c>
      <c r="U11">
        <f>'AEO T27 Chemicals'!V21/SUM('AEO T27 Chemicals'!V21,'AEO T27 Chemicals'!V31,'AEO T27 Chemicals'!V33)</f>
        <v>2.0938890883898408E-3</v>
      </c>
      <c r="V11">
        <f>'AEO T27 Chemicals'!W21/SUM('AEO T27 Chemicals'!W21,'AEO T27 Chemicals'!W31,'AEO T27 Chemicals'!W33)</f>
        <v>2.0698807137564386E-3</v>
      </c>
      <c r="W11">
        <f>'AEO T27 Chemicals'!X21/SUM('AEO T27 Chemicals'!X21,'AEO T27 Chemicals'!X31,'AEO T27 Chemicals'!X33)</f>
        <v>2.0630141292444842E-3</v>
      </c>
      <c r="X11">
        <f>'AEO T27 Chemicals'!Y21/SUM('AEO T27 Chemicals'!Y21,'AEO T27 Chemicals'!Y31,'AEO T27 Chemicals'!Y33)</f>
        <v>2.0595420702122363E-3</v>
      </c>
      <c r="Y11">
        <f>'AEO T27 Chemicals'!Z21/SUM('AEO T27 Chemicals'!Z21,'AEO T27 Chemicals'!Z31,'AEO T27 Chemicals'!Z33)</f>
        <v>2.0576959135575335E-3</v>
      </c>
      <c r="Z11">
        <f>'AEO T27 Chemicals'!AA21/SUM('AEO T27 Chemicals'!AA21,'AEO T27 Chemicals'!AA31,'AEO T27 Chemicals'!AA33)</f>
        <v>2.0511373311979642E-3</v>
      </c>
      <c r="AA11">
        <f>'AEO T27 Chemicals'!AB21/SUM('AEO T27 Chemicals'!AB21,'AEO T27 Chemicals'!AB31,'AEO T27 Chemicals'!AB33)</f>
        <v>2.043651695996517E-3</v>
      </c>
      <c r="AB11">
        <f>'AEO T27 Chemicals'!AC21/SUM('AEO T27 Chemicals'!AC21,'AEO T27 Chemicals'!AC31,'AEO T27 Chemicals'!AC33)</f>
        <v>2.03317430490558E-3</v>
      </c>
      <c r="AC11">
        <f>'AEO T27 Chemicals'!AD21/SUM('AEO T27 Chemicals'!AD21,'AEO T27 Chemicals'!AD31,'AEO T27 Chemicals'!AD33)</f>
        <v>2.0229763860847355E-3</v>
      </c>
      <c r="AD11">
        <f>'AEO T27 Chemicals'!AE21/SUM('AEO T27 Chemicals'!AE21,'AEO T27 Chemicals'!AE31,'AEO T27 Chemicals'!AE33)</f>
        <v>2.0142976515954295E-3</v>
      </c>
      <c r="AE11">
        <f>'AEO T27 Chemicals'!AF21/SUM('AEO T27 Chemicals'!AF21,'AEO T27 Chemicals'!AF31,'AEO T27 Chemicals'!AF33)</f>
        <v>2.0006242597330657E-3</v>
      </c>
      <c r="AF11">
        <f>'AEO T27 Chemicals'!AG21/SUM('AEO T27 Chemicals'!AG21,'AEO T27 Chemicals'!AG31,'AEO T27 Chemicals'!AG33)</f>
        <v>1.9966196764376028E-3</v>
      </c>
    </row>
    <row r="12" spans="1:34">
      <c r="A12" t="s">
        <v>1040</v>
      </c>
      <c r="B12">
        <f>B11</f>
        <v>2.7097308767368216E-3</v>
      </c>
      <c r="C12">
        <f t="shared" ref="C12:AF12" si="0">C11</f>
        <v>2.9942373383157572E-3</v>
      </c>
      <c r="D12">
        <f t="shared" si="0"/>
        <v>2.1005305691842412E-3</v>
      </c>
      <c r="E12">
        <f t="shared" si="0"/>
        <v>2.482243390145997E-3</v>
      </c>
      <c r="F12">
        <f t="shared" si="0"/>
        <v>2.3018013591302672E-3</v>
      </c>
      <c r="G12">
        <f t="shared" si="0"/>
        <v>2.2380528832243105E-3</v>
      </c>
      <c r="H12">
        <f t="shared" si="0"/>
        <v>2.1766699471740454E-3</v>
      </c>
      <c r="I12">
        <f t="shared" si="0"/>
        <v>2.1751058419811026E-3</v>
      </c>
      <c r="J12">
        <f t="shared" si="0"/>
        <v>2.1715203602584703E-3</v>
      </c>
      <c r="K12">
        <f t="shared" si="0"/>
        <v>2.1674147015701096E-3</v>
      </c>
      <c r="L12">
        <f t="shared" si="0"/>
        <v>2.1573474664686228E-3</v>
      </c>
      <c r="M12">
        <f t="shared" si="0"/>
        <v>2.1521887271163413E-3</v>
      </c>
      <c r="N12">
        <f t="shared" si="0"/>
        <v>2.1383540776321033E-3</v>
      </c>
      <c r="O12">
        <f t="shared" si="0"/>
        <v>2.1342381701063471E-3</v>
      </c>
      <c r="P12">
        <f t="shared" si="0"/>
        <v>2.129394901333256E-3</v>
      </c>
      <c r="Q12">
        <f t="shared" si="0"/>
        <v>2.1324734349921406E-3</v>
      </c>
      <c r="R12">
        <f t="shared" si="0"/>
        <v>2.1342289809240461E-3</v>
      </c>
      <c r="S12">
        <f t="shared" si="0"/>
        <v>2.1182607752190264E-3</v>
      </c>
      <c r="T12">
        <f t="shared" si="0"/>
        <v>2.100054305853508E-3</v>
      </c>
      <c r="U12">
        <f t="shared" si="0"/>
        <v>2.0938890883898408E-3</v>
      </c>
      <c r="V12">
        <f t="shared" si="0"/>
        <v>2.0698807137564386E-3</v>
      </c>
      <c r="W12">
        <f t="shared" si="0"/>
        <v>2.0630141292444842E-3</v>
      </c>
      <c r="X12">
        <f t="shared" si="0"/>
        <v>2.0595420702122363E-3</v>
      </c>
      <c r="Y12">
        <f t="shared" si="0"/>
        <v>2.0576959135575335E-3</v>
      </c>
      <c r="Z12">
        <f t="shared" si="0"/>
        <v>2.0511373311979642E-3</v>
      </c>
      <c r="AA12">
        <f t="shared" si="0"/>
        <v>2.043651695996517E-3</v>
      </c>
      <c r="AB12">
        <f t="shared" si="0"/>
        <v>2.03317430490558E-3</v>
      </c>
      <c r="AC12">
        <f t="shared" si="0"/>
        <v>2.0229763860847355E-3</v>
      </c>
      <c r="AD12">
        <f t="shared" si="0"/>
        <v>2.0142976515954295E-3</v>
      </c>
      <c r="AE12">
        <f t="shared" si="0"/>
        <v>2.0006242597330657E-3</v>
      </c>
      <c r="AF12">
        <f t="shared" si="0"/>
        <v>1.9966196764376028E-3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H26"/>
  <sheetViews>
    <sheetView workbookViewId="0"/>
  </sheetViews>
  <sheetFormatPr defaultColWidth="9.140625" defaultRowHeight="15"/>
  <cols>
    <col min="1" max="1" width="39.85546875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 customHeight="1"/>
  <cols>
    <col min="1" max="1" width="28.5703125" style="37" customWidth="1"/>
    <col min="2" max="2" width="45.7109375" style="37" customWidth="1"/>
    <col min="3" max="16384" width="9.140625" style="37"/>
  </cols>
  <sheetData>
    <row r="1" spans="1:35" ht="15" customHeight="1" thickBot="1">
      <c r="A1" s="37" t="s">
        <v>1230</v>
      </c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/>
      <c r="B10" s="32"/>
    </row>
    <row r="11" spans="1:35" ht="15" customHeight="1">
      <c r="B11" s="30"/>
    </row>
    <row r="12" spans="1:35" ht="15" customHeight="1">
      <c r="B12" s="30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 ht="15" customHeight="1" thickBot="1">
      <c r="B13" s="31" t="s">
        <v>190</v>
      </c>
      <c r="C13" s="31">
        <v>2020</v>
      </c>
      <c r="D13" s="31">
        <v>2021</v>
      </c>
      <c r="E13" s="31">
        <v>2022</v>
      </c>
      <c r="F13" s="31">
        <v>2023</v>
      </c>
      <c r="G13" s="31">
        <v>2024</v>
      </c>
      <c r="H13" s="31">
        <v>2025</v>
      </c>
      <c r="I13" s="31">
        <v>2026</v>
      </c>
      <c r="J13" s="31">
        <v>2027</v>
      </c>
      <c r="K13" s="31">
        <v>2028</v>
      </c>
      <c r="L13" s="31">
        <v>2029</v>
      </c>
      <c r="M13" s="31">
        <v>2030</v>
      </c>
      <c r="N13" s="31">
        <v>2031</v>
      </c>
      <c r="O13" s="31">
        <v>2032</v>
      </c>
      <c r="P13" s="31">
        <v>2033</v>
      </c>
      <c r="Q13" s="31">
        <v>2034</v>
      </c>
      <c r="R13" s="31">
        <v>2035</v>
      </c>
      <c r="S13" s="31">
        <v>2036</v>
      </c>
      <c r="T13" s="31">
        <v>2037</v>
      </c>
      <c r="U13" s="31">
        <v>2038</v>
      </c>
      <c r="V13" s="31">
        <v>2039</v>
      </c>
      <c r="W13" s="31">
        <v>2040</v>
      </c>
      <c r="X13" s="31">
        <v>2041</v>
      </c>
      <c r="Y13" s="31">
        <v>2042</v>
      </c>
      <c r="Z13" s="31">
        <v>2043</v>
      </c>
      <c r="AA13" s="31">
        <v>2044</v>
      </c>
      <c r="AB13" s="31">
        <v>2045</v>
      </c>
      <c r="AC13" s="31">
        <v>2046</v>
      </c>
      <c r="AD13" s="31">
        <v>2047</v>
      </c>
      <c r="AE13" s="31">
        <v>2048</v>
      </c>
      <c r="AF13" s="31">
        <v>2049</v>
      </c>
      <c r="AG13" s="31">
        <v>2050</v>
      </c>
      <c r="AH13" s="31"/>
      <c r="AI13" s="31"/>
    </row>
    <row r="14" spans="1:35" ht="15" customHeight="1" thickTop="1"/>
    <row r="15" spans="1:35" ht="15" customHeight="1">
      <c r="A15" s="38" t="s">
        <v>467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6" spans="1:35" ht="15" customHeight="1">
      <c r="B16" s="24" t="s">
        <v>191</v>
      </c>
    </row>
    <row r="17" spans="1:35" ht="15" customHeight="1">
      <c r="A17" s="38" t="s">
        <v>466</v>
      </c>
      <c r="B17" s="24" t="s">
        <v>192</v>
      </c>
      <c r="C17" s="42">
        <v>14.905047</v>
      </c>
      <c r="D17" s="42">
        <v>16.887802000000001</v>
      </c>
      <c r="E17" s="42">
        <v>17.479607000000001</v>
      </c>
      <c r="F17" s="42">
        <v>17.792708999999999</v>
      </c>
      <c r="G17" s="42">
        <v>17.963792999999999</v>
      </c>
      <c r="H17" s="42">
        <v>18.035767</v>
      </c>
      <c r="I17" s="42">
        <v>18.042712999999999</v>
      </c>
      <c r="J17" s="42">
        <v>18.014906</v>
      </c>
      <c r="K17" s="42">
        <v>17.953457</v>
      </c>
      <c r="L17" s="42">
        <v>17.974630000000001</v>
      </c>
      <c r="M17" s="42">
        <v>17.968954</v>
      </c>
      <c r="N17" s="42">
        <v>17.822732999999999</v>
      </c>
      <c r="O17" s="42">
        <v>17.800318000000001</v>
      </c>
      <c r="P17" s="42">
        <v>17.743618000000001</v>
      </c>
      <c r="Q17" s="42">
        <v>17.762913000000001</v>
      </c>
      <c r="R17" s="42">
        <v>17.711817</v>
      </c>
      <c r="S17" s="42">
        <v>17.719021000000001</v>
      </c>
      <c r="T17" s="42">
        <v>17.757532000000001</v>
      </c>
      <c r="U17" s="42">
        <v>17.746082000000001</v>
      </c>
      <c r="V17" s="42">
        <v>17.791101000000001</v>
      </c>
      <c r="W17" s="42">
        <v>17.720665</v>
      </c>
      <c r="X17" s="42">
        <v>17.736640999999999</v>
      </c>
      <c r="Y17" s="42">
        <v>17.725245999999999</v>
      </c>
      <c r="Z17" s="42">
        <v>17.660281999999999</v>
      </c>
      <c r="AA17" s="42">
        <v>17.666661999999999</v>
      </c>
      <c r="AB17" s="42">
        <v>17.612829000000001</v>
      </c>
      <c r="AC17" s="42">
        <v>17.554687999999999</v>
      </c>
      <c r="AD17" s="42">
        <v>17.612148000000001</v>
      </c>
      <c r="AE17" s="42">
        <v>17.504642</v>
      </c>
      <c r="AF17" s="42">
        <v>17.489086</v>
      </c>
      <c r="AG17" s="42">
        <v>17.532581</v>
      </c>
      <c r="AH17" s="42"/>
      <c r="AI17" s="41"/>
    </row>
    <row r="19" spans="1:35" ht="15" customHeight="1">
      <c r="B19" s="24" t="s">
        <v>193</v>
      </c>
    </row>
    <row r="20" spans="1:35" ht="15" customHeight="1">
      <c r="A20" s="38" t="s">
        <v>465</v>
      </c>
      <c r="B20" s="25" t="s">
        <v>3</v>
      </c>
      <c r="C20" s="43">
        <v>0.15</v>
      </c>
      <c r="D20" s="43">
        <v>0.161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/>
      <c r="AI20" s="34"/>
    </row>
    <row r="21" spans="1:35" ht="15" customHeight="1">
      <c r="A21" s="38" t="s">
        <v>464</v>
      </c>
      <c r="B21" s="25" t="s">
        <v>2</v>
      </c>
      <c r="C21" s="43">
        <v>1.986</v>
      </c>
      <c r="D21" s="43">
        <v>2.1469999999999998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463</v>
      </c>
      <c r="B22" s="25" t="s">
        <v>4</v>
      </c>
      <c r="C22" s="43">
        <v>7.1589999999999998</v>
      </c>
      <c r="D22" s="43">
        <v>7.734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/>
      <c r="AI22" s="34"/>
    </row>
    <row r="23" spans="1:35" ht="15" customHeight="1">
      <c r="A23" s="38" t="s">
        <v>462</v>
      </c>
      <c r="B23" s="25" t="s">
        <v>5</v>
      </c>
      <c r="C23" s="43">
        <v>465.14300500000002</v>
      </c>
      <c r="D23" s="43">
        <v>502.38397200000003</v>
      </c>
      <c r="E23" s="43">
        <v>497.45428500000003</v>
      </c>
      <c r="F23" s="43">
        <v>491.45266700000002</v>
      </c>
      <c r="G23" s="43">
        <v>486.24282799999997</v>
      </c>
      <c r="H23" s="43">
        <v>490.03979500000003</v>
      </c>
      <c r="I23" s="43">
        <v>478.66928100000001</v>
      </c>
      <c r="J23" s="43">
        <v>480.48275799999999</v>
      </c>
      <c r="K23" s="43">
        <v>479.21356200000002</v>
      </c>
      <c r="L23" s="43">
        <v>478.86483800000002</v>
      </c>
      <c r="M23" s="43">
        <v>483.390289</v>
      </c>
      <c r="N23" s="43">
        <v>477.20700099999999</v>
      </c>
      <c r="O23" s="43">
        <v>481.27298000000002</v>
      </c>
      <c r="P23" s="43">
        <v>479.53189099999997</v>
      </c>
      <c r="Q23" s="43">
        <v>482.05590799999999</v>
      </c>
      <c r="R23" s="43">
        <v>481.35266100000001</v>
      </c>
      <c r="S23" s="43">
        <v>484.95202599999999</v>
      </c>
      <c r="T23" s="43">
        <v>487.09536700000001</v>
      </c>
      <c r="U23" s="43">
        <v>489.139771</v>
      </c>
      <c r="V23" s="43">
        <v>492.53280599999999</v>
      </c>
      <c r="W23" s="43">
        <v>493.71621699999997</v>
      </c>
      <c r="X23" s="43">
        <v>494.922729</v>
      </c>
      <c r="Y23" s="43">
        <v>498.08099399999998</v>
      </c>
      <c r="Z23" s="43">
        <v>496.239441</v>
      </c>
      <c r="AA23" s="43">
        <v>496.25460800000002</v>
      </c>
      <c r="AB23" s="43">
        <v>493.25314300000002</v>
      </c>
      <c r="AC23" s="43">
        <v>491.13421599999998</v>
      </c>
      <c r="AD23" s="43">
        <v>490.68237299999998</v>
      </c>
      <c r="AE23" s="43">
        <v>490.54443400000002</v>
      </c>
      <c r="AF23" s="43">
        <v>489.57937600000002</v>
      </c>
      <c r="AG23" s="43">
        <v>492.27392600000002</v>
      </c>
      <c r="AH23" s="43"/>
      <c r="AI23" s="34"/>
    </row>
    <row r="24" spans="1:35" ht="15" customHeight="1">
      <c r="A24" s="38" t="s">
        <v>461</v>
      </c>
      <c r="B24" s="25" t="s">
        <v>13</v>
      </c>
      <c r="C24" s="43">
        <v>1332.4979249999999</v>
      </c>
      <c r="D24" s="43">
        <v>1439.190063</v>
      </c>
      <c r="E24" s="43">
        <v>1425.368164</v>
      </c>
      <c r="F24" s="43">
        <v>1410.085693</v>
      </c>
      <c r="G24" s="43">
        <v>1387.279663</v>
      </c>
      <c r="H24" s="43">
        <v>1388.771606</v>
      </c>
      <c r="I24" s="43">
        <v>1359.790039</v>
      </c>
      <c r="J24" s="43">
        <v>1346.836182</v>
      </c>
      <c r="K24" s="43">
        <v>1335.9776609999999</v>
      </c>
      <c r="L24" s="43">
        <v>1332.493408</v>
      </c>
      <c r="M24" s="43">
        <v>1348.6273189999999</v>
      </c>
      <c r="N24" s="43">
        <v>1327.3414310000001</v>
      </c>
      <c r="O24" s="43">
        <v>1322.4375</v>
      </c>
      <c r="P24" s="43">
        <v>1317.0043949999999</v>
      </c>
      <c r="Q24" s="43">
        <v>1334.164673</v>
      </c>
      <c r="R24" s="43">
        <v>1327.753784</v>
      </c>
      <c r="S24" s="43">
        <v>1343.606812</v>
      </c>
      <c r="T24" s="43">
        <v>1356.571655</v>
      </c>
      <c r="U24" s="43">
        <v>1359.6995850000001</v>
      </c>
      <c r="V24" s="43">
        <v>1368.248779</v>
      </c>
      <c r="W24" s="43">
        <v>1367.0905760000001</v>
      </c>
      <c r="X24" s="43">
        <v>1371.5318600000001</v>
      </c>
      <c r="Y24" s="43">
        <v>1370.8450929999999</v>
      </c>
      <c r="Z24" s="43">
        <v>1368.1311040000001</v>
      </c>
      <c r="AA24" s="43">
        <v>1367.396851</v>
      </c>
      <c r="AB24" s="43">
        <v>1387.0349120000001</v>
      </c>
      <c r="AC24" s="43">
        <v>1379.8992920000001</v>
      </c>
      <c r="AD24" s="43">
        <v>1383.3248289999999</v>
      </c>
      <c r="AE24" s="43">
        <v>1379.124634</v>
      </c>
      <c r="AF24" s="43">
        <v>1379.8149410000001</v>
      </c>
      <c r="AG24" s="43">
        <v>1377.4223629999999</v>
      </c>
      <c r="AH24" s="43"/>
      <c r="AI24" s="34"/>
    </row>
    <row r="25" spans="1:35" ht="15" customHeight="1">
      <c r="A25" s="38" t="s">
        <v>460</v>
      </c>
      <c r="B25" s="25" t="s">
        <v>6</v>
      </c>
      <c r="C25" s="43">
        <v>4.7279999999999998</v>
      </c>
      <c r="D25" s="43">
        <v>5.1050000000000004</v>
      </c>
      <c r="E25" s="43">
        <v>3.2003999999999998E-2</v>
      </c>
      <c r="F25" s="43">
        <v>26.018909000000001</v>
      </c>
      <c r="G25" s="43">
        <v>43.781815000000002</v>
      </c>
      <c r="H25" s="43">
        <v>54.060318000000002</v>
      </c>
      <c r="I25" s="43">
        <v>70.514633000000003</v>
      </c>
      <c r="J25" s="43">
        <v>76.999083999999996</v>
      </c>
      <c r="K25" s="43">
        <v>88.225905999999995</v>
      </c>
      <c r="L25" s="43">
        <v>85.562798000000001</v>
      </c>
      <c r="M25" s="43">
        <v>68.835464000000002</v>
      </c>
      <c r="N25" s="43">
        <v>78.298682999999997</v>
      </c>
      <c r="O25" s="43">
        <v>78.259338</v>
      </c>
      <c r="P25" s="43">
        <v>81.095421000000002</v>
      </c>
      <c r="Q25" s="43">
        <v>73.525443999999993</v>
      </c>
      <c r="R25" s="43">
        <v>75.812759</v>
      </c>
      <c r="S25" s="43">
        <v>72.365172999999999</v>
      </c>
      <c r="T25" s="43">
        <v>72.772591000000006</v>
      </c>
      <c r="U25" s="43">
        <v>72.908385999999993</v>
      </c>
      <c r="V25" s="43">
        <v>70.651352000000003</v>
      </c>
      <c r="W25" s="43">
        <v>72.862792999999996</v>
      </c>
      <c r="X25" s="43">
        <v>72.728904999999997</v>
      </c>
      <c r="Y25" s="43">
        <v>73.036620999999997</v>
      </c>
      <c r="Z25" s="43">
        <v>69.852813999999995</v>
      </c>
      <c r="AA25" s="43">
        <v>73.263801999999998</v>
      </c>
      <c r="AB25" s="43">
        <v>70.243026999999998</v>
      </c>
      <c r="AC25" s="43">
        <v>71.483565999999996</v>
      </c>
      <c r="AD25" s="43">
        <v>73.112221000000005</v>
      </c>
      <c r="AE25" s="43">
        <v>64.737449999999995</v>
      </c>
      <c r="AF25" s="43">
        <v>65.920029</v>
      </c>
      <c r="AG25" s="43">
        <v>68.203040999999999</v>
      </c>
      <c r="AH25" s="43"/>
      <c r="AI25" s="34"/>
    </row>
    <row r="26" spans="1:35" ht="15" customHeight="1">
      <c r="A26" s="38" t="s">
        <v>459</v>
      </c>
      <c r="B26" s="25" t="s">
        <v>43</v>
      </c>
      <c r="C26" s="43">
        <v>1811.6639399999999</v>
      </c>
      <c r="D26" s="43">
        <v>1956.720947</v>
      </c>
      <c r="E26" s="43">
        <v>1922.8544919999999</v>
      </c>
      <c r="F26" s="43">
        <v>1927.557251</v>
      </c>
      <c r="G26" s="43">
        <v>1917.3043210000001</v>
      </c>
      <c r="H26" s="43">
        <v>1932.8717039999999</v>
      </c>
      <c r="I26" s="43">
        <v>1908.973999</v>
      </c>
      <c r="J26" s="43">
        <v>1904.318115</v>
      </c>
      <c r="K26" s="43">
        <v>1903.4171140000001</v>
      </c>
      <c r="L26" s="43">
        <v>1896.9210210000001</v>
      </c>
      <c r="M26" s="43">
        <v>1900.8530270000001</v>
      </c>
      <c r="N26" s="43">
        <v>1882.847168</v>
      </c>
      <c r="O26" s="43">
        <v>1881.9697269999999</v>
      </c>
      <c r="P26" s="43">
        <v>1877.6317140000001</v>
      </c>
      <c r="Q26" s="43">
        <v>1889.7459719999999</v>
      </c>
      <c r="R26" s="43">
        <v>1884.919189</v>
      </c>
      <c r="S26" s="43">
        <v>1900.924072</v>
      </c>
      <c r="T26" s="43">
        <v>1916.4395750000001</v>
      </c>
      <c r="U26" s="43">
        <v>1921.747803</v>
      </c>
      <c r="V26" s="43">
        <v>1931.4329829999999</v>
      </c>
      <c r="W26" s="43">
        <v>1933.6695560000001</v>
      </c>
      <c r="X26" s="43">
        <v>1939.1834719999999</v>
      </c>
      <c r="Y26" s="43">
        <v>1941.9626459999999</v>
      </c>
      <c r="Z26" s="43">
        <v>1934.223389</v>
      </c>
      <c r="AA26" s="43">
        <v>1936.915283</v>
      </c>
      <c r="AB26" s="43">
        <v>1950.5311280000001</v>
      </c>
      <c r="AC26" s="43">
        <v>1942.5169679999999</v>
      </c>
      <c r="AD26" s="43">
        <v>1947.119385</v>
      </c>
      <c r="AE26" s="43">
        <v>1934.4064940000001</v>
      </c>
      <c r="AF26" s="43">
        <v>1935.314331</v>
      </c>
      <c r="AG26" s="43">
        <v>1937.8992920000001</v>
      </c>
      <c r="AH26" s="43"/>
      <c r="AI26" s="34"/>
    </row>
    <row r="27" spans="1:35" ht="15" customHeight="1">
      <c r="A27" s="38" t="s">
        <v>458</v>
      </c>
      <c r="B27" s="25" t="s">
        <v>7</v>
      </c>
      <c r="C27" s="43">
        <v>1468.8029790000001</v>
      </c>
      <c r="D27" s="43">
        <v>1559.7280270000001</v>
      </c>
      <c r="E27" s="43">
        <v>1353.7543949999999</v>
      </c>
      <c r="F27" s="43">
        <v>1311.307495</v>
      </c>
      <c r="G27" s="43">
        <v>1290.616211</v>
      </c>
      <c r="H27" s="43">
        <v>1244.647827</v>
      </c>
      <c r="I27" s="43">
        <v>1281.358154</v>
      </c>
      <c r="J27" s="43">
        <v>1274.3654790000001</v>
      </c>
      <c r="K27" s="43">
        <v>1277.670044</v>
      </c>
      <c r="L27" s="43">
        <v>1292.6621090000001</v>
      </c>
      <c r="M27" s="43">
        <v>1246.6545410000001</v>
      </c>
      <c r="N27" s="43">
        <v>1220.7655030000001</v>
      </c>
      <c r="O27" s="43">
        <v>1220.154663</v>
      </c>
      <c r="P27" s="43">
        <v>1226.1766359999999</v>
      </c>
      <c r="Q27" s="43">
        <v>1241.9492190000001</v>
      </c>
      <c r="R27" s="43">
        <v>1242.4445800000001</v>
      </c>
      <c r="S27" s="43">
        <v>1261.1182859999999</v>
      </c>
      <c r="T27" s="43">
        <v>1272.991211</v>
      </c>
      <c r="U27" s="43">
        <v>1281.0579829999999</v>
      </c>
      <c r="V27" s="43">
        <v>1306.913818</v>
      </c>
      <c r="W27" s="43">
        <v>1298.489014</v>
      </c>
      <c r="X27" s="43">
        <v>1306.2883300000001</v>
      </c>
      <c r="Y27" s="43">
        <v>1321.6923830000001</v>
      </c>
      <c r="Z27" s="43">
        <v>1338.889893</v>
      </c>
      <c r="AA27" s="43">
        <v>1342.2338870000001</v>
      </c>
      <c r="AB27" s="43">
        <v>1356.6103519999999</v>
      </c>
      <c r="AC27" s="43">
        <v>1358.8596190000001</v>
      </c>
      <c r="AD27" s="43">
        <v>1369.5085449999999</v>
      </c>
      <c r="AE27" s="43">
        <v>1396.022827</v>
      </c>
      <c r="AF27" s="43">
        <v>1404.946289</v>
      </c>
      <c r="AG27" s="43">
        <v>1434.1484379999999</v>
      </c>
      <c r="AH27" s="43"/>
      <c r="AI27" s="34"/>
    </row>
    <row r="28" spans="1:35" ht="15" customHeight="1">
      <c r="A28" s="38" t="s">
        <v>457</v>
      </c>
      <c r="B28" s="25" t="s">
        <v>14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34"/>
    </row>
    <row r="29" spans="1:35" ht="15" customHeight="1">
      <c r="A29" s="38" t="s">
        <v>456</v>
      </c>
      <c r="B29" s="25" t="s">
        <v>15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34"/>
    </row>
    <row r="30" spans="1:35" ht="15" customHeight="1">
      <c r="A30" s="38" t="s">
        <v>455</v>
      </c>
      <c r="B30" s="25" t="s">
        <v>16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34"/>
    </row>
    <row r="31" spans="1:35" ht="15" customHeight="1">
      <c r="A31" s="38" t="s">
        <v>454</v>
      </c>
      <c r="B31" s="25" t="s">
        <v>17</v>
      </c>
      <c r="C31" s="43">
        <v>24</v>
      </c>
      <c r="D31" s="43">
        <v>24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0.12259100000000001</v>
      </c>
      <c r="S31" s="43">
        <v>0.12259100000000001</v>
      </c>
      <c r="T31" s="43">
        <v>0.12259100000000001</v>
      </c>
      <c r="U31" s="43">
        <v>0.12259100000000001</v>
      </c>
      <c r="V31" s="43">
        <v>0.12259100000000001</v>
      </c>
      <c r="W31" s="43">
        <v>0.12259100000000001</v>
      </c>
      <c r="X31" s="43">
        <v>3.088689</v>
      </c>
      <c r="Y31" s="43">
        <v>10.032171999999999</v>
      </c>
      <c r="Z31" s="43">
        <v>17.303830999999999</v>
      </c>
      <c r="AA31" s="43">
        <v>30.016643999999999</v>
      </c>
      <c r="AB31" s="43">
        <v>30.016643999999999</v>
      </c>
      <c r="AC31" s="43">
        <v>30.099703000000002</v>
      </c>
      <c r="AD31" s="43">
        <v>30.101928999999998</v>
      </c>
      <c r="AE31" s="43">
        <v>30.144165000000001</v>
      </c>
      <c r="AF31" s="43">
        <v>30.151713999999998</v>
      </c>
      <c r="AG31" s="43">
        <v>30.102277999999998</v>
      </c>
      <c r="AH31" s="43"/>
      <c r="AI31" s="34"/>
    </row>
    <row r="32" spans="1:35" ht="15" customHeight="1">
      <c r="A32" s="38" t="s">
        <v>453</v>
      </c>
      <c r="B32" s="25" t="s">
        <v>51</v>
      </c>
      <c r="C32" s="43">
        <v>904.565247</v>
      </c>
      <c r="D32" s="43">
        <v>881.06860400000005</v>
      </c>
      <c r="E32" s="43">
        <v>871.39929199999995</v>
      </c>
      <c r="F32" s="43">
        <v>878.04791299999999</v>
      </c>
      <c r="G32" s="43">
        <v>886.69226100000003</v>
      </c>
      <c r="H32" s="43">
        <v>893.32470699999999</v>
      </c>
      <c r="I32" s="43">
        <v>898.71209699999997</v>
      </c>
      <c r="J32" s="43">
        <v>902.63311799999997</v>
      </c>
      <c r="K32" s="43">
        <v>906.36199999999997</v>
      </c>
      <c r="L32" s="43">
        <v>909.52740500000004</v>
      </c>
      <c r="M32" s="43">
        <v>919.70165999999995</v>
      </c>
      <c r="N32" s="43">
        <v>922.91216999999995</v>
      </c>
      <c r="O32" s="43">
        <v>927.17205799999999</v>
      </c>
      <c r="P32" s="43">
        <v>932.37939500000005</v>
      </c>
      <c r="Q32" s="43">
        <v>937.20068400000002</v>
      </c>
      <c r="R32" s="43">
        <v>941.75030500000003</v>
      </c>
      <c r="S32" s="43">
        <v>949.89202899999998</v>
      </c>
      <c r="T32" s="43">
        <v>956.08252000000005</v>
      </c>
      <c r="U32" s="43">
        <v>962.67260699999997</v>
      </c>
      <c r="V32" s="43">
        <v>970.09393299999999</v>
      </c>
      <c r="W32" s="43">
        <v>978.64288299999998</v>
      </c>
      <c r="X32" s="43">
        <v>986.86077899999998</v>
      </c>
      <c r="Y32" s="43">
        <v>996.39758300000005</v>
      </c>
      <c r="Z32" s="43">
        <v>1006.248047</v>
      </c>
      <c r="AA32" s="43">
        <v>1023.948364</v>
      </c>
      <c r="AB32" s="43">
        <v>1033.163086</v>
      </c>
      <c r="AC32" s="43">
        <v>1042.666138</v>
      </c>
      <c r="AD32" s="43">
        <v>1052.415649</v>
      </c>
      <c r="AE32" s="43">
        <v>1062.65625</v>
      </c>
      <c r="AF32" s="43">
        <v>1073.288452</v>
      </c>
      <c r="AG32" s="43">
        <v>1084.1918949999999</v>
      </c>
      <c r="AH32" s="43"/>
      <c r="AI32" s="34"/>
    </row>
    <row r="33" spans="1:35" ht="15" customHeight="1">
      <c r="A33" s="38" t="s">
        <v>452</v>
      </c>
      <c r="B33" s="25" t="s">
        <v>12</v>
      </c>
      <c r="C33" s="43">
        <v>183.73800700000001</v>
      </c>
      <c r="D33" s="43">
        <v>195.48799099999999</v>
      </c>
      <c r="E33" s="43">
        <v>186.43525700000001</v>
      </c>
      <c r="F33" s="43">
        <v>181.92243999999999</v>
      </c>
      <c r="G33" s="43">
        <v>178.67967200000001</v>
      </c>
      <c r="H33" s="43">
        <v>177.22361799999999</v>
      </c>
      <c r="I33" s="43">
        <v>177.379715</v>
      </c>
      <c r="J33" s="43">
        <v>176.161407</v>
      </c>
      <c r="K33" s="43">
        <v>176.25470000000001</v>
      </c>
      <c r="L33" s="43">
        <v>177.569794</v>
      </c>
      <c r="M33" s="43">
        <v>182.34806800000001</v>
      </c>
      <c r="N33" s="43">
        <v>180.809799</v>
      </c>
      <c r="O33" s="43">
        <v>181.42254600000001</v>
      </c>
      <c r="P33" s="43">
        <v>181.21112099999999</v>
      </c>
      <c r="Q33" s="43">
        <v>183.38855000000001</v>
      </c>
      <c r="R33" s="43">
        <v>183.57119800000001</v>
      </c>
      <c r="S33" s="43">
        <v>185.22053500000001</v>
      </c>
      <c r="T33" s="43">
        <v>186.65741</v>
      </c>
      <c r="U33" s="43">
        <v>187.421875</v>
      </c>
      <c r="V33" s="43">
        <v>188.34783899999999</v>
      </c>
      <c r="W33" s="43">
        <v>188.65841699999999</v>
      </c>
      <c r="X33" s="43">
        <v>189.419678</v>
      </c>
      <c r="Y33" s="43">
        <v>191.547516</v>
      </c>
      <c r="Z33" s="43">
        <v>193.260391</v>
      </c>
      <c r="AA33" s="43">
        <v>194.52763400000001</v>
      </c>
      <c r="AB33" s="43">
        <v>195.92982499999999</v>
      </c>
      <c r="AC33" s="43">
        <v>196.502197</v>
      </c>
      <c r="AD33" s="43">
        <v>197.49458300000001</v>
      </c>
      <c r="AE33" s="43">
        <v>198.51693700000001</v>
      </c>
      <c r="AF33" s="43">
        <v>199.58959999999999</v>
      </c>
      <c r="AG33" s="43">
        <v>201.45791600000001</v>
      </c>
      <c r="AH33" s="43"/>
      <c r="AI33" s="34"/>
    </row>
    <row r="34" spans="1:35" ht="15" customHeight="1">
      <c r="A34" s="38" t="s">
        <v>451</v>
      </c>
      <c r="B34" s="24" t="s">
        <v>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6" spans="1:35" ht="15" customHeight="1">
      <c r="B36" s="24" t="s">
        <v>194</v>
      </c>
    </row>
    <row r="37" spans="1:35" ht="15" customHeight="1">
      <c r="A37" s="38" t="s">
        <v>450</v>
      </c>
      <c r="B37" s="24" t="s">
        <v>195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1"/>
    </row>
    <row r="39" spans="1:35" ht="15" customHeight="1">
      <c r="B39" s="24" t="s">
        <v>196</v>
      </c>
    </row>
    <row r="40" spans="1:35" ht="15" customHeight="1">
      <c r="B40" s="24" t="s">
        <v>197</v>
      </c>
    </row>
    <row r="41" spans="1:35" ht="15" customHeight="1">
      <c r="A41" s="38" t="s">
        <v>449</v>
      </c>
      <c r="B41" s="25" t="s">
        <v>19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34"/>
    </row>
    <row r="42" spans="1:35" ht="15" customHeight="1">
      <c r="A42" s="38" t="s">
        <v>448</v>
      </c>
      <c r="B42" s="25" t="s">
        <v>20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34"/>
    </row>
    <row r="43" spans="1:35" ht="15" customHeight="1">
      <c r="A43" s="38" t="s">
        <v>447</v>
      </c>
      <c r="B43" s="25" t="s">
        <v>198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34"/>
    </row>
    <row r="44" spans="1:35" ht="15" customHeight="1">
      <c r="A44" s="38" t="s">
        <v>446</v>
      </c>
      <c r="B44" s="25" t="s">
        <v>21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34"/>
    </row>
    <row r="45" spans="1:35" ht="15" customHeight="1">
      <c r="A45" s="38" t="s">
        <v>445</v>
      </c>
      <c r="B45" s="25" t="s">
        <v>199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34"/>
    </row>
    <row r="46" spans="1:35" ht="15" customHeight="1">
      <c r="A46" s="38" t="s">
        <v>444</v>
      </c>
      <c r="B46" s="25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34"/>
    </row>
    <row r="47" spans="1:35" ht="15" customHeight="1">
      <c r="A47" s="38" t="s">
        <v>443</v>
      </c>
      <c r="B47" s="25" t="s">
        <v>45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34"/>
    </row>
    <row r="48" spans="1:35" ht="15" customHeight="1">
      <c r="A48" s="38" t="s">
        <v>442</v>
      </c>
      <c r="B48" s="25" t="s">
        <v>23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34"/>
    </row>
    <row r="49" spans="1:35" ht="15" customHeight="1">
      <c r="A49" s="38" t="s">
        <v>441</v>
      </c>
      <c r="B49" s="25" t="s">
        <v>24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440</v>
      </c>
      <c r="B50" s="25" t="s">
        <v>26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34"/>
    </row>
    <row r="51" spans="1:35" ht="15" customHeight="1">
      <c r="A51" s="38" t="s">
        <v>439</v>
      </c>
      <c r="B51" s="24" t="s">
        <v>200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3" spans="1:35" ht="15" customHeight="1">
      <c r="B53" s="24" t="s">
        <v>201</v>
      </c>
    </row>
    <row r="54" spans="1:35" ht="15" customHeight="1">
      <c r="A54" s="38" t="s">
        <v>438</v>
      </c>
      <c r="B54" s="24" t="s">
        <v>202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1"/>
    </row>
    <row r="57" spans="1:35" ht="15" customHeight="1">
      <c r="B57" s="24" t="s">
        <v>203</v>
      </c>
    </row>
    <row r="58" spans="1:35" ht="15" customHeight="1">
      <c r="B58" s="24" t="s">
        <v>204</v>
      </c>
    </row>
    <row r="59" spans="1:35" ht="15" customHeight="1">
      <c r="A59" s="38" t="s">
        <v>437</v>
      </c>
      <c r="B59" s="25" t="s">
        <v>19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34"/>
    </row>
    <row r="60" spans="1:35" ht="15" customHeight="1">
      <c r="A60" s="38" t="s">
        <v>436</v>
      </c>
      <c r="B60" s="25" t="s">
        <v>20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34"/>
    </row>
    <row r="61" spans="1:35" ht="15" customHeight="1">
      <c r="A61" s="38" t="s">
        <v>435</v>
      </c>
      <c r="B61" s="25" t="s">
        <v>198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34"/>
    </row>
    <row r="62" spans="1:35" ht="15" customHeight="1">
      <c r="A62" s="38" t="s">
        <v>434</v>
      </c>
      <c r="B62" s="25" t="s">
        <v>21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34"/>
    </row>
    <row r="63" spans="1:35" ht="15" customHeight="1">
      <c r="A63" s="38" t="s">
        <v>433</v>
      </c>
      <c r="B63" s="25" t="s">
        <v>199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34"/>
    </row>
    <row r="64" spans="1:35" ht="15" customHeight="1">
      <c r="A64" s="38" t="s">
        <v>432</v>
      </c>
      <c r="B64" s="25" t="s">
        <v>22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34"/>
    </row>
    <row r="65" spans="1:35" ht="15" customHeight="1">
      <c r="A65" s="38" t="s">
        <v>431</v>
      </c>
      <c r="B65" s="25" t="s">
        <v>45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34"/>
    </row>
    <row r="66" spans="1:35" ht="15" customHeight="1">
      <c r="A66" s="38" t="s">
        <v>430</v>
      </c>
      <c r="B66" s="25" t="s">
        <v>23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34"/>
    </row>
    <row r="67" spans="1:35" ht="15" customHeight="1">
      <c r="A67" s="38" t="s">
        <v>429</v>
      </c>
      <c r="B67" s="25" t="s">
        <v>205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34"/>
    </row>
    <row r="68" spans="1:35" ht="15" customHeight="1">
      <c r="A68" s="38" t="s">
        <v>428</v>
      </c>
      <c r="B68" s="25" t="s">
        <v>26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34"/>
    </row>
    <row r="69" spans="1:35" ht="15" customHeight="1">
      <c r="A69" s="38" t="s">
        <v>427</v>
      </c>
      <c r="B69" s="24" t="s">
        <v>0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1"/>
    </row>
    <row r="71" spans="1:35" ht="15" customHeight="1">
      <c r="B71" s="24" t="s">
        <v>206</v>
      </c>
    </row>
    <row r="72" spans="1:35" ht="15" customHeight="1">
      <c r="B72" s="24" t="s">
        <v>207</v>
      </c>
    </row>
    <row r="73" spans="1:35" ht="15" customHeight="1">
      <c r="A73" s="38" t="s">
        <v>426</v>
      </c>
      <c r="B73" s="25" t="s">
        <v>208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4"/>
    </row>
    <row r="74" spans="1:35" ht="15" customHeight="1">
      <c r="A74" s="38" t="s">
        <v>425</v>
      </c>
      <c r="B74" s="25" t="s">
        <v>23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4"/>
    </row>
    <row r="75" spans="1:35" ht="15" customHeight="1">
      <c r="A75" s="38" t="s">
        <v>424</v>
      </c>
      <c r="B75" s="25" t="s">
        <v>209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4"/>
    </row>
    <row r="76" spans="1:35" ht="15" customHeight="1">
      <c r="A76" s="38" t="s">
        <v>423</v>
      </c>
      <c r="B76" s="25" t="s">
        <v>210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4"/>
    </row>
    <row r="77" spans="1:35" ht="15" customHeight="1">
      <c r="A77" s="38" t="s">
        <v>422</v>
      </c>
      <c r="B77" s="24" t="s">
        <v>200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1"/>
    </row>
    <row r="78" spans="1:35" ht="15" customHeight="1">
      <c r="B78" s="24" t="s">
        <v>211</v>
      </c>
    </row>
    <row r="79" spans="1:35" ht="15" customHeight="1">
      <c r="A79" s="38" t="s">
        <v>421</v>
      </c>
      <c r="B79" s="25" t="s">
        <v>208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4"/>
    </row>
    <row r="80" spans="1:35" ht="15" customHeight="1">
      <c r="A80" s="38" t="s">
        <v>420</v>
      </c>
      <c r="B80" s="25" t="s">
        <v>23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4"/>
    </row>
    <row r="81" spans="1:35" ht="15" customHeight="1">
      <c r="A81" s="38" t="s">
        <v>419</v>
      </c>
      <c r="B81" s="25" t="s">
        <v>209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4"/>
    </row>
    <row r="82" spans="1:35" ht="15" customHeight="1">
      <c r="A82" s="38" t="s">
        <v>418</v>
      </c>
      <c r="B82" s="25" t="s">
        <v>210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4"/>
    </row>
    <row r="83" spans="1:35" ht="15" customHeight="1">
      <c r="A83" s="38" t="s">
        <v>417</v>
      </c>
      <c r="B83" s="24" t="s">
        <v>200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1"/>
    </row>
    <row r="84" spans="1:35" ht="15" customHeight="1">
      <c r="B84" s="24" t="s">
        <v>212</v>
      </c>
    </row>
    <row r="85" spans="1:35" ht="15" customHeight="1">
      <c r="A85" s="38" t="s">
        <v>416</v>
      </c>
      <c r="B85" s="25" t="s">
        <v>213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4"/>
    </row>
    <row r="86" spans="1:35" ht="15" customHeight="1">
      <c r="A86" s="38" t="s">
        <v>415</v>
      </c>
      <c r="B86" s="25" t="s">
        <v>214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4"/>
    </row>
    <row r="88" spans="1:35" ht="15" customHeight="1">
      <c r="B88" s="24" t="s">
        <v>215</v>
      </c>
    </row>
    <row r="89" spans="1:35" ht="15" customHeight="1">
      <c r="B89" s="24" t="s">
        <v>216</v>
      </c>
    </row>
    <row r="90" spans="1:35" ht="15" customHeight="1">
      <c r="A90" s="38" t="s">
        <v>414</v>
      </c>
      <c r="B90" s="25" t="s">
        <v>217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34"/>
    </row>
    <row r="91" spans="1:35" ht="15" customHeight="1">
      <c r="A91" s="38" t="s">
        <v>413</v>
      </c>
      <c r="B91" s="25" t="s">
        <v>218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34"/>
    </row>
    <row r="92" spans="1:35" ht="15" customHeight="1">
      <c r="A92" s="38" t="s">
        <v>412</v>
      </c>
      <c r="B92" s="25" t="s">
        <v>219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34"/>
    </row>
    <row r="93" spans="1:35" ht="15" customHeight="1">
      <c r="A93" s="38" t="s">
        <v>411</v>
      </c>
      <c r="B93" s="24" t="s">
        <v>220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/>
    <row r="95" spans="1:35" ht="15" customHeight="1">
      <c r="B95" s="53" t="s">
        <v>410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</row>
    <row r="96" spans="1:35" ht="15" customHeight="1">
      <c r="B96" s="39" t="s">
        <v>409</v>
      </c>
    </row>
    <row r="97" spans="2:2" ht="15" customHeight="1">
      <c r="B97" s="39" t="s">
        <v>408</v>
      </c>
    </row>
    <row r="98" spans="2:2" ht="15" customHeight="1">
      <c r="B98" s="39" t="s">
        <v>407</v>
      </c>
    </row>
    <row r="99" spans="2:2" ht="15" customHeight="1">
      <c r="B99" s="39" t="s">
        <v>406</v>
      </c>
    </row>
    <row r="100" spans="2:2" ht="15" customHeight="1">
      <c r="B100" s="39" t="s">
        <v>405</v>
      </c>
    </row>
    <row r="101" spans="2:2" ht="15" customHeight="1">
      <c r="B101" s="39" t="s">
        <v>404</v>
      </c>
    </row>
    <row r="102" spans="2:2" ht="15" customHeight="1">
      <c r="B102" s="39" t="s">
        <v>403</v>
      </c>
    </row>
    <row r="103" spans="2:2" ht="15" customHeight="1">
      <c r="B103" s="39" t="s">
        <v>402</v>
      </c>
    </row>
    <row r="104" spans="2:2" ht="15" customHeight="1">
      <c r="B104" s="39" t="s">
        <v>401</v>
      </c>
    </row>
    <row r="105" spans="2:2" ht="15" customHeight="1">
      <c r="B105" s="39" t="s">
        <v>365</v>
      </c>
    </row>
    <row r="106" spans="2:2" ht="15" customHeight="1">
      <c r="B106" s="39" t="s">
        <v>74</v>
      </c>
    </row>
    <row r="107" spans="2:2" ht="15" customHeight="1">
      <c r="B107" s="39" t="s">
        <v>400</v>
      </c>
    </row>
    <row r="108" spans="2:2" ht="15" customHeight="1">
      <c r="B108" s="39" t="s">
        <v>399</v>
      </c>
    </row>
    <row r="109" spans="2:2" ht="15" customHeight="1">
      <c r="B109" s="39" t="s">
        <v>398</v>
      </c>
    </row>
    <row r="110" spans="2:2" ht="15" customHeight="1">
      <c r="B110" s="39" t="s">
        <v>397</v>
      </c>
    </row>
    <row r="111" spans="2:2" ht="15" customHeight="1">
      <c r="B111" s="39" t="s">
        <v>396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/>
  <cols>
    <col min="1" max="1" width="28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517</v>
      </c>
      <c r="B10" s="32" t="s">
        <v>516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/>
    </row>
    <row r="13" spans="1:35" ht="15" customHeight="1" thickBot="1">
      <c r="B13" s="31" t="s">
        <v>515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514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ht="15" customHeight="1">
      <c r="A18" s="38" t="s">
        <v>512</v>
      </c>
      <c r="B18" s="25" t="s">
        <v>3</v>
      </c>
      <c r="C18" s="43">
        <v>2.570004</v>
      </c>
      <c r="D18" s="43">
        <v>4.9463720000000002</v>
      </c>
      <c r="E18" s="43">
        <v>3.584425</v>
      </c>
      <c r="F18" s="43">
        <v>2.3968419999999999</v>
      </c>
      <c r="G18" s="43">
        <v>1.7294160000000001</v>
      </c>
      <c r="H18" s="43">
        <v>1.5271319999999999</v>
      </c>
      <c r="I18" s="43">
        <v>1.3252889999999999</v>
      </c>
      <c r="J18" s="43">
        <v>1.3086979999999999</v>
      </c>
      <c r="K18" s="43">
        <v>1.326117</v>
      </c>
      <c r="L18" s="43">
        <v>1.350409</v>
      </c>
      <c r="M18" s="43">
        <v>1.330503</v>
      </c>
      <c r="N18" s="43">
        <v>1.3566009999999999</v>
      </c>
      <c r="O18" s="43">
        <v>1.334525</v>
      </c>
      <c r="P18" s="43">
        <v>1.332309</v>
      </c>
      <c r="Q18" s="43">
        <v>1.307064</v>
      </c>
      <c r="R18" s="43">
        <v>1.296343</v>
      </c>
      <c r="S18" s="43">
        <v>1.299288</v>
      </c>
      <c r="T18" s="43">
        <v>1.2624379999999999</v>
      </c>
      <c r="U18" s="43">
        <v>1.215517</v>
      </c>
      <c r="V18" s="43">
        <v>1.1975169999999999</v>
      </c>
      <c r="W18" s="43">
        <v>1.137421</v>
      </c>
      <c r="X18" s="43">
        <v>1.118987</v>
      </c>
      <c r="Y18" s="43">
        <v>1.100128</v>
      </c>
      <c r="Z18" s="43">
        <v>1.075636</v>
      </c>
      <c r="AA18" s="43">
        <v>1.0513920000000001</v>
      </c>
      <c r="AB18" s="43">
        <v>1.020993</v>
      </c>
      <c r="AC18" s="43">
        <v>0.99430099999999999</v>
      </c>
      <c r="AD18" s="43">
        <v>0.97513799999999995</v>
      </c>
      <c r="AE18" s="43">
        <v>0.950295</v>
      </c>
      <c r="AF18" s="43">
        <v>0.92070600000000002</v>
      </c>
      <c r="AG18" s="43">
        <v>0.91101100000000002</v>
      </c>
      <c r="AH18" s="43"/>
      <c r="AI18" s="34"/>
    </row>
    <row r="19" spans="1:35" ht="15" customHeight="1">
      <c r="A19" s="38" t="s">
        <v>511</v>
      </c>
      <c r="B19" s="25" t="s">
        <v>2</v>
      </c>
      <c r="C19" s="43">
        <v>15.745842</v>
      </c>
      <c r="D19" s="43">
        <v>25.588573</v>
      </c>
      <c r="E19" s="43">
        <v>20.870815</v>
      </c>
      <c r="F19" s="43">
        <v>16.410357999999999</v>
      </c>
      <c r="G19" s="43">
        <v>14.218937</v>
      </c>
      <c r="H19" s="43">
        <v>13.815626999999999</v>
      </c>
      <c r="I19" s="43">
        <v>13.406286</v>
      </c>
      <c r="J19" s="43">
        <v>13.466301</v>
      </c>
      <c r="K19" s="43">
        <v>13.605207</v>
      </c>
      <c r="L19" s="43">
        <v>13.692508999999999</v>
      </c>
      <c r="M19" s="43">
        <v>13.925649999999999</v>
      </c>
      <c r="N19" s="43">
        <v>13.972553</v>
      </c>
      <c r="O19" s="43">
        <v>13.981679</v>
      </c>
      <c r="P19" s="43">
        <v>14.031672</v>
      </c>
      <c r="Q19" s="43">
        <v>14.072319</v>
      </c>
      <c r="R19" s="43">
        <v>14.169069</v>
      </c>
      <c r="S19" s="43">
        <v>14.361848999999999</v>
      </c>
      <c r="T19" s="43">
        <v>14.345586000000001</v>
      </c>
      <c r="U19" s="43">
        <v>14.305217000000001</v>
      </c>
      <c r="V19" s="43">
        <v>14.383122</v>
      </c>
      <c r="W19" s="43">
        <v>14.262403000000001</v>
      </c>
      <c r="X19" s="43">
        <v>14.276825000000001</v>
      </c>
      <c r="Y19" s="43">
        <v>14.31148</v>
      </c>
      <c r="Z19" s="43">
        <v>14.294838</v>
      </c>
      <c r="AA19" s="43">
        <v>14.258540999999999</v>
      </c>
      <c r="AB19" s="43">
        <v>14.22406</v>
      </c>
      <c r="AC19" s="43">
        <v>14.234467</v>
      </c>
      <c r="AD19" s="43">
        <v>14.279954999999999</v>
      </c>
      <c r="AE19" s="43">
        <v>14.364417</v>
      </c>
      <c r="AF19" s="43">
        <v>14.376567</v>
      </c>
      <c r="AG19" s="43">
        <v>14.468688</v>
      </c>
      <c r="AH19" s="43"/>
      <c r="AI19" s="34"/>
    </row>
    <row r="20" spans="1:35" ht="15" customHeight="1">
      <c r="A20" s="38" t="s">
        <v>510</v>
      </c>
      <c r="B20" s="25" t="s">
        <v>42</v>
      </c>
      <c r="C20" s="43">
        <v>7.1707219999999996</v>
      </c>
      <c r="D20" s="43">
        <v>11.153480999999999</v>
      </c>
      <c r="E20" s="43">
        <v>7.2622640000000001</v>
      </c>
      <c r="F20" s="43">
        <v>7.2620500000000003</v>
      </c>
      <c r="G20" s="43">
        <v>5.9436790000000004</v>
      </c>
      <c r="H20" s="43">
        <v>5.5852250000000003</v>
      </c>
      <c r="I20" s="43">
        <v>5.2907409999999997</v>
      </c>
      <c r="J20" s="43">
        <v>5.290813</v>
      </c>
      <c r="K20" s="43">
        <v>5.3070719999999998</v>
      </c>
      <c r="L20" s="43">
        <v>5.3329899999999997</v>
      </c>
      <c r="M20" s="43">
        <v>5.3920490000000001</v>
      </c>
      <c r="N20" s="43">
        <v>5.389462</v>
      </c>
      <c r="O20" s="43">
        <v>5.3705069999999999</v>
      </c>
      <c r="P20" s="43">
        <v>5.3813810000000002</v>
      </c>
      <c r="Q20" s="43">
        <v>5.3769289999999996</v>
      </c>
      <c r="R20" s="43">
        <v>5.3963710000000003</v>
      </c>
      <c r="S20" s="43">
        <v>5.4420650000000004</v>
      </c>
      <c r="T20" s="43">
        <v>5.3956670000000004</v>
      </c>
      <c r="U20" s="43">
        <v>5.349208</v>
      </c>
      <c r="V20" s="43">
        <v>5.3401779999999999</v>
      </c>
      <c r="W20" s="43">
        <v>5.2792539999999999</v>
      </c>
      <c r="X20" s="43">
        <v>5.270804</v>
      </c>
      <c r="Y20" s="43">
        <v>5.2706429999999997</v>
      </c>
      <c r="Z20" s="43">
        <v>5.261164</v>
      </c>
      <c r="AA20" s="43">
        <v>5.2290419999999997</v>
      </c>
      <c r="AB20" s="43">
        <v>5.2143470000000001</v>
      </c>
      <c r="AC20" s="43">
        <v>5.1957000000000004</v>
      </c>
      <c r="AD20" s="43">
        <v>5.19313</v>
      </c>
      <c r="AE20" s="43">
        <v>5.2026430000000001</v>
      </c>
      <c r="AF20" s="43">
        <v>5.1881389999999996</v>
      </c>
      <c r="AG20" s="43">
        <v>5.2123989999999996</v>
      </c>
      <c r="AH20" s="43"/>
      <c r="AI20" s="34"/>
    </row>
    <row r="21" spans="1:35" ht="15" customHeight="1">
      <c r="A21" s="38" t="s">
        <v>509</v>
      </c>
      <c r="B21" s="25" t="s">
        <v>6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508</v>
      </c>
      <c r="B22" s="25" t="s">
        <v>43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507</v>
      </c>
      <c r="B23" s="25" t="s">
        <v>7</v>
      </c>
      <c r="C23" s="43">
        <v>695.34313999999995</v>
      </c>
      <c r="D23" s="43">
        <v>690.56298800000002</v>
      </c>
      <c r="E23" s="43">
        <v>737.25866699999995</v>
      </c>
      <c r="F23" s="43">
        <v>765.58111599999995</v>
      </c>
      <c r="G23" s="43">
        <v>784.22875999999997</v>
      </c>
      <c r="H23" s="43">
        <v>795.04736300000002</v>
      </c>
      <c r="I23" s="43">
        <v>802.84533699999997</v>
      </c>
      <c r="J23" s="43">
        <v>807.57568400000002</v>
      </c>
      <c r="K23" s="43">
        <v>811.56488000000002</v>
      </c>
      <c r="L23" s="43">
        <v>815.64135699999997</v>
      </c>
      <c r="M23" s="43">
        <v>813.96447799999999</v>
      </c>
      <c r="N23" s="43">
        <v>817.08813499999997</v>
      </c>
      <c r="O23" s="43">
        <v>820.57788100000005</v>
      </c>
      <c r="P23" s="43">
        <v>826.48529099999996</v>
      </c>
      <c r="Q23" s="43">
        <v>834.75256300000001</v>
      </c>
      <c r="R23" s="43">
        <v>843.13830600000006</v>
      </c>
      <c r="S23" s="43">
        <v>851.88763400000005</v>
      </c>
      <c r="T23" s="43">
        <v>860.610229</v>
      </c>
      <c r="U23" s="43">
        <v>869.92059300000005</v>
      </c>
      <c r="V23" s="43">
        <v>879.55670199999997</v>
      </c>
      <c r="W23" s="43">
        <v>889.54937700000005</v>
      </c>
      <c r="X23" s="43">
        <v>898.62914999999998</v>
      </c>
      <c r="Y23" s="43">
        <v>907.80255099999999</v>
      </c>
      <c r="Z23" s="43">
        <v>917.44769299999996</v>
      </c>
      <c r="AA23" s="43">
        <v>927.00280799999996</v>
      </c>
      <c r="AB23" s="43">
        <v>937.41137700000002</v>
      </c>
      <c r="AC23" s="43">
        <v>947.88452099999995</v>
      </c>
      <c r="AD23" s="43">
        <v>958.23339799999997</v>
      </c>
      <c r="AE23" s="43">
        <v>970.21673599999997</v>
      </c>
      <c r="AF23" s="43">
        <v>982.49279799999999</v>
      </c>
      <c r="AG23" s="43">
        <v>994.40655500000003</v>
      </c>
      <c r="AH23" s="43"/>
      <c r="AI23" s="34"/>
    </row>
    <row r="24" spans="1:35" ht="15" customHeight="1">
      <c r="A24" s="38" t="s">
        <v>506</v>
      </c>
      <c r="B24" s="25" t="s">
        <v>8</v>
      </c>
      <c r="C24" s="43">
        <v>111.31398</v>
      </c>
      <c r="D24" s="43">
        <v>111.694237</v>
      </c>
      <c r="E24" s="43">
        <v>113.034683</v>
      </c>
      <c r="F24" s="43">
        <v>114.585449</v>
      </c>
      <c r="G24" s="43">
        <v>116.156059</v>
      </c>
      <c r="H24" s="43">
        <v>116.946686</v>
      </c>
      <c r="I24" s="43">
        <v>117.73391700000001</v>
      </c>
      <c r="J24" s="43">
        <v>118.525322</v>
      </c>
      <c r="K24" s="43">
        <v>119.329269</v>
      </c>
      <c r="L24" s="43">
        <v>119.736969</v>
      </c>
      <c r="M24" s="43">
        <v>120.123413</v>
      </c>
      <c r="N24" s="43">
        <v>120.513992</v>
      </c>
      <c r="O24" s="43">
        <v>120.93100699999999</v>
      </c>
      <c r="P24" s="43">
        <v>120.979118</v>
      </c>
      <c r="Q24" s="43">
        <v>121.054665</v>
      </c>
      <c r="R24" s="43">
        <v>121.136887</v>
      </c>
      <c r="S24" s="43">
        <v>121.230385</v>
      </c>
      <c r="T24" s="43">
        <v>121.326294</v>
      </c>
      <c r="U24" s="43">
        <v>121.423233</v>
      </c>
      <c r="V24" s="43">
        <v>121.52531399999999</v>
      </c>
      <c r="W24" s="43">
        <v>121.636047</v>
      </c>
      <c r="X24" s="43">
        <v>121.750214</v>
      </c>
      <c r="Y24" s="43">
        <v>121.86901899999999</v>
      </c>
      <c r="Z24" s="43">
        <v>121.99076100000001</v>
      </c>
      <c r="AA24" s="43">
        <v>122.111954</v>
      </c>
      <c r="AB24" s="43">
        <v>122.239197</v>
      </c>
      <c r="AC24" s="43">
        <v>122.36520400000001</v>
      </c>
      <c r="AD24" s="43">
        <v>122.49472</v>
      </c>
      <c r="AE24" s="43">
        <v>122.635239</v>
      </c>
      <c r="AF24" s="43">
        <v>122.776314</v>
      </c>
      <c r="AG24" s="43">
        <v>122.92229500000001</v>
      </c>
      <c r="AH24" s="43"/>
      <c r="AI24" s="34"/>
    </row>
    <row r="25" spans="1:35" ht="15" customHeight="1">
      <c r="A25" s="38" t="s">
        <v>505</v>
      </c>
      <c r="B25" s="25" t="s">
        <v>11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504</v>
      </c>
      <c r="B26" s="25" t="s">
        <v>12</v>
      </c>
      <c r="C26" s="43">
        <v>238.085083</v>
      </c>
      <c r="D26" s="43">
        <v>251.21347</v>
      </c>
      <c r="E26" s="43">
        <v>252.448624</v>
      </c>
      <c r="F26" s="43">
        <v>261.26303100000001</v>
      </c>
      <c r="G26" s="43">
        <v>269.28619400000002</v>
      </c>
      <c r="H26" s="43">
        <v>275.26293900000002</v>
      </c>
      <c r="I26" s="43">
        <v>280.50219700000002</v>
      </c>
      <c r="J26" s="43">
        <v>285.842804</v>
      </c>
      <c r="K26" s="43">
        <v>290.83963</v>
      </c>
      <c r="L26" s="43">
        <v>294.49111900000003</v>
      </c>
      <c r="M26" s="43">
        <v>298.242615</v>
      </c>
      <c r="N26" s="43">
        <v>301.60174599999999</v>
      </c>
      <c r="O26" s="43">
        <v>305.64920000000001</v>
      </c>
      <c r="P26" s="43">
        <v>309.188873</v>
      </c>
      <c r="Q26" s="43">
        <v>313.35693400000002</v>
      </c>
      <c r="R26" s="43">
        <v>317.34848</v>
      </c>
      <c r="S26" s="43">
        <v>321.68804899999998</v>
      </c>
      <c r="T26" s="43">
        <v>325.76428199999998</v>
      </c>
      <c r="U26" s="43">
        <v>329.87710600000003</v>
      </c>
      <c r="V26" s="43">
        <v>334.098907</v>
      </c>
      <c r="W26" s="43">
        <v>338.328644</v>
      </c>
      <c r="X26" s="43">
        <v>342.29675300000002</v>
      </c>
      <c r="Y26" s="43">
        <v>346.296021</v>
      </c>
      <c r="Z26" s="43">
        <v>350.33468599999998</v>
      </c>
      <c r="AA26" s="43">
        <v>354.23461900000001</v>
      </c>
      <c r="AB26" s="43">
        <v>358.28268400000002</v>
      </c>
      <c r="AC26" s="43">
        <v>362.354309</v>
      </c>
      <c r="AD26" s="43">
        <v>366.43810999999999</v>
      </c>
      <c r="AE26" s="43">
        <v>370.91699199999999</v>
      </c>
      <c r="AF26" s="43">
        <v>375.46624800000001</v>
      </c>
      <c r="AG26" s="43">
        <v>379.925476</v>
      </c>
      <c r="AH26" s="43"/>
      <c r="AI26" s="34"/>
    </row>
    <row r="27" spans="1:35" ht="15" customHeight="1">
      <c r="A27" s="38" t="s">
        <v>503</v>
      </c>
      <c r="B27" s="24" t="s">
        <v>0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502</v>
      </c>
    </row>
    <row r="30" spans="1:35" ht="15" customHeight="1">
      <c r="B30" s="24" t="s">
        <v>501</v>
      </c>
    </row>
    <row r="31" spans="1:35" ht="15" customHeight="1">
      <c r="A31" s="38" t="s">
        <v>500</v>
      </c>
      <c r="B31" s="25" t="s">
        <v>3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4"/>
    </row>
    <row r="32" spans="1:35" ht="15" customHeight="1">
      <c r="A32" s="38" t="s">
        <v>499</v>
      </c>
      <c r="B32" s="25" t="s">
        <v>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498</v>
      </c>
      <c r="B33" s="25" t="s">
        <v>42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497</v>
      </c>
      <c r="B34" s="25" t="s">
        <v>6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496</v>
      </c>
      <c r="B35" s="25" t="s">
        <v>43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495</v>
      </c>
      <c r="B36" s="25" t="s">
        <v>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494</v>
      </c>
      <c r="B37" s="25" t="s">
        <v>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493</v>
      </c>
      <c r="B38" s="25" t="s">
        <v>11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492</v>
      </c>
      <c r="B39" s="25" t="s">
        <v>12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491</v>
      </c>
      <c r="B40" s="24" t="s">
        <v>0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1"/>
    </row>
    <row r="42" spans="1:35" ht="15" customHeight="1">
      <c r="B42" s="24" t="s">
        <v>490</v>
      </c>
    </row>
    <row r="43" spans="1:35" ht="15" customHeight="1">
      <c r="A43" s="38" t="s">
        <v>489</v>
      </c>
      <c r="B43" s="24" t="s">
        <v>195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1"/>
    </row>
    <row r="45" spans="1:35" ht="15" customHeight="1">
      <c r="B45" s="24" t="s">
        <v>488</v>
      </c>
    </row>
    <row r="46" spans="1:35" ht="15" customHeight="1">
      <c r="B46" s="24" t="s">
        <v>207</v>
      </c>
    </row>
    <row r="47" spans="1:35" ht="15" customHeight="1">
      <c r="A47" s="38" t="s">
        <v>487</v>
      </c>
      <c r="B47" s="25" t="s">
        <v>208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4"/>
    </row>
    <row r="48" spans="1:35" ht="15" customHeight="1">
      <c r="A48" s="38" t="s">
        <v>486</v>
      </c>
      <c r="B48" s="25" t="s">
        <v>23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4"/>
    </row>
    <row r="49" spans="1:35" ht="15" customHeight="1">
      <c r="A49" s="38" t="s">
        <v>485</v>
      </c>
      <c r="B49" s="25" t="s">
        <v>479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484</v>
      </c>
      <c r="B50" s="25" t="s">
        <v>210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483</v>
      </c>
      <c r="B51" s="24" t="s">
        <v>200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1"/>
    </row>
    <row r="52" spans="1:35" ht="15" customHeight="1">
      <c r="B52" s="24" t="s">
        <v>211</v>
      </c>
    </row>
    <row r="53" spans="1:35" ht="15" customHeight="1">
      <c r="A53" s="38" t="s">
        <v>482</v>
      </c>
      <c r="B53" s="25" t="s">
        <v>208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481</v>
      </c>
      <c r="B54" s="25" t="s">
        <v>23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480</v>
      </c>
      <c r="B55" s="25" t="s">
        <v>479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478</v>
      </c>
      <c r="B56" s="25" t="s">
        <v>210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477</v>
      </c>
      <c r="B57" s="24" t="s">
        <v>200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212</v>
      </c>
    </row>
    <row r="59" spans="1:35" ht="15" customHeight="1">
      <c r="A59" s="38" t="s">
        <v>476</v>
      </c>
      <c r="B59" s="25" t="s">
        <v>213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475</v>
      </c>
      <c r="B60" s="25" t="s">
        <v>214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 thickBot="1"/>
    <row r="62" spans="1:35" ht="15" customHeight="1">
      <c r="B62" s="53" t="s">
        <v>474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</row>
    <row r="63" spans="1:35" ht="15" customHeight="1">
      <c r="B63" s="39" t="s">
        <v>473</v>
      </c>
    </row>
    <row r="64" spans="1:35" ht="15" customHeight="1">
      <c r="B64" s="39" t="s">
        <v>472</v>
      </c>
    </row>
    <row r="65" spans="2:2" ht="15" customHeight="1">
      <c r="B65" s="39" t="s">
        <v>471</v>
      </c>
    </row>
    <row r="66" spans="2:2" ht="15" customHeight="1">
      <c r="B66" s="39" t="s">
        <v>470</v>
      </c>
    </row>
    <row r="67" spans="2:2" ht="15" customHeight="1">
      <c r="B67" s="39" t="s">
        <v>365</v>
      </c>
    </row>
    <row r="68" spans="2:2" ht="15" customHeight="1">
      <c r="B68" s="39" t="s">
        <v>74</v>
      </c>
    </row>
    <row r="69" spans="2:2" ht="15" customHeight="1">
      <c r="B69" s="39" t="s">
        <v>400</v>
      </c>
    </row>
    <row r="70" spans="2:2" ht="15" customHeight="1">
      <c r="B70" s="39" t="s">
        <v>399</v>
      </c>
    </row>
    <row r="71" spans="2:2" ht="15" customHeight="1">
      <c r="B71" s="39" t="s">
        <v>398</v>
      </c>
    </row>
    <row r="72" spans="2:2" ht="15" customHeight="1">
      <c r="B72" s="39" t="s">
        <v>469</v>
      </c>
    </row>
    <row r="73" spans="2:2" ht="15" customHeight="1">
      <c r="B73" s="39" t="s">
        <v>468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/>
  <cols>
    <col min="1" max="1" width="63.1406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 t="s">
        <v>55</v>
      </c>
      <c r="D3" s="40" t="s">
        <v>369</v>
      </c>
      <c r="E3" s="40"/>
      <c r="F3" s="40"/>
      <c r="G3" s="40"/>
      <c r="H3" s="40"/>
    </row>
    <row r="4" spans="1:35" ht="15" customHeight="1">
      <c r="C4" s="40" t="s">
        <v>56</v>
      </c>
      <c r="D4" s="40" t="s">
        <v>371</v>
      </c>
      <c r="E4" s="40"/>
      <c r="F4" s="40"/>
      <c r="G4" s="40" t="s">
        <v>57</v>
      </c>
      <c r="H4" s="40"/>
    </row>
    <row r="5" spans="1:35" ht="15" customHeight="1">
      <c r="C5" s="40" t="s">
        <v>58</v>
      </c>
      <c r="D5" s="40" t="s">
        <v>372</v>
      </c>
      <c r="E5" s="40"/>
      <c r="F5" s="40"/>
      <c r="G5" s="40"/>
      <c r="H5" s="40"/>
    </row>
    <row r="6" spans="1:35" ht="15" customHeight="1">
      <c r="C6" s="40" t="s">
        <v>59</v>
      </c>
      <c r="D6" s="40"/>
      <c r="E6" s="40" t="s">
        <v>373</v>
      </c>
      <c r="F6" s="40"/>
      <c r="G6" s="40"/>
      <c r="H6" s="40"/>
    </row>
    <row r="10" spans="1:35" ht="15" customHeight="1">
      <c r="A10" s="38" t="s">
        <v>556</v>
      </c>
      <c r="B10" s="32" t="s">
        <v>555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554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ht="15" customHeight="1">
      <c r="A18" s="38" t="s">
        <v>553</v>
      </c>
      <c r="B18" s="25" t="s">
        <v>3</v>
      </c>
      <c r="C18" s="43">
        <v>3.554284</v>
      </c>
      <c r="D18" s="43">
        <v>3.5550730000000001</v>
      </c>
      <c r="E18" s="43">
        <v>3.5585830000000001</v>
      </c>
      <c r="F18" s="43">
        <v>3.7466140000000001</v>
      </c>
      <c r="G18" s="43">
        <v>3.9896790000000002</v>
      </c>
      <c r="H18" s="43">
        <v>4.1076069999999998</v>
      </c>
      <c r="I18" s="43">
        <v>4.2291470000000002</v>
      </c>
      <c r="J18" s="43">
        <v>4.3646719999999997</v>
      </c>
      <c r="K18" s="43">
        <v>4.5241429999999996</v>
      </c>
      <c r="L18" s="43">
        <v>4.6642739999999998</v>
      </c>
      <c r="M18" s="43">
        <v>4.8371130000000004</v>
      </c>
      <c r="N18" s="43">
        <v>5.0491960000000002</v>
      </c>
      <c r="O18" s="43">
        <v>5.2889270000000002</v>
      </c>
      <c r="P18" s="43">
        <v>5.4926490000000001</v>
      </c>
      <c r="Q18" s="43">
        <v>5.7091349999999998</v>
      </c>
      <c r="R18" s="43">
        <v>5.9330280000000002</v>
      </c>
      <c r="S18" s="43">
        <v>6.150366</v>
      </c>
      <c r="T18" s="43">
        <v>6.3591009999999999</v>
      </c>
      <c r="U18" s="43">
        <v>6.5506719999999996</v>
      </c>
      <c r="V18" s="43">
        <v>6.7314480000000003</v>
      </c>
      <c r="W18" s="43">
        <v>6.8811499999999999</v>
      </c>
      <c r="X18" s="43">
        <v>7.027393</v>
      </c>
      <c r="Y18" s="43">
        <v>7.1736760000000004</v>
      </c>
      <c r="Z18" s="43">
        <v>7.3331799999999996</v>
      </c>
      <c r="AA18" s="43">
        <v>7.4808719999999997</v>
      </c>
      <c r="AB18" s="43">
        <v>7.6403489999999996</v>
      </c>
      <c r="AC18" s="43">
        <v>7.7920790000000002</v>
      </c>
      <c r="AD18" s="43">
        <v>7.9582940000000004</v>
      </c>
      <c r="AE18" s="43">
        <v>8.1106619999999996</v>
      </c>
      <c r="AF18" s="43">
        <v>8.2612299999999994</v>
      </c>
      <c r="AG18" s="43">
        <v>8.4148589999999999</v>
      </c>
      <c r="AH18" s="43"/>
      <c r="AI18" s="34"/>
    </row>
    <row r="19" spans="1:35" ht="15" customHeight="1">
      <c r="A19" s="38" t="s">
        <v>552</v>
      </c>
      <c r="B19" s="25" t="s">
        <v>2</v>
      </c>
      <c r="C19" s="43">
        <v>3.056476</v>
      </c>
      <c r="D19" s="43">
        <v>3.1161859999999999</v>
      </c>
      <c r="E19" s="43">
        <v>3.2569729999999999</v>
      </c>
      <c r="F19" s="43">
        <v>3.271147</v>
      </c>
      <c r="G19" s="43">
        <v>3.3353329999999999</v>
      </c>
      <c r="H19" s="43">
        <v>3.4143460000000001</v>
      </c>
      <c r="I19" s="43">
        <v>3.45187</v>
      </c>
      <c r="J19" s="43">
        <v>3.4455819999999999</v>
      </c>
      <c r="K19" s="43">
        <v>3.4418570000000002</v>
      </c>
      <c r="L19" s="43">
        <v>3.4097520000000001</v>
      </c>
      <c r="M19" s="43">
        <v>3.380579</v>
      </c>
      <c r="N19" s="43">
        <v>3.3649550000000001</v>
      </c>
      <c r="O19" s="43">
        <v>3.3426260000000001</v>
      </c>
      <c r="P19" s="43">
        <v>3.3182290000000001</v>
      </c>
      <c r="Q19" s="43">
        <v>3.3009879999999998</v>
      </c>
      <c r="R19" s="43">
        <v>3.2992780000000002</v>
      </c>
      <c r="S19" s="43">
        <v>3.3097889999999999</v>
      </c>
      <c r="T19" s="43">
        <v>3.295099</v>
      </c>
      <c r="U19" s="43">
        <v>3.2808169999999999</v>
      </c>
      <c r="V19" s="43">
        <v>3.2913739999999998</v>
      </c>
      <c r="W19" s="43">
        <v>3.2554880000000002</v>
      </c>
      <c r="X19" s="43">
        <v>3.2340089999999999</v>
      </c>
      <c r="Y19" s="43">
        <v>3.2143989999999998</v>
      </c>
      <c r="Z19" s="43">
        <v>3.2003059999999999</v>
      </c>
      <c r="AA19" s="43">
        <v>3.1826919999999999</v>
      </c>
      <c r="AB19" s="43">
        <v>3.1651669999999998</v>
      </c>
      <c r="AC19" s="43">
        <v>3.1566770000000002</v>
      </c>
      <c r="AD19" s="43">
        <v>3.1525859999999999</v>
      </c>
      <c r="AE19" s="43">
        <v>3.1505800000000002</v>
      </c>
      <c r="AF19" s="43">
        <v>3.1381079999999999</v>
      </c>
      <c r="AG19" s="43">
        <v>3.1281720000000002</v>
      </c>
      <c r="AH19" s="43"/>
      <c r="AI19" s="34"/>
    </row>
    <row r="20" spans="1:35" ht="15" customHeight="1">
      <c r="A20" s="38" t="s">
        <v>551</v>
      </c>
      <c r="B20" s="25" t="s">
        <v>42</v>
      </c>
      <c r="C20" s="43">
        <v>2.925643</v>
      </c>
      <c r="D20" s="43">
        <v>2.836713</v>
      </c>
      <c r="E20" s="43">
        <v>2.2228720000000002</v>
      </c>
      <c r="F20" s="43">
        <v>2.596606</v>
      </c>
      <c r="G20" s="43">
        <v>2.6100629999999998</v>
      </c>
      <c r="H20" s="43">
        <v>2.604177</v>
      </c>
      <c r="I20" s="43">
        <v>2.6317390000000001</v>
      </c>
      <c r="J20" s="43">
        <v>2.644469</v>
      </c>
      <c r="K20" s="43">
        <v>2.61571</v>
      </c>
      <c r="L20" s="43">
        <v>2.5801349999999998</v>
      </c>
      <c r="M20" s="43">
        <v>2.5134940000000001</v>
      </c>
      <c r="N20" s="43">
        <v>2.4802249999999999</v>
      </c>
      <c r="O20" s="43">
        <v>2.454831</v>
      </c>
      <c r="P20" s="43">
        <v>2.4275250000000002</v>
      </c>
      <c r="Q20" s="43">
        <v>2.4050880000000001</v>
      </c>
      <c r="R20" s="43">
        <v>2.3959510000000002</v>
      </c>
      <c r="S20" s="43">
        <v>2.3822420000000002</v>
      </c>
      <c r="T20" s="43">
        <v>2.3478080000000001</v>
      </c>
      <c r="U20" s="43">
        <v>2.330867</v>
      </c>
      <c r="V20" s="43">
        <v>2.3223509999999998</v>
      </c>
      <c r="W20" s="43">
        <v>2.3039450000000001</v>
      </c>
      <c r="X20" s="43">
        <v>2.28146</v>
      </c>
      <c r="Y20" s="43">
        <v>2.260977</v>
      </c>
      <c r="Z20" s="43">
        <v>2.258572</v>
      </c>
      <c r="AA20" s="43">
        <v>2.2403430000000002</v>
      </c>
      <c r="AB20" s="43">
        <v>2.2331349999999999</v>
      </c>
      <c r="AC20" s="43">
        <v>2.2175590000000001</v>
      </c>
      <c r="AD20" s="43">
        <v>2.2057449999999998</v>
      </c>
      <c r="AE20" s="43">
        <v>2.1938589999999998</v>
      </c>
      <c r="AF20" s="43">
        <v>2.1784289999999999</v>
      </c>
      <c r="AG20" s="43">
        <v>2.1635960000000001</v>
      </c>
      <c r="AH20" s="43"/>
      <c r="AI20" s="34"/>
    </row>
    <row r="21" spans="1:35" ht="15" customHeight="1">
      <c r="A21" s="38" t="s">
        <v>550</v>
      </c>
      <c r="B21" s="25" t="s">
        <v>5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549</v>
      </c>
      <c r="B22" s="25" t="s">
        <v>6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/>
      <c r="AI22" s="34"/>
    </row>
    <row r="23" spans="1:35" ht="15" customHeight="1">
      <c r="A23" s="38" t="s">
        <v>548</v>
      </c>
      <c r="B23" s="25" t="s">
        <v>43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4"/>
    </row>
    <row r="24" spans="1:35" ht="15" customHeight="1">
      <c r="A24" s="38" t="s">
        <v>547</v>
      </c>
      <c r="B24" s="25" t="s">
        <v>7</v>
      </c>
      <c r="C24" s="43">
        <v>500.701324</v>
      </c>
      <c r="D24" s="43">
        <v>500.55224600000003</v>
      </c>
      <c r="E24" s="43">
        <v>512.692139</v>
      </c>
      <c r="F24" s="43">
        <v>508.36163299999998</v>
      </c>
      <c r="G24" s="43">
        <v>509.11596700000001</v>
      </c>
      <c r="H24" s="43">
        <v>508.44220000000001</v>
      </c>
      <c r="I24" s="43">
        <v>506.99865699999998</v>
      </c>
      <c r="J24" s="43">
        <v>503.47814899999997</v>
      </c>
      <c r="K24" s="43">
        <v>500.09140000000002</v>
      </c>
      <c r="L24" s="43">
        <v>496.40228300000001</v>
      </c>
      <c r="M24" s="43">
        <v>492.79278599999998</v>
      </c>
      <c r="N24" s="43">
        <v>490.50295999999997</v>
      </c>
      <c r="O24" s="43">
        <v>488.22500600000001</v>
      </c>
      <c r="P24" s="43">
        <v>485.50811800000002</v>
      </c>
      <c r="Q24" s="43">
        <v>484.105255</v>
      </c>
      <c r="R24" s="43">
        <v>483.76001000000002</v>
      </c>
      <c r="S24" s="43">
        <v>483.340912</v>
      </c>
      <c r="T24" s="43">
        <v>483.94030800000002</v>
      </c>
      <c r="U24" s="43">
        <v>485.31457499999999</v>
      </c>
      <c r="V24" s="43">
        <v>487.067139</v>
      </c>
      <c r="W24" s="43">
        <v>487.659943</v>
      </c>
      <c r="X24" s="43">
        <v>488.72640999999999</v>
      </c>
      <c r="Y24" s="43">
        <v>490.32794200000001</v>
      </c>
      <c r="Z24" s="43">
        <v>493.82693499999999</v>
      </c>
      <c r="AA24" s="43">
        <v>496.06231700000001</v>
      </c>
      <c r="AB24" s="43">
        <v>500.12329099999999</v>
      </c>
      <c r="AC24" s="43">
        <v>503.16217</v>
      </c>
      <c r="AD24" s="43">
        <v>506.99612400000001</v>
      </c>
      <c r="AE24" s="43">
        <v>509.65508999999997</v>
      </c>
      <c r="AF24" s="43">
        <v>512.875</v>
      </c>
      <c r="AG24" s="43">
        <v>516.20831299999998</v>
      </c>
      <c r="AH24" s="43"/>
      <c r="AI24" s="34"/>
    </row>
    <row r="25" spans="1:35" ht="15" customHeight="1">
      <c r="A25" s="38" t="s">
        <v>546</v>
      </c>
      <c r="B25" s="25" t="s">
        <v>8</v>
      </c>
      <c r="C25" s="43">
        <v>33.737301000000002</v>
      </c>
      <c r="D25" s="43">
        <v>33.706398</v>
      </c>
      <c r="E25" s="43">
        <v>34.088844000000002</v>
      </c>
      <c r="F25" s="43">
        <v>34.558300000000003</v>
      </c>
      <c r="G25" s="43">
        <v>35.060997</v>
      </c>
      <c r="H25" s="43">
        <v>35.342498999999997</v>
      </c>
      <c r="I25" s="43">
        <v>35.680382000000002</v>
      </c>
      <c r="J25" s="43">
        <v>36.091037999999998</v>
      </c>
      <c r="K25" s="43">
        <v>36.606304000000002</v>
      </c>
      <c r="L25" s="43">
        <v>37.120747000000001</v>
      </c>
      <c r="M25" s="43">
        <v>37.789825</v>
      </c>
      <c r="N25" s="43">
        <v>38.6096</v>
      </c>
      <c r="O25" s="43">
        <v>39.562550000000002</v>
      </c>
      <c r="P25" s="43">
        <v>40.462741999999999</v>
      </c>
      <c r="Q25" s="43">
        <v>41.422893999999999</v>
      </c>
      <c r="R25" s="43">
        <v>42.398685</v>
      </c>
      <c r="S25" s="43">
        <v>43.327637000000003</v>
      </c>
      <c r="T25" s="43">
        <v>44.221096000000003</v>
      </c>
      <c r="U25" s="43">
        <v>45.072516999999998</v>
      </c>
      <c r="V25" s="43">
        <v>45.860855000000001</v>
      </c>
      <c r="W25" s="43">
        <v>46.563301000000003</v>
      </c>
      <c r="X25" s="43">
        <v>47.258259000000002</v>
      </c>
      <c r="Y25" s="43">
        <v>47.969524</v>
      </c>
      <c r="Z25" s="43">
        <v>48.745700999999997</v>
      </c>
      <c r="AA25" s="43">
        <v>49.500487999999997</v>
      </c>
      <c r="AB25" s="43">
        <v>50.336959999999998</v>
      </c>
      <c r="AC25" s="43">
        <v>51.170124000000001</v>
      </c>
      <c r="AD25" s="43">
        <v>52.079807000000002</v>
      </c>
      <c r="AE25" s="43">
        <v>52.937012000000003</v>
      </c>
      <c r="AF25" s="43">
        <v>53.815907000000003</v>
      </c>
      <c r="AG25" s="43">
        <v>54.712864000000003</v>
      </c>
      <c r="AH25" s="43"/>
      <c r="AI25" s="34"/>
    </row>
    <row r="26" spans="1:35" ht="15" customHeight="1">
      <c r="A26" s="38" t="s">
        <v>545</v>
      </c>
      <c r="B26" s="25" t="s">
        <v>11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34"/>
    </row>
    <row r="27" spans="1:35" ht="15" customHeight="1">
      <c r="A27" s="38" t="s">
        <v>544</v>
      </c>
      <c r="B27" s="25" t="s">
        <v>12</v>
      </c>
      <c r="C27" s="43">
        <v>154.76355000000001</v>
      </c>
      <c r="D27" s="43">
        <v>155.36106899999999</v>
      </c>
      <c r="E27" s="43">
        <v>153.48237599999999</v>
      </c>
      <c r="F27" s="43">
        <v>154.28454600000001</v>
      </c>
      <c r="G27" s="43">
        <v>155.55862400000001</v>
      </c>
      <c r="H27" s="43">
        <v>155.139984</v>
      </c>
      <c r="I27" s="43">
        <v>154.31880200000001</v>
      </c>
      <c r="J27" s="43">
        <v>153.06617700000001</v>
      </c>
      <c r="K27" s="43">
        <v>151.61767599999999</v>
      </c>
      <c r="L27" s="43">
        <v>149.21362300000001</v>
      </c>
      <c r="M27" s="43">
        <v>146.93592799999999</v>
      </c>
      <c r="N27" s="43">
        <v>144.64063999999999</v>
      </c>
      <c r="O27" s="43">
        <v>142.56448399999999</v>
      </c>
      <c r="P27" s="43">
        <v>139.902863</v>
      </c>
      <c r="Q27" s="43">
        <v>137.73142999999999</v>
      </c>
      <c r="R27" s="43">
        <v>135.96017499999999</v>
      </c>
      <c r="S27" s="43">
        <v>134.46739199999999</v>
      </c>
      <c r="T27" s="43">
        <v>133.305634</v>
      </c>
      <c r="U27" s="43">
        <v>132.505966</v>
      </c>
      <c r="V27" s="43">
        <v>131.94897499999999</v>
      </c>
      <c r="W27" s="43">
        <v>131.27041600000001</v>
      </c>
      <c r="X27" s="43">
        <v>130.712402</v>
      </c>
      <c r="Y27" s="43">
        <v>130.356842</v>
      </c>
      <c r="Z27" s="43">
        <v>130.427032</v>
      </c>
      <c r="AA27" s="43">
        <v>130.25382999999999</v>
      </c>
      <c r="AB27" s="43">
        <v>130.464752</v>
      </c>
      <c r="AC27" s="43">
        <v>130.620148</v>
      </c>
      <c r="AD27" s="43">
        <v>130.997208</v>
      </c>
      <c r="AE27" s="43">
        <v>131.180588</v>
      </c>
      <c r="AF27" s="43">
        <v>131.49963399999999</v>
      </c>
      <c r="AG27" s="43">
        <v>131.78478999999999</v>
      </c>
      <c r="AH27" s="43"/>
      <c r="AI27" s="34"/>
    </row>
    <row r="28" spans="1:35" ht="15" customHeight="1">
      <c r="A28" s="38" t="s">
        <v>543</v>
      </c>
      <c r="B28" s="24" t="s">
        <v>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1"/>
    </row>
    <row r="30" spans="1:35" ht="15" customHeight="1">
      <c r="B30" s="24" t="s">
        <v>502</v>
      </c>
    </row>
    <row r="31" spans="1:35" ht="15" customHeight="1">
      <c r="B31" s="24" t="s">
        <v>501</v>
      </c>
    </row>
    <row r="32" spans="1:35" ht="15" customHeight="1">
      <c r="A32" s="38" t="s">
        <v>542</v>
      </c>
      <c r="B32" s="25" t="s">
        <v>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541</v>
      </c>
      <c r="B33" s="25" t="s">
        <v>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540</v>
      </c>
      <c r="B34" s="25" t="s">
        <v>42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539</v>
      </c>
      <c r="B35" s="25" t="s">
        <v>5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538</v>
      </c>
      <c r="B36" s="25" t="s">
        <v>6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537</v>
      </c>
      <c r="B37" s="25" t="s">
        <v>43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536</v>
      </c>
      <c r="B38" s="25" t="s">
        <v>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535</v>
      </c>
      <c r="B39" s="25" t="s">
        <v>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534</v>
      </c>
      <c r="B40" s="25" t="s">
        <v>11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533</v>
      </c>
      <c r="B41" s="25" t="s">
        <v>12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532</v>
      </c>
      <c r="B42" s="24" t="s">
        <v>0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1"/>
    </row>
    <row r="44" spans="1:35" ht="15" customHeight="1">
      <c r="B44" s="24" t="s">
        <v>490</v>
      </c>
    </row>
    <row r="45" spans="1:35" ht="15" customHeight="1">
      <c r="A45" s="38" t="s">
        <v>531</v>
      </c>
      <c r="B45" s="24" t="s">
        <v>195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1"/>
    </row>
    <row r="47" spans="1:35" ht="15" customHeight="1">
      <c r="B47" s="24" t="s">
        <v>488</v>
      </c>
    </row>
    <row r="48" spans="1:35" ht="15" customHeight="1">
      <c r="B48" s="24" t="s">
        <v>207</v>
      </c>
    </row>
    <row r="49" spans="1:35" ht="15" customHeight="1">
      <c r="A49" s="38" t="s">
        <v>530</v>
      </c>
      <c r="B49" s="25" t="s">
        <v>208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529</v>
      </c>
      <c r="B50" s="25" t="s">
        <v>23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528</v>
      </c>
      <c r="B51" s="25" t="s">
        <v>479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527</v>
      </c>
      <c r="B52" s="25" t="s">
        <v>210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526</v>
      </c>
      <c r="B53" s="24" t="s">
        <v>200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1"/>
    </row>
    <row r="54" spans="1:35" ht="15" customHeight="1">
      <c r="B54" s="24" t="s">
        <v>211</v>
      </c>
    </row>
    <row r="55" spans="1:35" ht="15" customHeight="1">
      <c r="A55" s="38" t="s">
        <v>525</v>
      </c>
      <c r="B55" s="25" t="s">
        <v>208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524</v>
      </c>
      <c r="B56" s="25" t="s">
        <v>23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523</v>
      </c>
      <c r="B57" s="25" t="s">
        <v>479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4"/>
    </row>
    <row r="58" spans="1:35" ht="15" customHeight="1">
      <c r="A58" s="38" t="s">
        <v>522</v>
      </c>
      <c r="B58" s="25" t="s">
        <v>210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4"/>
    </row>
    <row r="59" spans="1:35" ht="15" customHeight="1">
      <c r="A59" s="38" t="s">
        <v>521</v>
      </c>
      <c r="B59" s="24" t="s">
        <v>200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1"/>
    </row>
    <row r="60" spans="1:35" ht="15" customHeight="1">
      <c r="B60" s="24" t="s">
        <v>212</v>
      </c>
    </row>
    <row r="61" spans="1:35" ht="15" customHeight="1">
      <c r="A61" s="38" t="s">
        <v>520</v>
      </c>
      <c r="B61" s="25" t="s">
        <v>213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 thickBot="1">
      <c r="A62" s="38" t="s">
        <v>519</v>
      </c>
      <c r="B62" s="25" t="s">
        <v>214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B63" s="53" t="s">
        <v>474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</row>
    <row r="64" spans="1:35" ht="15" customHeight="1">
      <c r="B64" s="39" t="s">
        <v>518</v>
      </c>
    </row>
    <row r="65" spans="2:2" ht="15" customHeight="1">
      <c r="B65" s="39" t="s">
        <v>472</v>
      </c>
    </row>
    <row r="66" spans="2:2" ht="15" customHeight="1">
      <c r="B66" s="39" t="s">
        <v>471</v>
      </c>
    </row>
    <row r="67" spans="2:2" ht="15" customHeight="1">
      <c r="B67" s="39" t="s">
        <v>470</v>
      </c>
    </row>
    <row r="68" spans="2:2" ht="15" customHeight="1">
      <c r="B68" s="39" t="s">
        <v>365</v>
      </c>
    </row>
    <row r="69" spans="2:2" ht="15" customHeight="1">
      <c r="B69" s="39" t="s">
        <v>74</v>
      </c>
    </row>
    <row r="70" spans="2:2" ht="15" customHeight="1">
      <c r="B70" s="39" t="s">
        <v>400</v>
      </c>
    </row>
    <row r="71" spans="2:2" ht="15" customHeight="1">
      <c r="B71" s="39" t="s">
        <v>399</v>
      </c>
    </row>
    <row r="72" spans="2:2" ht="15" customHeight="1">
      <c r="B72" s="39" t="s">
        <v>398</v>
      </c>
    </row>
    <row r="73" spans="2:2" ht="15" customHeight="1">
      <c r="B73" s="39" t="s">
        <v>469</v>
      </c>
    </row>
    <row r="74" spans="2:2" ht="15" customHeight="1">
      <c r="B74" s="39" t="s">
        <v>468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defaultRowHeight="15" customHeight="1"/>
  <cols>
    <col min="1" max="1" width="31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 t="s">
        <v>55</v>
      </c>
      <c r="D3" s="40" t="s">
        <v>369</v>
      </c>
      <c r="E3" s="40"/>
      <c r="F3" s="40"/>
      <c r="G3" s="40"/>
      <c r="H3" s="40"/>
    </row>
    <row r="4" spans="1:35" ht="15" customHeight="1">
      <c r="C4" s="40" t="s">
        <v>56</v>
      </c>
      <c r="D4" s="40" t="s">
        <v>371</v>
      </c>
      <c r="E4" s="40"/>
      <c r="F4" s="40"/>
      <c r="G4" s="40" t="s">
        <v>57</v>
      </c>
      <c r="H4" s="40"/>
    </row>
    <row r="5" spans="1:35" ht="15" customHeight="1">
      <c r="C5" s="40" t="s">
        <v>58</v>
      </c>
      <c r="D5" s="40" t="s">
        <v>372</v>
      </c>
      <c r="E5" s="40"/>
      <c r="F5" s="40"/>
      <c r="G5" s="40"/>
      <c r="H5" s="40"/>
    </row>
    <row r="6" spans="1:35" ht="15" customHeight="1">
      <c r="C6" s="40" t="s">
        <v>59</v>
      </c>
      <c r="D6" s="40"/>
      <c r="E6" s="40" t="s">
        <v>373</v>
      </c>
      <c r="F6" s="40"/>
      <c r="G6" s="40"/>
      <c r="H6" s="40"/>
    </row>
    <row r="10" spans="1:35" ht="15" customHeight="1">
      <c r="A10" s="38" t="s">
        <v>614</v>
      </c>
      <c r="B10" s="32" t="s">
        <v>613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612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ht="15" customHeight="1">
      <c r="B18" s="24" t="s">
        <v>594</v>
      </c>
    </row>
    <row r="19" spans="1:35" ht="15" customHeight="1">
      <c r="A19" s="38" t="s">
        <v>611</v>
      </c>
      <c r="B19" s="25" t="s">
        <v>19</v>
      </c>
      <c r="C19" s="43">
        <v>2.5100169999999999</v>
      </c>
      <c r="D19" s="43">
        <v>2.9762909999999998</v>
      </c>
      <c r="E19" s="43">
        <v>2.8773420000000001</v>
      </c>
      <c r="F19" s="43">
        <v>2.6873960000000001</v>
      </c>
      <c r="G19" s="43">
        <v>2.5320230000000001</v>
      </c>
      <c r="H19" s="43">
        <v>2.473595</v>
      </c>
      <c r="I19" s="43">
        <v>2.3801269999999999</v>
      </c>
      <c r="J19" s="43">
        <v>2.4590019999999999</v>
      </c>
      <c r="K19" s="43">
        <v>2.5588739999999999</v>
      </c>
      <c r="L19" s="43">
        <v>2.645664</v>
      </c>
      <c r="M19" s="43">
        <v>2.7107929999999998</v>
      </c>
      <c r="N19" s="43">
        <v>2.7944049999999998</v>
      </c>
      <c r="O19" s="43">
        <v>2.8344149999999999</v>
      </c>
      <c r="P19" s="43">
        <v>2.865923</v>
      </c>
      <c r="Q19" s="43">
        <v>2.892576</v>
      </c>
      <c r="R19" s="43">
        <v>2.9373909999999999</v>
      </c>
      <c r="S19" s="43">
        <v>2.975854</v>
      </c>
      <c r="T19" s="43">
        <v>2.9766319999999999</v>
      </c>
      <c r="U19" s="43">
        <v>2.9586920000000001</v>
      </c>
      <c r="V19" s="43">
        <v>2.9785550000000001</v>
      </c>
      <c r="W19" s="43">
        <v>2.9036559999999998</v>
      </c>
      <c r="X19" s="43">
        <v>2.8869180000000001</v>
      </c>
      <c r="Y19" s="43">
        <v>2.879928</v>
      </c>
      <c r="Z19" s="43">
        <v>2.888366</v>
      </c>
      <c r="AA19" s="43">
        <v>2.8864879999999999</v>
      </c>
      <c r="AB19" s="43">
        <v>2.8688760000000002</v>
      </c>
      <c r="AC19" s="43">
        <v>2.8461150000000002</v>
      </c>
      <c r="AD19" s="43">
        <v>2.842266</v>
      </c>
      <c r="AE19" s="43">
        <v>2.8134109999999999</v>
      </c>
      <c r="AF19" s="43">
        <v>2.7828599999999999</v>
      </c>
      <c r="AG19" s="43">
        <v>2.7921490000000002</v>
      </c>
      <c r="AH19" s="43"/>
      <c r="AI19" s="34"/>
    </row>
    <row r="20" spans="1:35" ht="15" customHeight="1">
      <c r="A20" s="38" t="s">
        <v>610</v>
      </c>
      <c r="B20" s="25" t="s">
        <v>20</v>
      </c>
      <c r="C20" s="43">
        <v>43.787384000000003</v>
      </c>
      <c r="D20" s="43">
        <v>45.875965000000001</v>
      </c>
      <c r="E20" s="43">
        <v>49.220894000000001</v>
      </c>
      <c r="F20" s="43">
        <v>50.165503999999999</v>
      </c>
      <c r="G20" s="43">
        <v>52.412253999999997</v>
      </c>
      <c r="H20" s="43">
        <v>54.750022999999999</v>
      </c>
      <c r="I20" s="43">
        <v>56.678229999999999</v>
      </c>
      <c r="J20" s="43">
        <v>58.205658</v>
      </c>
      <c r="K20" s="43">
        <v>60.245643999999999</v>
      </c>
      <c r="L20" s="43">
        <v>61.917732000000001</v>
      </c>
      <c r="M20" s="43">
        <v>63.920616000000003</v>
      </c>
      <c r="N20" s="43">
        <v>65.908530999999996</v>
      </c>
      <c r="O20" s="43">
        <v>67.813086999999996</v>
      </c>
      <c r="P20" s="43">
        <v>69.641739000000001</v>
      </c>
      <c r="Q20" s="43">
        <v>72.271698000000001</v>
      </c>
      <c r="R20" s="43">
        <v>74.954880000000003</v>
      </c>
      <c r="S20" s="43">
        <v>77.452788999999996</v>
      </c>
      <c r="T20" s="43">
        <v>79.753928999999999</v>
      </c>
      <c r="U20" s="43">
        <v>82.071106</v>
      </c>
      <c r="V20" s="43">
        <v>84.502655000000004</v>
      </c>
      <c r="W20" s="43">
        <v>86.165206999999995</v>
      </c>
      <c r="X20" s="43">
        <v>88.266846000000001</v>
      </c>
      <c r="Y20" s="43">
        <v>90.539467000000002</v>
      </c>
      <c r="Z20" s="43">
        <v>93.669235</v>
      </c>
      <c r="AA20" s="43">
        <v>96.480620999999999</v>
      </c>
      <c r="AB20" s="43">
        <v>99.755195999999998</v>
      </c>
      <c r="AC20" s="43">
        <v>102.18137400000001</v>
      </c>
      <c r="AD20" s="43">
        <v>104.52417</v>
      </c>
      <c r="AE20" s="43">
        <v>106.92128</v>
      </c>
      <c r="AF20" s="43">
        <v>110.14872</v>
      </c>
      <c r="AG20" s="43">
        <v>113.570847</v>
      </c>
      <c r="AH20" s="43"/>
      <c r="AI20" s="34"/>
    </row>
    <row r="21" spans="1:35" ht="15" customHeight="1">
      <c r="A21" s="38" t="s">
        <v>609</v>
      </c>
      <c r="B21" s="25" t="s">
        <v>44</v>
      </c>
      <c r="C21" s="43">
        <v>9.6533580000000008</v>
      </c>
      <c r="D21" s="43">
        <v>10.808071</v>
      </c>
      <c r="E21" s="43">
        <v>8.3312740000000005</v>
      </c>
      <c r="F21" s="43">
        <v>10.452249999999999</v>
      </c>
      <c r="G21" s="43">
        <v>9.9453580000000006</v>
      </c>
      <c r="H21" s="43">
        <v>9.8440960000000004</v>
      </c>
      <c r="I21" s="43">
        <v>9.7007689999999993</v>
      </c>
      <c r="J21" s="43">
        <v>9.7619199999999999</v>
      </c>
      <c r="K21" s="43">
        <v>9.8442609999999995</v>
      </c>
      <c r="L21" s="43">
        <v>9.923997</v>
      </c>
      <c r="M21" s="43">
        <v>9.9902669999999993</v>
      </c>
      <c r="N21" s="43">
        <v>10.084827000000001</v>
      </c>
      <c r="O21" s="43">
        <v>10.116356</v>
      </c>
      <c r="P21" s="43">
        <v>10.175234</v>
      </c>
      <c r="Q21" s="43">
        <v>10.267212000000001</v>
      </c>
      <c r="R21" s="43">
        <v>10.408026</v>
      </c>
      <c r="S21" s="43">
        <v>10.516811000000001</v>
      </c>
      <c r="T21" s="43">
        <v>10.545412000000001</v>
      </c>
      <c r="U21" s="43">
        <v>10.545247</v>
      </c>
      <c r="V21" s="43">
        <v>10.600002</v>
      </c>
      <c r="W21" s="43">
        <v>10.495262</v>
      </c>
      <c r="X21" s="43">
        <v>10.499313000000001</v>
      </c>
      <c r="Y21" s="43">
        <v>10.532284000000001</v>
      </c>
      <c r="Z21" s="43">
        <v>10.637862</v>
      </c>
      <c r="AA21" s="43">
        <v>10.680773</v>
      </c>
      <c r="AB21" s="43">
        <v>10.752598000000001</v>
      </c>
      <c r="AC21" s="43">
        <v>10.744839000000001</v>
      </c>
      <c r="AD21" s="43">
        <v>10.740561</v>
      </c>
      <c r="AE21" s="43">
        <v>10.727065</v>
      </c>
      <c r="AF21" s="43">
        <v>10.736921000000001</v>
      </c>
      <c r="AG21" s="43">
        <v>10.815659999999999</v>
      </c>
      <c r="AH21" s="43"/>
      <c r="AI21" s="34"/>
    </row>
    <row r="22" spans="1:35" ht="15" customHeight="1">
      <c r="A22" s="38" t="s">
        <v>608</v>
      </c>
      <c r="B22" s="25" t="s">
        <v>21</v>
      </c>
      <c r="C22" s="43">
        <v>18.556792999999999</v>
      </c>
      <c r="D22" s="43">
        <v>23.551158999999998</v>
      </c>
      <c r="E22" s="43">
        <v>19.842334999999999</v>
      </c>
      <c r="F22" s="43">
        <v>22.749110999999999</v>
      </c>
      <c r="G22" s="43">
        <v>24.795618000000001</v>
      </c>
      <c r="H22" s="43">
        <v>25.844517</v>
      </c>
      <c r="I22" s="43">
        <v>26.313846999999999</v>
      </c>
      <c r="J22" s="43">
        <v>28.830103000000001</v>
      </c>
      <c r="K22" s="43">
        <v>31.717890000000001</v>
      </c>
      <c r="L22" s="43">
        <v>33.605288999999999</v>
      </c>
      <c r="M22" s="43">
        <v>35.582718</v>
      </c>
      <c r="N22" s="43">
        <v>37.484158000000001</v>
      </c>
      <c r="O22" s="43">
        <v>38.904007</v>
      </c>
      <c r="P22" s="43">
        <v>39.367817000000002</v>
      </c>
      <c r="Q22" s="43">
        <v>39.849018000000001</v>
      </c>
      <c r="R22" s="43">
        <v>40.625186999999997</v>
      </c>
      <c r="S22" s="43">
        <v>41.325828999999999</v>
      </c>
      <c r="T22" s="43">
        <v>41.403824</v>
      </c>
      <c r="U22" s="43">
        <v>41.157654000000001</v>
      </c>
      <c r="V22" s="43">
        <v>41.461818999999998</v>
      </c>
      <c r="W22" s="43">
        <v>40.387802000000001</v>
      </c>
      <c r="X22" s="43">
        <v>40.240341000000001</v>
      </c>
      <c r="Y22" s="43">
        <v>40.269638</v>
      </c>
      <c r="Z22" s="43">
        <v>40.514969000000001</v>
      </c>
      <c r="AA22" s="43">
        <v>40.535229000000001</v>
      </c>
      <c r="AB22" s="43">
        <v>40.441704000000001</v>
      </c>
      <c r="AC22" s="43">
        <v>40.169041</v>
      </c>
      <c r="AD22" s="43">
        <v>40.130629999999996</v>
      </c>
      <c r="AE22" s="43">
        <v>39.850254</v>
      </c>
      <c r="AF22" s="43">
        <v>39.517539999999997</v>
      </c>
      <c r="AG22" s="43">
        <v>39.837859999999999</v>
      </c>
      <c r="AH22" s="43"/>
      <c r="AI22" s="34"/>
    </row>
    <row r="23" spans="1:35" ht="15" customHeight="1">
      <c r="A23" s="38" t="s">
        <v>607</v>
      </c>
      <c r="B23" s="25" t="s">
        <v>22</v>
      </c>
      <c r="C23" s="43">
        <v>251.08311499999999</v>
      </c>
      <c r="D23" s="43">
        <v>301.59201000000002</v>
      </c>
      <c r="E23" s="43">
        <v>200.24977100000001</v>
      </c>
      <c r="F23" s="43">
        <v>187.54458600000001</v>
      </c>
      <c r="G23" s="43">
        <v>176.524216</v>
      </c>
      <c r="H23" s="43">
        <v>171.92224100000001</v>
      </c>
      <c r="I23" s="43">
        <v>165.01799</v>
      </c>
      <c r="J23" s="43">
        <v>171.48580899999999</v>
      </c>
      <c r="K23" s="43">
        <v>179.41336100000001</v>
      </c>
      <c r="L23" s="43">
        <v>186.17913799999999</v>
      </c>
      <c r="M23" s="43">
        <v>191.87413000000001</v>
      </c>
      <c r="N23" s="43">
        <v>198.14856</v>
      </c>
      <c r="O23" s="43">
        <v>201.52590900000001</v>
      </c>
      <c r="P23" s="43">
        <v>203.956772</v>
      </c>
      <c r="Q23" s="43">
        <v>205.97126800000001</v>
      </c>
      <c r="R23" s="43">
        <v>209.42584199999999</v>
      </c>
      <c r="S23" s="43">
        <v>212.455185</v>
      </c>
      <c r="T23" s="43">
        <v>212.54205300000001</v>
      </c>
      <c r="U23" s="43">
        <v>211.21623199999999</v>
      </c>
      <c r="V23" s="43">
        <v>212.74696399999999</v>
      </c>
      <c r="W23" s="43">
        <v>207.08009300000001</v>
      </c>
      <c r="X23" s="43">
        <v>205.9478</v>
      </c>
      <c r="Y23" s="43">
        <v>205.515289</v>
      </c>
      <c r="Z23" s="43">
        <v>206.27713</v>
      </c>
      <c r="AA23" s="43">
        <v>206.26525899999999</v>
      </c>
      <c r="AB23" s="43">
        <v>204.94976800000001</v>
      </c>
      <c r="AC23" s="43">
        <v>203.22889699999999</v>
      </c>
      <c r="AD23" s="43">
        <v>203.06655900000001</v>
      </c>
      <c r="AE23" s="43">
        <v>200.81205700000001</v>
      </c>
      <c r="AF23" s="43">
        <v>198.35299699999999</v>
      </c>
      <c r="AG23" s="43">
        <v>199.10829200000001</v>
      </c>
      <c r="AH23" s="43"/>
      <c r="AI23" s="34"/>
    </row>
    <row r="24" spans="1:35" ht="15" customHeight="1">
      <c r="A24" s="38" t="s">
        <v>606</v>
      </c>
      <c r="B24" s="25" t="s">
        <v>45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34"/>
    </row>
    <row r="25" spans="1:35" ht="15" customHeight="1">
      <c r="A25" s="38" t="s">
        <v>605</v>
      </c>
      <c r="B25" s="25" t="s">
        <v>23</v>
      </c>
      <c r="C25" s="43">
        <v>2421.211182</v>
      </c>
      <c r="D25" s="43">
        <v>2308.05249</v>
      </c>
      <c r="E25" s="43">
        <v>2482.694336</v>
      </c>
      <c r="F25" s="43">
        <v>2629.9221189999998</v>
      </c>
      <c r="G25" s="43">
        <v>2813.383789</v>
      </c>
      <c r="H25" s="43">
        <v>2934.7700199999999</v>
      </c>
      <c r="I25" s="43">
        <v>3043.1298830000001</v>
      </c>
      <c r="J25" s="43">
        <v>3075.9726559999999</v>
      </c>
      <c r="K25" s="43">
        <v>3113.8334960000002</v>
      </c>
      <c r="L25" s="43">
        <v>3146.4182129999999</v>
      </c>
      <c r="M25" s="43">
        <v>3192.9428710000002</v>
      </c>
      <c r="N25" s="43">
        <v>3239.849365</v>
      </c>
      <c r="O25" s="43">
        <v>3288.326172</v>
      </c>
      <c r="P25" s="43">
        <v>3332.1748050000001</v>
      </c>
      <c r="Q25" s="43">
        <v>3402.524414</v>
      </c>
      <c r="R25" s="43">
        <v>3468.189453</v>
      </c>
      <c r="S25" s="43">
        <v>3522.0590820000002</v>
      </c>
      <c r="T25" s="43">
        <v>3590.716797</v>
      </c>
      <c r="U25" s="43">
        <v>3656.5500489999999</v>
      </c>
      <c r="V25" s="43">
        <v>3713.8466800000001</v>
      </c>
      <c r="W25" s="43">
        <v>3769.673828</v>
      </c>
      <c r="X25" s="43">
        <v>3821.4914549999999</v>
      </c>
      <c r="Y25" s="43">
        <v>3879.4965820000002</v>
      </c>
      <c r="Z25" s="43">
        <v>3968.6721189999998</v>
      </c>
      <c r="AA25" s="43">
        <v>4050.7578119999998</v>
      </c>
      <c r="AB25" s="43">
        <v>4156.1933589999999</v>
      </c>
      <c r="AC25" s="43">
        <v>4232.0170900000003</v>
      </c>
      <c r="AD25" s="43">
        <v>4298.4970700000003</v>
      </c>
      <c r="AE25" s="43">
        <v>4376.2255859999996</v>
      </c>
      <c r="AF25" s="43">
        <v>4486.4833980000003</v>
      </c>
      <c r="AG25" s="43">
        <v>4594.0693359999996</v>
      </c>
      <c r="AH25" s="43"/>
      <c r="AI25" s="34"/>
    </row>
    <row r="26" spans="1:35" ht="15" customHeight="1">
      <c r="A26" s="38" t="s">
        <v>604</v>
      </c>
      <c r="B26" s="25" t="s">
        <v>24</v>
      </c>
      <c r="C26" s="43">
        <v>48.054409</v>
      </c>
      <c r="D26" s="43">
        <v>47.944533999999997</v>
      </c>
      <c r="E26" s="43">
        <v>48.815196999999998</v>
      </c>
      <c r="F26" s="43">
        <v>49.627659000000001</v>
      </c>
      <c r="G26" s="43">
        <v>50.612929999999999</v>
      </c>
      <c r="H26" s="43">
        <v>51.216206</v>
      </c>
      <c r="I26" s="43">
        <v>51.715846999999997</v>
      </c>
      <c r="J26" s="43">
        <v>52.169533000000001</v>
      </c>
      <c r="K26" s="43">
        <v>52.678925</v>
      </c>
      <c r="L26" s="43">
        <v>52.949528000000001</v>
      </c>
      <c r="M26" s="43">
        <v>53.261913</v>
      </c>
      <c r="N26" s="43">
        <v>53.568756</v>
      </c>
      <c r="O26" s="43">
        <v>53.847133999999997</v>
      </c>
      <c r="P26" s="43">
        <v>53.931418999999998</v>
      </c>
      <c r="Q26" s="43">
        <v>54.193787</v>
      </c>
      <c r="R26" s="43">
        <v>54.401062000000003</v>
      </c>
      <c r="S26" s="43">
        <v>54.547417000000003</v>
      </c>
      <c r="T26" s="43">
        <v>54.699570000000001</v>
      </c>
      <c r="U26" s="43">
        <v>54.797958000000001</v>
      </c>
      <c r="V26" s="43">
        <v>54.910130000000002</v>
      </c>
      <c r="W26" s="43">
        <v>54.924804999999999</v>
      </c>
      <c r="X26" s="43">
        <v>54.977623000000001</v>
      </c>
      <c r="Y26" s="43">
        <v>55.035567999999998</v>
      </c>
      <c r="Z26" s="43">
        <v>55.214333000000003</v>
      </c>
      <c r="AA26" s="43">
        <v>55.348739999999999</v>
      </c>
      <c r="AB26" s="43">
        <v>55.549652000000002</v>
      </c>
      <c r="AC26" s="43">
        <v>55.592815000000002</v>
      </c>
      <c r="AD26" s="43">
        <v>55.584845999999999</v>
      </c>
      <c r="AE26" s="43">
        <v>55.594658000000003</v>
      </c>
      <c r="AF26" s="43">
        <v>55.720286999999999</v>
      </c>
      <c r="AG26" s="43">
        <v>55.834141000000002</v>
      </c>
      <c r="AH26" s="43"/>
      <c r="AI26" s="34"/>
    </row>
    <row r="27" spans="1:35" ht="15" customHeight="1">
      <c r="A27" s="38" t="s">
        <v>603</v>
      </c>
      <c r="B27" s="25" t="s">
        <v>25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34"/>
    </row>
    <row r="28" spans="1:35" ht="15" customHeight="1">
      <c r="A28" s="38" t="s">
        <v>602</v>
      </c>
      <c r="B28" s="25" t="s">
        <v>26</v>
      </c>
      <c r="C28" s="43">
        <v>412.504456</v>
      </c>
      <c r="D28" s="43">
        <v>411.44482399999998</v>
      </c>
      <c r="E28" s="43">
        <v>417.13662699999998</v>
      </c>
      <c r="F28" s="43">
        <v>429.29351800000001</v>
      </c>
      <c r="G28" s="43">
        <v>450.26678500000003</v>
      </c>
      <c r="H28" s="43">
        <v>463.32135</v>
      </c>
      <c r="I28" s="43">
        <v>472.334564</v>
      </c>
      <c r="J28" s="43">
        <v>477.14807100000002</v>
      </c>
      <c r="K28" s="43">
        <v>483.63970899999998</v>
      </c>
      <c r="L28" s="43">
        <v>487.11086999999998</v>
      </c>
      <c r="M28" s="43">
        <v>492.33755500000001</v>
      </c>
      <c r="N28" s="43">
        <v>497.46612499999998</v>
      </c>
      <c r="O28" s="43">
        <v>501.237213</v>
      </c>
      <c r="P28" s="43">
        <v>502.24646000000001</v>
      </c>
      <c r="Q28" s="43">
        <v>507.25585899999999</v>
      </c>
      <c r="R28" s="43">
        <v>512.25256300000001</v>
      </c>
      <c r="S28" s="43">
        <v>514.66747999999995</v>
      </c>
      <c r="T28" s="43">
        <v>517.36920199999997</v>
      </c>
      <c r="U28" s="43">
        <v>518.50830099999996</v>
      </c>
      <c r="V28" s="43">
        <v>519.33569299999999</v>
      </c>
      <c r="W28" s="43">
        <v>514.62524399999995</v>
      </c>
      <c r="X28" s="43">
        <v>511.28277600000001</v>
      </c>
      <c r="Y28" s="43">
        <v>508.34088100000002</v>
      </c>
      <c r="Z28" s="43">
        <v>510.23834199999999</v>
      </c>
      <c r="AA28" s="43">
        <v>508.730164</v>
      </c>
      <c r="AB28" s="43">
        <v>508.84518400000002</v>
      </c>
      <c r="AC28" s="43">
        <v>501.84631300000001</v>
      </c>
      <c r="AD28" s="43">
        <v>492.685089</v>
      </c>
      <c r="AE28" s="43">
        <v>481.73983800000002</v>
      </c>
      <c r="AF28" s="43">
        <v>473.614014</v>
      </c>
      <c r="AG28" s="43">
        <v>464.01275600000002</v>
      </c>
      <c r="AH28" s="43"/>
      <c r="AI28" s="34"/>
    </row>
    <row r="29" spans="1:35" ht="15" customHeight="1">
      <c r="A29" s="38" t="s">
        <v>601</v>
      </c>
      <c r="B29" s="25" t="s">
        <v>27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34"/>
    </row>
    <row r="30" spans="1:35" ht="15" customHeight="1">
      <c r="B30" s="24" t="s">
        <v>582</v>
      </c>
    </row>
    <row r="31" spans="1:35" ht="15" customHeight="1">
      <c r="A31" s="38" t="s">
        <v>600</v>
      </c>
      <c r="B31" s="25" t="s">
        <v>52</v>
      </c>
      <c r="C31" s="43">
        <v>2971.9001459999999</v>
      </c>
      <c r="D31" s="43">
        <v>3009.241943</v>
      </c>
      <c r="E31" s="43">
        <v>3332.2719729999999</v>
      </c>
      <c r="F31" s="43">
        <v>3573.3596189999998</v>
      </c>
      <c r="G31" s="43">
        <v>3681.2133789999998</v>
      </c>
      <c r="H31" s="43">
        <v>3757.1660160000001</v>
      </c>
      <c r="I31" s="43">
        <v>3814.1420899999998</v>
      </c>
      <c r="J31" s="43">
        <v>3844.47876</v>
      </c>
      <c r="K31" s="43">
        <v>3888.5683589999999</v>
      </c>
      <c r="L31" s="43">
        <v>3932.8325199999999</v>
      </c>
      <c r="M31" s="43">
        <v>3983.6210940000001</v>
      </c>
      <c r="N31" s="43">
        <v>4037.3591310000002</v>
      </c>
      <c r="O31" s="43">
        <v>4081.3874510000001</v>
      </c>
      <c r="P31" s="43">
        <v>4117.1435549999997</v>
      </c>
      <c r="Q31" s="43">
        <v>4169.7138670000004</v>
      </c>
      <c r="R31" s="43">
        <v>4227.3344729999999</v>
      </c>
      <c r="S31" s="43">
        <v>4273.1445309999999</v>
      </c>
      <c r="T31" s="43">
        <v>4322.720703</v>
      </c>
      <c r="U31" s="43">
        <v>4364.8920900000003</v>
      </c>
      <c r="V31" s="43">
        <v>4404.9072269999997</v>
      </c>
      <c r="W31" s="43">
        <v>4412.7788090000004</v>
      </c>
      <c r="X31" s="43">
        <v>4431.1020509999998</v>
      </c>
      <c r="Y31" s="43">
        <v>4455.0317379999997</v>
      </c>
      <c r="Z31" s="43">
        <v>4509.701172</v>
      </c>
      <c r="AA31" s="43">
        <v>4546.2524409999996</v>
      </c>
      <c r="AB31" s="43">
        <v>4599.2705079999996</v>
      </c>
      <c r="AC31" s="43">
        <v>4621.9985349999997</v>
      </c>
      <c r="AD31" s="43">
        <v>4646.0278319999998</v>
      </c>
      <c r="AE31" s="43">
        <v>4661.7026370000003</v>
      </c>
      <c r="AF31" s="43">
        <v>4702.1064450000003</v>
      </c>
      <c r="AG31" s="43">
        <v>4751.294922</v>
      </c>
      <c r="AH31" s="43"/>
      <c r="AI31" s="34"/>
    </row>
    <row r="32" spans="1:35" ht="15" customHeight="1">
      <c r="A32" s="38" t="s">
        <v>599</v>
      </c>
      <c r="B32" s="25" t="s">
        <v>395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34"/>
    </row>
    <row r="33" spans="1:35" ht="15" customHeight="1">
      <c r="A33" s="81" t="s">
        <v>598</v>
      </c>
      <c r="B33" s="77" t="s">
        <v>53</v>
      </c>
      <c r="C33" s="82">
        <f>'AEO T6 Industry Totals'!C51*10^3</f>
        <v>580.92500000000007</v>
      </c>
      <c r="D33" s="82">
        <f>'AEO T6 Industry Totals'!D51*10^3</f>
        <v>589.57400000000007</v>
      </c>
      <c r="E33" s="82">
        <f>'AEO T6 Industry Totals'!E51*10^3</f>
        <v>625.66800000000001</v>
      </c>
      <c r="F33" s="82">
        <f>'AEO T6 Industry Totals'!F51*10^3</f>
        <v>626.99599999999998</v>
      </c>
      <c r="G33" s="82">
        <f>'AEO T6 Industry Totals'!G51*10^3</f>
        <v>629.52600000000007</v>
      </c>
      <c r="H33" s="82">
        <f>'AEO T6 Industry Totals'!H51*10^3</f>
        <v>631.49900000000002</v>
      </c>
      <c r="I33" s="82">
        <f>'AEO T6 Industry Totals'!I51*10^3</f>
        <v>632.85899999999992</v>
      </c>
      <c r="J33" s="82">
        <f>'AEO T6 Industry Totals'!J51*10^3</f>
        <v>633.78</v>
      </c>
      <c r="K33" s="82">
        <f>'AEO T6 Industry Totals'!K51*10^3</f>
        <v>634.93700000000001</v>
      </c>
      <c r="L33" s="82">
        <f>'AEO T6 Industry Totals'!L51*10^3</f>
        <v>635.96900000000005</v>
      </c>
      <c r="M33" s="82">
        <f>'AEO T6 Industry Totals'!M51*10^3</f>
        <v>637.19899999999996</v>
      </c>
      <c r="N33" s="82">
        <f>'AEO T6 Industry Totals'!N51*10^3</f>
        <v>638.40300000000002</v>
      </c>
      <c r="O33" s="82">
        <f>'AEO T6 Industry Totals'!O51*10^3</f>
        <v>639.404</v>
      </c>
      <c r="P33" s="82">
        <f>'AEO T6 Industry Totals'!P51*10^3</f>
        <v>640.29999999999995</v>
      </c>
      <c r="Q33" s="82">
        <f>'AEO T6 Industry Totals'!Q51*10^3</f>
        <v>641.67600000000004</v>
      </c>
      <c r="R33" s="82">
        <f>'AEO T6 Industry Totals'!R51*10^3</f>
        <v>642.98699999999997</v>
      </c>
      <c r="S33" s="82">
        <f>'AEO T6 Industry Totals'!S51*10^3</f>
        <v>644.02499999999998</v>
      </c>
      <c r="T33" s="82">
        <f>'AEO T6 Industry Totals'!T51*10^3</f>
        <v>645.06899999999996</v>
      </c>
      <c r="U33" s="82">
        <f>'AEO T6 Industry Totals'!U51*10^3</f>
        <v>645.97899999999993</v>
      </c>
      <c r="V33" s="82">
        <f>'AEO T6 Industry Totals'!V51*10^3</f>
        <v>646.84399999999994</v>
      </c>
      <c r="W33" s="82">
        <f>'AEO T6 Industry Totals'!W51*10^3</f>
        <v>647.19299999999998</v>
      </c>
      <c r="X33" s="82">
        <f>'AEO T6 Industry Totals'!X51*10^3</f>
        <v>647.70600000000002</v>
      </c>
      <c r="Y33" s="82">
        <f>'AEO T6 Industry Totals'!Y51*10^3</f>
        <v>648.33199999999999</v>
      </c>
      <c r="Z33" s="82">
        <f>'AEO T6 Industry Totals'!Z51*10^3</f>
        <v>649.45399999999995</v>
      </c>
      <c r="AA33" s="82">
        <f>'AEO T6 Industry Totals'!AA51*10^3</f>
        <v>650.31099999999992</v>
      </c>
      <c r="AB33" s="82">
        <f>'AEO T6 Industry Totals'!AB51*10^3</f>
        <v>651.44000000000005</v>
      </c>
      <c r="AC33" s="82">
        <f>'AEO T6 Industry Totals'!AC51*10^3</f>
        <v>652.01699999999994</v>
      </c>
      <c r="AD33" s="82">
        <f>'AEO T6 Industry Totals'!AD51*10^3</f>
        <v>652.51800000000003</v>
      </c>
      <c r="AE33" s="82">
        <f>'AEO T6 Industry Totals'!AE51*10^3</f>
        <v>653.03199999999993</v>
      </c>
      <c r="AF33" s="82">
        <f>'AEO T6 Industry Totals'!AF51*10^3</f>
        <v>653.94200000000001</v>
      </c>
      <c r="AG33" s="82">
        <f>'AEO T6 Industry Totals'!AG51*10^3</f>
        <v>654.875</v>
      </c>
      <c r="AH33" s="43"/>
      <c r="AI33" s="34"/>
    </row>
    <row r="34" spans="1:35" ht="15" customHeight="1">
      <c r="A34" s="38" t="s">
        <v>597</v>
      </c>
      <c r="B34" s="25" t="s">
        <v>23</v>
      </c>
      <c r="C34" s="43">
        <v>570.79998799999998</v>
      </c>
      <c r="D34" s="43">
        <v>583.21276899999998</v>
      </c>
      <c r="E34" s="43">
        <v>628.88812299999995</v>
      </c>
      <c r="F34" s="43">
        <v>641.06243900000004</v>
      </c>
      <c r="G34" s="43">
        <v>659.99926800000003</v>
      </c>
      <c r="H34" s="43">
        <v>673.15197799999999</v>
      </c>
      <c r="I34" s="43">
        <v>685.91516100000001</v>
      </c>
      <c r="J34" s="43">
        <v>693.92352300000005</v>
      </c>
      <c r="K34" s="43">
        <v>703.18090800000004</v>
      </c>
      <c r="L34" s="43">
        <v>712.12670900000001</v>
      </c>
      <c r="M34" s="43">
        <v>723.16717500000004</v>
      </c>
      <c r="N34" s="43">
        <v>734.02929700000004</v>
      </c>
      <c r="O34" s="43">
        <v>746.23937999999998</v>
      </c>
      <c r="P34" s="43">
        <v>756.12481700000001</v>
      </c>
      <c r="Q34" s="43">
        <v>764.84191899999996</v>
      </c>
      <c r="R34" s="43">
        <v>775.82141100000001</v>
      </c>
      <c r="S34" s="43">
        <v>785.21618699999999</v>
      </c>
      <c r="T34" s="43">
        <v>794.72186299999998</v>
      </c>
      <c r="U34" s="43">
        <v>805.07647699999995</v>
      </c>
      <c r="V34" s="43">
        <v>814.96893299999999</v>
      </c>
      <c r="W34" s="43">
        <v>819.42327899999998</v>
      </c>
      <c r="X34" s="43">
        <v>825.45519999999999</v>
      </c>
      <c r="Y34" s="43">
        <v>831.66052200000001</v>
      </c>
      <c r="Z34" s="43">
        <v>844.40765399999998</v>
      </c>
      <c r="AA34" s="43">
        <v>854.02941899999996</v>
      </c>
      <c r="AB34" s="43">
        <v>866.49749799999995</v>
      </c>
      <c r="AC34" s="43">
        <v>872.19140600000003</v>
      </c>
      <c r="AD34" s="43">
        <v>876.92053199999998</v>
      </c>
      <c r="AE34" s="43">
        <v>880.56957999999997</v>
      </c>
      <c r="AF34" s="43">
        <v>888.80914299999995</v>
      </c>
      <c r="AG34" s="43">
        <v>897.747253</v>
      </c>
      <c r="AH34" s="43"/>
      <c r="AI34" s="34"/>
    </row>
    <row r="35" spans="1:35" ht="15" customHeight="1">
      <c r="A35" s="38" t="s">
        <v>596</v>
      </c>
      <c r="B35" s="25" t="s">
        <v>54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595</v>
      </c>
      <c r="B36" s="24" t="s">
        <v>576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8" spans="1:35" ht="15" customHeight="1">
      <c r="B38" s="24" t="s">
        <v>502</v>
      </c>
    </row>
    <row r="39" spans="1:35" ht="15" customHeight="1">
      <c r="B39" s="24" t="s">
        <v>501</v>
      </c>
    </row>
    <row r="40" spans="1:35" ht="15" customHeight="1">
      <c r="B40" s="24" t="s">
        <v>594</v>
      </c>
    </row>
    <row r="41" spans="1:35" ht="15" customHeight="1">
      <c r="A41" s="38" t="s">
        <v>593</v>
      </c>
      <c r="B41" s="25" t="s">
        <v>19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592</v>
      </c>
      <c r="B42" s="25" t="s">
        <v>20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591</v>
      </c>
      <c r="B43" s="25" t="s">
        <v>44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590</v>
      </c>
      <c r="B44" s="25" t="s">
        <v>21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589</v>
      </c>
      <c r="B45" s="25" t="s">
        <v>22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588</v>
      </c>
      <c r="B46" s="25" t="s">
        <v>45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4"/>
    </row>
    <row r="47" spans="1:35" ht="15" customHeight="1">
      <c r="A47" s="38" t="s">
        <v>587</v>
      </c>
      <c r="B47" s="25" t="s">
        <v>23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4"/>
    </row>
    <row r="48" spans="1:35" ht="15" customHeight="1">
      <c r="A48" s="38" t="s">
        <v>586</v>
      </c>
      <c r="B48" s="25" t="s">
        <v>24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4"/>
    </row>
    <row r="49" spans="1:35" ht="15" customHeight="1">
      <c r="A49" s="38" t="s">
        <v>585</v>
      </c>
      <c r="B49" s="25" t="s">
        <v>25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584</v>
      </c>
      <c r="B50" s="25" t="s">
        <v>26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583</v>
      </c>
      <c r="B51" s="25" t="s">
        <v>27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B52" s="24" t="s">
        <v>582</v>
      </c>
    </row>
    <row r="53" spans="1:35" ht="15" customHeight="1">
      <c r="A53" s="38" t="s">
        <v>581</v>
      </c>
      <c r="B53" s="25" t="s">
        <v>52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580</v>
      </c>
      <c r="B54" s="25" t="s">
        <v>53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579</v>
      </c>
      <c r="B55" s="25" t="s">
        <v>23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578</v>
      </c>
      <c r="B56" s="25" t="s">
        <v>54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577</v>
      </c>
      <c r="B57" s="24" t="s">
        <v>576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9" spans="1:35" ht="15" customHeight="1">
      <c r="B59" s="24" t="s">
        <v>194</v>
      </c>
    </row>
    <row r="60" spans="1:35" ht="15" customHeight="1">
      <c r="A60" s="38" t="s">
        <v>575</v>
      </c>
      <c r="B60" s="24" t="s">
        <v>195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1"/>
    </row>
    <row r="62" spans="1:35" ht="15" customHeight="1">
      <c r="B62" s="24" t="s">
        <v>574</v>
      </c>
    </row>
    <row r="63" spans="1:35" ht="15" customHeight="1">
      <c r="B63" s="24" t="s">
        <v>207</v>
      </c>
    </row>
    <row r="64" spans="1:35" ht="15" customHeight="1">
      <c r="A64" s="38" t="s">
        <v>573</v>
      </c>
      <c r="B64" s="25" t="s">
        <v>208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5" spans="1:35" ht="15" customHeight="1">
      <c r="A65" s="38" t="s">
        <v>572</v>
      </c>
      <c r="B65" s="25" t="s">
        <v>23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>
      <c r="A66" s="38" t="s">
        <v>571</v>
      </c>
      <c r="B66" s="25" t="s">
        <v>479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A67" s="38" t="s">
        <v>570</v>
      </c>
      <c r="B67" s="25" t="s">
        <v>564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4"/>
    </row>
    <row r="68" spans="1:35" ht="15" customHeight="1">
      <c r="A68" s="38" t="s">
        <v>569</v>
      </c>
      <c r="B68" s="24" t="s">
        <v>200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1"/>
    </row>
    <row r="69" spans="1:35" ht="15" customHeight="1">
      <c r="B69" s="24" t="s">
        <v>211</v>
      </c>
    </row>
    <row r="70" spans="1:35" ht="15" customHeight="1">
      <c r="A70" s="38" t="s">
        <v>568</v>
      </c>
      <c r="B70" s="25" t="s">
        <v>208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4"/>
    </row>
    <row r="71" spans="1:35" ht="15" customHeight="1">
      <c r="A71" s="38" t="s">
        <v>567</v>
      </c>
      <c r="B71" s="25" t="s">
        <v>23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4"/>
    </row>
    <row r="72" spans="1:35" ht="15" customHeight="1">
      <c r="A72" s="38" t="s">
        <v>566</v>
      </c>
      <c r="B72" s="25" t="s">
        <v>479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4"/>
    </row>
    <row r="73" spans="1:35" ht="15" customHeight="1">
      <c r="A73" s="38" t="s">
        <v>565</v>
      </c>
      <c r="B73" s="25" t="s">
        <v>564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4"/>
    </row>
    <row r="74" spans="1:35" ht="15" customHeight="1">
      <c r="A74" s="38" t="s">
        <v>563</v>
      </c>
      <c r="B74" s="24" t="s">
        <v>200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1"/>
    </row>
    <row r="75" spans="1:35" ht="15" customHeight="1">
      <c r="B75" s="24" t="s">
        <v>212</v>
      </c>
    </row>
    <row r="76" spans="1:35" ht="15" customHeight="1">
      <c r="A76" s="38" t="s">
        <v>562</v>
      </c>
      <c r="B76" s="25" t="s">
        <v>213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4"/>
    </row>
    <row r="77" spans="1:35" ht="15" customHeight="1">
      <c r="A77" s="38" t="s">
        <v>561</v>
      </c>
      <c r="B77" s="25" t="s">
        <v>214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4"/>
    </row>
    <row r="78" spans="1:35" ht="15" customHeight="1" thickBot="1"/>
    <row r="79" spans="1:35" ht="15" customHeight="1">
      <c r="B79" s="53" t="s">
        <v>474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</row>
    <row r="80" spans="1:35" ht="15" customHeight="1">
      <c r="B80" s="39" t="s">
        <v>518</v>
      </c>
    </row>
    <row r="81" spans="2:2" ht="15" customHeight="1">
      <c r="B81" s="39" t="s">
        <v>560</v>
      </c>
    </row>
    <row r="82" spans="2:2" ht="15" customHeight="1">
      <c r="B82" s="39" t="s">
        <v>559</v>
      </c>
    </row>
    <row r="83" spans="2:2" ht="15" customHeight="1">
      <c r="B83" s="39" t="s">
        <v>558</v>
      </c>
    </row>
    <row r="84" spans="2:2" ht="15" customHeight="1">
      <c r="B84" s="39" t="s">
        <v>557</v>
      </c>
    </row>
    <row r="85" spans="2:2" ht="15" customHeight="1">
      <c r="B85" s="39" t="s">
        <v>365</v>
      </c>
    </row>
    <row r="86" spans="2:2" ht="15" customHeight="1">
      <c r="B86" s="39" t="s">
        <v>74</v>
      </c>
    </row>
    <row r="87" spans="2:2" ht="15" customHeight="1">
      <c r="B87" s="39" t="s">
        <v>400</v>
      </c>
    </row>
    <row r="88" spans="2:2" ht="15" customHeight="1">
      <c r="B88" s="39" t="s">
        <v>399</v>
      </c>
    </row>
    <row r="89" spans="2:2" ht="15" customHeight="1">
      <c r="B89" s="39" t="s">
        <v>398</v>
      </c>
    </row>
    <row r="90" spans="2:2" ht="15" customHeight="1">
      <c r="B90" s="39" t="s">
        <v>469</v>
      </c>
    </row>
    <row r="91" spans="2:2" ht="15" customHeight="1">
      <c r="B91" s="39" t="s">
        <v>468</v>
      </c>
    </row>
  </sheetData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/>
  <cols>
    <col min="1" max="1" width="20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652</v>
      </c>
      <c r="B10" s="32" t="s">
        <v>651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/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650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s="70" customFormat="1" ht="15" customHeight="1">
      <c r="A18" s="67" t="s">
        <v>649</v>
      </c>
      <c r="B18" s="52" t="s">
        <v>3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68">
        <v>0</v>
      </c>
      <c r="AD18" s="68">
        <v>0</v>
      </c>
      <c r="AE18" s="68">
        <v>0</v>
      </c>
      <c r="AF18" s="68">
        <v>0</v>
      </c>
      <c r="AG18" s="68">
        <v>0</v>
      </c>
      <c r="AH18" s="68"/>
      <c r="AI18" s="69"/>
    </row>
    <row r="19" spans="1:35" s="70" customFormat="1" ht="15" customHeight="1">
      <c r="A19" s="67" t="s">
        <v>648</v>
      </c>
      <c r="B19" s="52" t="s">
        <v>2</v>
      </c>
      <c r="C19" s="68">
        <v>0</v>
      </c>
      <c r="D19" s="68">
        <v>0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68">
        <v>0</v>
      </c>
      <c r="AD19" s="68">
        <v>0</v>
      </c>
      <c r="AE19" s="68">
        <v>0</v>
      </c>
      <c r="AF19" s="68">
        <v>0</v>
      </c>
      <c r="AG19" s="68">
        <v>0</v>
      </c>
      <c r="AH19" s="68"/>
      <c r="AI19" s="69"/>
    </row>
    <row r="20" spans="1:35" s="70" customFormat="1" ht="15" customHeight="1">
      <c r="A20" s="67" t="s">
        <v>647</v>
      </c>
      <c r="B20" s="52" t="s">
        <v>42</v>
      </c>
      <c r="C20" s="68">
        <v>0</v>
      </c>
      <c r="D20" s="68">
        <v>0</v>
      </c>
      <c r="E20" s="68">
        <v>0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8">
        <v>0</v>
      </c>
      <c r="U20" s="68">
        <v>0</v>
      </c>
      <c r="V20" s="68">
        <v>0</v>
      </c>
      <c r="W20" s="68">
        <v>0</v>
      </c>
      <c r="X20" s="68">
        <v>0</v>
      </c>
      <c r="Y20" s="68">
        <v>0</v>
      </c>
      <c r="Z20" s="68">
        <v>0</v>
      </c>
      <c r="AA20" s="68">
        <v>0</v>
      </c>
      <c r="AB20" s="68">
        <v>0</v>
      </c>
      <c r="AC20" s="68">
        <v>0</v>
      </c>
      <c r="AD20" s="68">
        <v>0</v>
      </c>
      <c r="AE20" s="68">
        <v>0</v>
      </c>
      <c r="AF20" s="68">
        <v>0</v>
      </c>
      <c r="AG20" s="68">
        <v>0</v>
      </c>
      <c r="AH20" s="68"/>
      <c r="AI20" s="69"/>
    </row>
    <row r="21" spans="1:35" s="70" customFormat="1" ht="15" customHeight="1">
      <c r="A21" s="67" t="s">
        <v>646</v>
      </c>
      <c r="B21" s="52" t="s">
        <v>43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9"/>
    </row>
    <row r="22" spans="1:35" s="70" customFormat="1" ht="15" customHeight="1">
      <c r="A22" s="67" t="s">
        <v>645</v>
      </c>
      <c r="B22" s="52" t="s">
        <v>7</v>
      </c>
      <c r="C22" s="68">
        <v>140.50145000000001</v>
      </c>
      <c r="D22" s="68">
        <v>135.47125199999999</v>
      </c>
      <c r="E22" s="68">
        <v>140.500168</v>
      </c>
      <c r="F22" s="68">
        <v>139.73344399999999</v>
      </c>
      <c r="G22" s="68">
        <v>139.80853300000001</v>
      </c>
      <c r="H22" s="68">
        <v>139.60176100000001</v>
      </c>
      <c r="I22" s="68">
        <v>138.14913899999999</v>
      </c>
      <c r="J22" s="68">
        <v>135.74295000000001</v>
      </c>
      <c r="K22" s="68">
        <v>133.093842</v>
      </c>
      <c r="L22" s="68">
        <v>131.01904300000001</v>
      </c>
      <c r="M22" s="68">
        <v>128.71675099999999</v>
      </c>
      <c r="N22" s="68">
        <v>126.994499</v>
      </c>
      <c r="O22" s="68">
        <v>125.27093499999999</v>
      </c>
      <c r="P22" s="68">
        <v>123.873131</v>
      </c>
      <c r="Q22" s="68">
        <v>123.016632</v>
      </c>
      <c r="R22" s="68">
        <v>123.543762</v>
      </c>
      <c r="S22" s="68">
        <v>123.694168</v>
      </c>
      <c r="T22" s="68">
        <v>123.409187</v>
      </c>
      <c r="U22" s="68">
        <v>123.41011</v>
      </c>
      <c r="V22" s="68">
        <v>123.58593</v>
      </c>
      <c r="W22" s="68">
        <v>124.214462</v>
      </c>
      <c r="X22" s="68">
        <v>125.671257</v>
      </c>
      <c r="Y22" s="68">
        <v>126.50502</v>
      </c>
      <c r="Z22" s="68">
        <v>127.33721199999999</v>
      </c>
      <c r="AA22" s="68">
        <v>128.24726899999999</v>
      </c>
      <c r="AB22" s="68">
        <v>129.798599</v>
      </c>
      <c r="AC22" s="68">
        <v>131.23448200000001</v>
      </c>
      <c r="AD22" s="68">
        <v>132.01232899999999</v>
      </c>
      <c r="AE22" s="68">
        <v>133.240768</v>
      </c>
      <c r="AF22" s="68">
        <v>134.56938199999999</v>
      </c>
      <c r="AG22" s="68">
        <v>136.05275</v>
      </c>
      <c r="AH22" s="68"/>
      <c r="AI22" s="69"/>
    </row>
    <row r="23" spans="1:35" s="70" customFormat="1" ht="15" customHeight="1">
      <c r="A23" s="67" t="s">
        <v>644</v>
      </c>
      <c r="B23" s="52" t="s">
        <v>8</v>
      </c>
      <c r="C23" s="68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0</v>
      </c>
      <c r="AA23" s="68">
        <v>0</v>
      </c>
      <c r="AB23" s="68">
        <v>0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/>
      <c r="AI23" s="69"/>
    </row>
    <row r="24" spans="1:35" s="70" customFormat="1" ht="15" customHeight="1">
      <c r="A24" s="67" t="s">
        <v>643</v>
      </c>
      <c r="B24" s="52" t="s">
        <v>12</v>
      </c>
      <c r="C24" s="68">
        <v>39.970379000000001</v>
      </c>
      <c r="D24" s="68">
        <v>39.169654999999999</v>
      </c>
      <c r="E24" s="68">
        <v>39.796745000000001</v>
      </c>
      <c r="F24" s="68">
        <v>41.009872000000001</v>
      </c>
      <c r="G24" s="68">
        <v>42.334400000000002</v>
      </c>
      <c r="H24" s="68">
        <v>43.218426000000001</v>
      </c>
      <c r="I24" s="68">
        <v>43.862831</v>
      </c>
      <c r="J24" s="68">
        <v>44.224758000000001</v>
      </c>
      <c r="K24" s="68">
        <v>44.480938000000002</v>
      </c>
      <c r="L24" s="68">
        <v>44.620345999999998</v>
      </c>
      <c r="M24" s="68">
        <v>44.729743999999997</v>
      </c>
      <c r="N24" s="68">
        <v>44.975783999999997</v>
      </c>
      <c r="O24" s="68">
        <v>45.261096999999999</v>
      </c>
      <c r="P24" s="68">
        <v>45.324317999999998</v>
      </c>
      <c r="Q24" s="68">
        <v>45.539893999999997</v>
      </c>
      <c r="R24" s="68">
        <v>46.231437999999997</v>
      </c>
      <c r="S24" s="68">
        <v>46.763527000000003</v>
      </c>
      <c r="T24" s="68">
        <v>47.099578999999999</v>
      </c>
      <c r="U24" s="68">
        <v>47.498947000000001</v>
      </c>
      <c r="V24" s="68">
        <v>47.921622999999997</v>
      </c>
      <c r="W24" s="68">
        <v>48.482967000000002</v>
      </c>
      <c r="X24" s="68">
        <v>49.326962000000002</v>
      </c>
      <c r="Y24" s="68">
        <v>49.924557</v>
      </c>
      <c r="Z24" s="68">
        <v>50.508823</v>
      </c>
      <c r="AA24" s="68">
        <v>51.121482999999998</v>
      </c>
      <c r="AB24" s="68">
        <v>51.983082000000003</v>
      </c>
      <c r="AC24" s="68">
        <v>52.782665000000001</v>
      </c>
      <c r="AD24" s="68">
        <v>53.345703</v>
      </c>
      <c r="AE24" s="68">
        <v>54.062897</v>
      </c>
      <c r="AF24" s="68">
        <v>54.833061000000001</v>
      </c>
      <c r="AG24" s="68">
        <v>55.682571000000003</v>
      </c>
      <c r="AH24" s="68"/>
      <c r="AI24" s="69"/>
    </row>
    <row r="25" spans="1:35" ht="15" customHeight="1">
      <c r="A25" s="38" t="s">
        <v>642</v>
      </c>
      <c r="B25" s="24" t="s">
        <v>0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1"/>
    </row>
    <row r="27" spans="1:35" ht="15" customHeight="1">
      <c r="B27" s="24" t="s">
        <v>502</v>
      </c>
    </row>
    <row r="28" spans="1:35" ht="15" customHeight="1">
      <c r="B28" s="24" t="s">
        <v>501</v>
      </c>
    </row>
    <row r="29" spans="1:35" ht="15" customHeight="1">
      <c r="A29" s="38" t="s">
        <v>641</v>
      </c>
      <c r="B29" s="25" t="s">
        <v>3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4"/>
    </row>
    <row r="30" spans="1:35" ht="15" customHeight="1">
      <c r="A30" s="38" t="s">
        <v>640</v>
      </c>
      <c r="B30" s="25" t="s">
        <v>2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4"/>
    </row>
    <row r="31" spans="1:35" ht="15" customHeight="1">
      <c r="A31" s="38" t="s">
        <v>639</v>
      </c>
      <c r="B31" s="25" t="s">
        <v>42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4"/>
    </row>
    <row r="32" spans="1:35" ht="15" customHeight="1">
      <c r="A32" s="38" t="s">
        <v>638</v>
      </c>
      <c r="B32" s="2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637</v>
      </c>
      <c r="B33" s="25" t="s">
        <v>7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636</v>
      </c>
      <c r="B34" s="25" t="s">
        <v>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635</v>
      </c>
      <c r="B35" s="25" t="s">
        <v>12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634</v>
      </c>
      <c r="B36" s="24" t="s">
        <v>0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1"/>
    </row>
    <row r="38" spans="1:35" ht="15" customHeight="1">
      <c r="B38" s="24" t="s">
        <v>633</v>
      </c>
    </row>
    <row r="39" spans="1:35" ht="15" customHeight="1">
      <c r="A39" s="38" t="s">
        <v>632</v>
      </c>
      <c r="B39" s="24" t="s">
        <v>195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1"/>
    </row>
    <row r="41" spans="1:35" ht="15" customHeight="1">
      <c r="B41" s="24" t="s">
        <v>631</v>
      </c>
    </row>
    <row r="42" spans="1:35" ht="15" customHeight="1">
      <c r="B42" s="24" t="s">
        <v>207</v>
      </c>
    </row>
    <row r="43" spans="1:35" ht="15" customHeight="1">
      <c r="A43" s="38" t="s">
        <v>630</v>
      </c>
      <c r="B43" s="25" t="s">
        <v>208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629</v>
      </c>
      <c r="B44" s="25" t="s">
        <v>23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628</v>
      </c>
      <c r="B45" s="25" t="s">
        <v>479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627</v>
      </c>
      <c r="B46" s="25" t="s">
        <v>621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4"/>
    </row>
    <row r="47" spans="1:35" ht="15" customHeight="1">
      <c r="A47" s="38" t="s">
        <v>626</v>
      </c>
      <c r="B47" s="24" t="s">
        <v>200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1"/>
    </row>
    <row r="48" spans="1:35" ht="15" customHeight="1">
      <c r="B48" s="24" t="s">
        <v>211</v>
      </c>
    </row>
    <row r="49" spans="1:35" ht="15" customHeight="1">
      <c r="A49" s="38" t="s">
        <v>625</v>
      </c>
      <c r="B49" s="25" t="s">
        <v>208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624</v>
      </c>
      <c r="B50" s="25" t="s">
        <v>23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623</v>
      </c>
      <c r="B51" s="25" t="s">
        <v>479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622</v>
      </c>
      <c r="B52" s="25" t="s">
        <v>621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620</v>
      </c>
      <c r="B53" s="24" t="s">
        <v>200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1"/>
    </row>
    <row r="54" spans="1:35" ht="15" customHeight="1">
      <c r="B54" s="24" t="s">
        <v>212</v>
      </c>
    </row>
    <row r="55" spans="1:35" ht="15" customHeight="1">
      <c r="A55" s="38" t="s">
        <v>619</v>
      </c>
      <c r="B55" s="25" t="s">
        <v>213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 thickBot="1">
      <c r="A56" s="38" t="s">
        <v>618</v>
      </c>
      <c r="B56" s="25" t="s">
        <v>214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B57" s="53" t="s">
        <v>474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spans="1:35" ht="15" customHeight="1">
      <c r="B58" s="39" t="s">
        <v>617</v>
      </c>
    </row>
    <row r="59" spans="1:35" ht="15" customHeight="1">
      <c r="B59" s="39" t="s">
        <v>616</v>
      </c>
    </row>
    <row r="60" spans="1:35" ht="15" customHeight="1">
      <c r="B60" s="39" t="s">
        <v>615</v>
      </c>
    </row>
    <row r="61" spans="1:35" ht="15" customHeight="1">
      <c r="B61" s="39" t="s">
        <v>365</v>
      </c>
    </row>
    <row r="62" spans="1:35" ht="15" customHeight="1">
      <c r="B62" s="39" t="s">
        <v>74</v>
      </c>
    </row>
    <row r="63" spans="1:35" ht="15" customHeight="1">
      <c r="B63" s="39" t="s">
        <v>400</v>
      </c>
    </row>
    <row r="64" spans="1:35" ht="15" customHeight="1">
      <c r="B64" s="39" t="s">
        <v>399</v>
      </c>
    </row>
    <row r="65" spans="2:2" ht="15" customHeight="1">
      <c r="B65" s="39" t="s">
        <v>398</v>
      </c>
    </row>
    <row r="66" spans="2:2" ht="15" customHeight="1">
      <c r="B66" s="39" t="s">
        <v>469</v>
      </c>
    </row>
    <row r="67" spans="2:2" ht="15" customHeight="1">
      <c r="B67" s="39" t="s">
        <v>468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/>
  <cols>
    <col min="1" max="1" width="37.57031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696</v>
      </c>
      <c r="B10" s="32" t="s">
        <v>695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694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s="70" customFormat="1" ht="15" customHeight="1">
      <c r="A18" s="67" t="s">
        <v>693</v>
      </c>
      <c r="B18" s="52" t="s">
        <v>2</v>
      </c>
      <c r="C18" s="68">
        <v>3.987905</v>
      </c>
      <c r="D18" s="68">
        <v>3.8298890000000001</v>
      </c>
      <c r="E18" s="68">
        <v>4.0528380000000004</v>
      </c>
      <c r="F18" s="68">
        <v>4.1461050000000004</v>
      </c>
      <c r="G18" s="68">
        <v>4.2055680000000004</v>
      </c>
      <c r="H18" s="68">
        <v>4.259976</v>
      </c>
      <c r="I18" s="68">
        <v>4.2696290000000001</v>
      </c>
      <c r="J18" s="68">
        <v>4.2592840000000001</v>
      </c>
      <c r="K18" s="68">
        <v>4.2489270000000001</v>
      </c>
      <c r="L18" s="68">
        <v>4.2411899999999996</v>
      </c>
      <c r="M18" s="68">
        <v>4.2471990000000002</v>
      </c>
      <c r="N18" s="68">
        <v>4.268338</v>
      </c>
      <c r="O18" s="68">
        <v>4.2654740000000002</v>
      </c>
      <c r="P18" s="68">
        <v>4.245457</v>
      </c>
      <c r="Q18" s="68">
        <v>4.1289889999999998</v>
      </c>
      <c r="R18" s="68">
        <v>4.1695589999999996</v>
      </c>
      <c r="S18" s="68">
        <v>4.1867770000000002</v>
      </c>
      <c r="T18" s="68">
        <v>4.176482</v>
      </c>
      <c r="U18" s="68">
        <v>4.1614779999999998</v>
      </c>
      <c r="V18" s="68">
        <v>4.1409459999999996</v>
      </c>
      <c r="W18" s="68">
        <v>4.126722</v>
      </c>
      <c r="X18" s="68">
        <v>4.1213280000000001</v>
      </c>
      <c r="Y18" s="68">
        <v>4.1031890000000004</v>
      </c>
      <c r="Z18" s="68">
        <v>4.0880609999999997</v>
      </c>
      <c r="AA18" s="68">
        <v>4.0759400000000001</v>
      </c>
      <c r="AB18" s="68">
        <v>4.0616250000000003</v>
      </c>
      <c r="AC18" s="68">
        <v>4.051844</v>
      </c>
      <c r="AD18" s="68">
        <v>4.0377879999999999</v>
      </c>
      <c r="AE18" s="68">
        <v>4.0294699999999999</v>
      </c>
      <c r="AF18" s="68">
        <v>4.0244770000000001</v>
      </c>
      <c r="AG18" s="68">
        <v>4.025773</v>
      </c>
      <c r="AH18" s="68"/>
      <c r="AI18" s="69"/>
    </row>
    <row r="19" spans="1:35" s="70" customFormat="1" ht="15" customHeight="1">
      <c r="A19" s="67" t="s">
        <v>692</v>
      </c>
      <c r="B19" s="52" t="s">
        <v>3</v>
      </c>
      <c r="C19" s="68">
        <v>0.36896000000000001</v>
      </c>
      <c r="D19" s="68">
        <v>0.36890899999999999</v>
      </c>
      <c r="E19" s="68">
        <v>0.369892</v>
      </c>
      <c r="F19" s="68">
        <v>0.38875399999999999</v>
      </c>
      <c r="G19" s="68">
        <v>0.40761599999999998</v>
      </c>
      <c r="H19" s="68">
        <v>0.41704599999999997</v>
      </c>
      <c r="I19" s="68">
        <v>0.42647800000000002</v>
      </c>
      <c r="J19" s="68">
        <v>0.43590899999999999</v>
      </c>
      <c r="K19" s="68">
        <v>0.44534000000000001</v>
      </c>
      <c r="L19" s="68">
        <v>0.45005499999999998</v>
      </c>
      <c r="M19" s="68">
        <v>0.45477000000000001</v>
      </c>
      <c r="N19" s="68">
        <v>0.45948600000000001</v>
      </c>
      <c r="O19" s="68">
        <v>0.46420099999999997</v>
      </c>
      <c r="P19" s="68">
        <v>0.46420099999999997</v>
      </c>
      <c r="Q19" s="68">
        <v>0.46420099999999997</v>
      </c>
      <c r="R19" s="68">
        <v>0.46420099999999997</v>
      </c>
      <c r="S19" s="68">
        <v>0.4642</v>
      </c>
      <c r="T19" s="68">
        <v>0.4642</v>
      </c>
      <c r="U19" s="68">
        <v>0.4642</v>
      </c>
      <c r="V19" s="68">
        <v>0.4642</v>
      </c>
      <c r="W19" s="68">
        <v>0.4642</v>
      </c>
      <c r="X19" s="68">
        <v>0.4642</v>
      </c>
      <c r="Y19" s="68">
        <v>0.4642</v>
      </c>
      <c r="Z19" s="68">
        <v>0.46419899999999997</v>
      </c>
      <c r="AA19" s="68">
        <v>0.46419899999999997</v>
      </c>
      <c r="AB19" s="68">
        <v>0.46419899999999997</v>
      </c>
      <c r="AC19" s="68">
        <v>0.46419899999999997</v>
      </c>
      <c r="AD19" s="68">
        <v>0.46419899999999997</v>
      </c>
      <c r="AE19" s="68">
        <v>0.464198</v>
      </c>
      <c r="AF19" s="68">
        <v>0.464198</v>
      </c>
      <c r="AG19" s="68">
        <v>0.464198</v>
      </c>
      <c r="AH19" s="68"/>
      <c r="AI19" s="69"/>
    </row>
    <row r="20" spans="1:35" s="70" customFormat="1" ht="15" customHeight="1">
      <c r="A20" s="67" t="s">
        <v>691</v>
      </c>
      <c r="B20" s="52" t="s">
        <v>42</v>
      </c>
      <c r="C20" s="68">
        <v>1.888188</v>
      </c>
      <c r="D20" s="68">
        <v>1.7557240000000001</v>
      </c>
      <c r="E20" s="68">
        <v>1.401769</v>
      </c>
      <c r="F20" s="68">
        <v>1.5545819999999999</v>
      </c>
      <c r="G20" s="68">
        <v>1.546365</v>
      </c>
      <c r="H20" s="68">
        <v>1.5375589999999999</v>
      </c>
      <c r="I20" s="68">
        <v>1.548292</v>
      </c>
      <c r="J20" s="68">
        <v>1.54294</v>
      </c>
      <c r="K20" s="68">
        <v>1.513109</v>
      </c>
      <c r="L20" s="68">
        <v>1.4849969999999999</v>
      </c>
      <c r="M20" s="68">
        <v>1.4402200000000001</v>
      </c>
      <c r="N20" s="68">
        <v>1.4278329999999999</v>
      </c>
      <c r="O20" s="68">
        <v>1.4195180000000001</v>
      </c>
      <c r="P20" s="68">
        <v>1.4091419999999999</v>
      </c>
      <c r="Q20" s="68">
        <v>1.3986050000000001</v>
      </c>
      <c r="R20" s="68">
        <v>1.3988149999999999</v>
      </c>
      <c r="S20" s="68">
        <v>1.3916500000000001</v>
      </c>
      <c r="T20" s="68">
        <v>1.368541</v>
      </c>
      <c r="U20" s="68">
        <v>1.3571759999999999</v>
      </c>
      <c r="V20" s="68">
        <v>1.346115</v>
      </c>
      <c r="W20" s="68">
        <v>1.335852</v>
      </c>
      <c r="X20" s="68">
        <v>1.325507</v>
      </c>
      <c r="Y20" s="68">
        <v>1.312057</v>
      </c>
      <c r="Z20" s="68">
        <v>1.3074300000000001</v>
      </c>
      <c r="AA20" s="68">
        <v>1.299644</v>
      </c>
      <c r="AB20" s="68">
        <v>1.2933079999999999</v>
      </c>
      <c r="AC20" s="68">
        <v>1.284016</v>
      </c>
      <c r="AD20" s="68">
        <v>1.2739579999999999</v>
      </c>
      <c r="AE20" s="68">
        <v>1.261428</v>
      </c>
      <c r="AF20" s="68">
        <v>1.251333</v>
      </c>
      <c r="AG20" s="68">
        <v>1.2462580000000001</v>
      </c>
      <c r="AH20" s="68"/>
      <c r="AI20" s="69"/>
    </row>
    <row r="21" spans="1:35" s="70" customFormat="1" ht="15" customHeight="1">
      <c r="A21" s="67" t="s">
        <v>690</v>
      </c>
      <c r="B21" s="52" t="s">
        <v>5</v>
      </c>
      <c r="C21" s="68">
        <v>3.7226949999999999</v>
      </c>
      <c r="D21" s="68">
        <v>3.5596009999999998</v>
      </c>
      <c r="E21" s="68">
        <v>3.107278</v>
      </c>
      <c r="F21" s="68">
        <v>4.0780479999999999</v>
      </c>
      <c r="G21" s="68">
        <v>4.997369</v>
      </c>
      <c r="H21" s="68">
        <v>5.3976550000000003</v>
      </c>
      <c r="I21" s="68">
        <v>5.7598200000000004</v>
      </c>
      <c r="J21" s="68">
        <v>6.0899720000000004</v>
      </c>
      <c r="K21" s="68">
        <v>6.3920750000000002</v>
      </c>
      <c r="L21" s="68">
        <v>6.4667149999999998</v>
      </c>
      <c r="M21" s="68">
        <v>6.551399</v>
      </c>
      <c r="N21" s="68">
        <v>6.6478590000000004</v>
      </c>
      <c r="O21" s="68">
        <v>6.7115650000000002</v>
      </c>
      <c r="P21" s="68">
        <v>6.5638990000000002</v>
      </c>
      <c r="Q21" s="68">
        <v>6.2249230000000004</v>
      </c>
      <c r="R21" s="68">
        <v>6.3785860000000003</v>
      </c>
      <c r="S21" s="68">
        <v>6.5101810000000002</v>
      </c>
      <c r="T21" s="68">
        <v>6.6083100000000004</v>
      </c>
      <c r="U21" s="68">
        <v>6.6949740000000002</v>
      </c>
      <c r="V21" s="68">
        <v>6.7616310000000004</v>
      </c>
      <c r="W21" s="68">
        <v>6.8719539999999997</v>
      </c>
      <c r="X21" s="68">
        <v>6.9915700000000003</v>
      </c>
      <c r="Y21" s="68">
        <v>7.0857520000000003</v>
      </c>
      <c r="Z21" s="68">
        <v>7.183351</v>
      </c>
      <c r="AA21" s="68">
        <v>7.2822870000000002</v>
      </c>
      <c r="AB21" s="68">
        <v>7.3797110000000004</v>
      </c>
      <c r="AC21" s="68">
        <v>7.481922</v>
      </c>
      <c r="AD21" s="68">
        <v>7.5770499999999998</v>
      </c>
      <c r="AE21" s="68">
        <v>7.6762540000000001</v>
      </c>
      <c r="AF21" s="68">
        <v>7.7827710000000003</v>
      </c>
      <c r="AG21" s="68">
        <v>7.8962950000000003</v>
      </c>
      <c r="AH21" s="68"/>
      <c r="AI21" s="69"/>
    </row>
    <row r="22" spans="1:35" s="70" customFormat="1" ht="15" customHeight="1">
      <c r="A22" s="67" t="s">
        <v>689</v>
      </c>
      <c r="B22" s="52" t="s">
        <v>6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68">
        <v>0</v>
      </c>
      <c r="AD22" s="68">
        <v>0</v>
      </c>
      <c r="AE22" s="68">
        <v>0</v>
      </c>
      <c r="AF22" s="68">
        <v>0</v>
      </c>
      <c r="AG22" s="68">
        <v>0</v>
      </c>
      <c r="AH22" s="68"/>
      <c r="AI22" s="69"/>
    </row>
    <row r="23" spans="1:35" s="70" customFormat="1" ht="15" customHeight="1">
      <c r="A23" s="67" t="s">
        <v>688</v>
      </c>
      <c r="B23" s="52" t="s">
        <v>43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9"/>
    </row>
    <row r="24" spans="1:35" s="70" customFormat="1" ht="15" customHeight="1">
      <c r="A24" s="67" t="s">
        <v>687</v>
      </c>
      <c r="B24" s="52" t="s">
        <v>7</v>
      </c>
      <c r="C24" s="68">
        <v>30.894155999999999</v>
      </c>
      <c r="D24" s="68">
        <v>29.948093</v>
      </c>
      <c r="E24" s="68">
        <v>30.815183999999999</v>
      </c>
      <c r="F24" s="68">
        <v>30.406286000000001</v>
      </c>
      <c r="G24" s="68">
        <v>29.768796999999999</v>
      </c>
      <c r="H24" s="68">
        <v>29.439913000000001</v>
      </c>
      <c r="I24" s="68">
        <v>28.970359999999999</v>
      </c>
      <c r="J24" s="68">
        <v>28.422546000000001</v>
      </c>
      <c r="K24" s="68">
        <v>27.888746000000001</v>
      </c>
      <c r="L24" s="68">
        <v>27.557499</v>
      </c>
      <c r="M24" s="68">
        <v>27.326875999999999</v>
      </c>
      <c r="N24" s="68">
        <v>27.237680000000001</v>
      </c>
      <c r="O24" s="68">
        <v>27.152939</v>
      </c>
      <c r="P24" s="68">
        <v>27.077442000000001</v>
      </c>
      <c r="Q24" s="68">
        <v>26.961290000000002</v>
      </c>
      <c r="R24" s="68">
        <v>26.977191999999999</v>
      </c>
      <c r="S24" s="68">
        <v>26.832598000000001</v>
      </c>
      <c r="T24" s="68">
        <v>26.520716</v>
      </c>
      <c r="U24" s="68">
        <v>26.232624000000001</v>
      </c>
      <c r="V24" s="68">
        <v>25.882363999999999</v>
      </c>
      <c r="W24" s="68">
        <v>25.606945</v>
      </c>
      <c r="X24" s="68">
        <v>25.380075000000001</v>
      </c>
      <c r="Y24" s="68">
        <v>25.041516999999999</v>
      </c>
      <c r="Z24" s="68">
        <v>24.726595</v>
      </c>
      <c r="AA24" s="68">
        <v>24.449667000000002</v>
      </c>
      <c r="AB24" s="68">
        <v>24.209707000000002</v>
      </c>
      <c r="AC24" s="68">
        <v>23.981546000000002</v>
      </c>
      <c r="AD24" s="68">
        <v>23.708708000000001</v>
      </c>
      <c r="AE24" s="68">
        <v>23.466813999999999</v>
      </c>
      <c r="AF24" s="68">
        <v>23.251954999999999</v>
      </c>
      <c r="AG24" s="68">
        <v>23.0641</v>
      </c>
      <c r="AH24" s="68"/>
      <c r="AI24" s="69"/>
    </row>
    <row r="25" spans="1:35" s="70" customFormat="1" ht="15" customHeight="1">
      <c r="A25" s="67" t="s">
        <v>686</v>
      </c>
      <c r="B25" s="52" t="s">
        <v>8</v>
      </c>
      <c r="C25" s="68">
        <v>154.52018699999999</v>
      </c>
      <c r="D25" s="68">
        <v>148.34875500000001</v>
      </c>
      <c r="E25" s="68">
        <v>147.18493699999999</v>
      </c>
      <c r="F25" s="68">
        <v>144.156982</v>
      </c>
      <c r="G25" s="68">
        <v>140.10115099999999</v>
      </c>
      <c r="H25" s="68">
        <v>134.939514</v>
      </c>
      <c r="I25" s="68">
        <v>129.093445</v>
      </c>
      <c r="J25" s="68">
        <v>122.716736</v>
      </c>
      <c r="K25" s="68">
        <v>116.005646</v>
      </c>
      <c r="L25" s="68">
        <v>108.92941999999999</v>
      </c>
      <c r="M25" s="68">
        <v>101.99344600000001</v>
      </c>
      <c r="N25" s="68">
        <v>95.376761999999999</v>
      </c>
      <c r="O25" s="68">
        <v>88.898048000000003</v>
      </c>
      <c r="P25" s="68">
        <v>82.457672000000002</v>
      </c>
      <c r="Q25" s="68">
        <v>75.419990999999996</v>
      </c>
      <c r="R25" s="68">
        <v>73.395743999999993</v>
      </c>
      <c r="S25" s="68">
        <v>71.555808999999996</v>
      </c>
      <c r="T25" s="68">
        <v>69.823036000000002</v>
      </c>
      <c r="U25" s="68">
        <v>68.342262000000005</v>
      </c>
      <c r="V25" s="68">
        <v>66.976532000000006</v>
      </c>
      <c r="W25" s="68">
        <v>65.997780000000006</v>
      </c>
      <c r="X25" s="68">
        <v>65.214889999999997</v>
      </c>
      <c r="Y25" s="68">
        <v>64.374877999999995</v>
      </c>
      <c r="Z25" s="68">
        <v>63.643894000000003</v>
      </c>
      <c r="AA25" s="68">
        <v>63.012374999999999</v>
      </c>
      <c r="AB25" s="68">
        <v>62.446350000000002</v>
      </c>
      <c r="AC25" s="68">
        <v>61.960433999999999</v>
      </c>
      <c r="AD25" s="68">
        <v>61.476112000000001</v>
      </c>
      <c r="AE25" s="68">
        <v>61.072482999999998</v>
      </c>
      <c r="AF25" s="68">
        <v>60.760838</v>
      </c>
      <c r="AG25" s="68">
        <v>60.539378999999997</v>
      </c>
      <c r="AH25" s="68"/>
      <c r="AI25" s="69"/>
    </row>
    <row r="26" spans="1:35" s="70" customFormat="1" ht="15" customHeight="1">
      <c r="A26" s="67" t="s">
        <v>685</v>
      </c>
      <c r="B26" s="52" t="s">
        <v>9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9"/>
    </row>
    <row r="27" spans="1:35" s="70" customFormat="1" ht="15" customHeight="1">
      <c r="A27" s="67" t="s">
        <v>684</v>
      </c>
      <c r="B27" s="52" t="s">
        <v>10</v>
      </c>
      <c r="C27" s="68">
        <v>154.52018699999999</v>
      </c>
      <c r="D27" s="68">
        <v>148.34875500000001</v>
      </c>
      <c r="E27" s="68">
        <v>147.18493699999999</v>
      </c>
      <c r="F27" s="68">
        <v>144.156982</v>
      </c>
      <c r="G27" s="68">
        <v>140.10115099999999</v>
      </c>
      <c r="H27" s="68">
        <v>134.939514</v>
      </c>
      <c r="I27" s="68">
        <v>129.093445</v>
      </c>
      <c r="J27" s="68">
        <v>122.716736</v>
      </c>
      <c r="K27" s="68">
        <v>116.005646</v>
      </c>
      <c r="L27" s="68">
        <v>108.92941999999999</v>
      </c>
      <c r="M27" s="68">
        <v>101.99344600000001</v>
      </c>
      <c r="N27" s="68">
        <v>95.376761999999999</v>
      </c>
      <c r="O27" s="68">
        <v>88.898048000000003</v>
      </c>
      <c r="P27" s="68">
        <v>82.457672000000002</v>
      </c>
      <c r="Q27" s="68">
        <v>75.419990999999996</v>
      </c>
      <c r="R27" s="68">
        <v>73.395743999999993</v>
      </c>
      <c r="S27" s="68">
        <v>71.555808999999996</v>
      </c>
      <c r="T27" s="68">
        <v>69.823036000000002</v>
      </c>
      <c r="U27" s="68">
        <v>68.342262000000005</v>
      </c>
      <c r="V27" s="68">
        <v>66.976532000000006</v>
      </c>
      <c r="W27" s="68">
        <v>65.997780000000006</v>
      </c>
      <c r="X27" s="68">
        <v>65.214889999999997</v>
      </c>
      <c r="Y27" s="68">
        <v>64.374877999999995</v>
      </c>
      <c r="Z27" s="68">
        <v>63.643894000000003</v>
      </c>
      <c r="AA27" s="68">
        <v>63.012374999999999</v>
      </c>
      <c r="AB27" s="68">
        <v>62.446350000000002</v>
      </c>
      <c r="AC27" s="68">
        <v>61.960433999999999</v>
      </c>
      <c r="AD27" s="68">
        <v>61.476112000000001</v>
      </c>
      <c r="AE27" s="68">
        <v>61.072482999999998</v>
      </c>
      <c r="AF27" s="68">
        <v>60.760838</v>
      </c>
      <c r="AG27" s="68">
        <v>60.539378999999997</v>
      </c>
      <c r="AH27" s="68"/>
      <c r="AI27" s="69"/>
    </row>
    <row r="28" spans="1:35" s="70" customFormat="1" ht="15" customHeight="1">
      <c r="A28" s="67" t="s">
        <v>683</v>
      </c>
      <c r="B28" s="52" t="s">
        <v>11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9"/>
    </row>
    <row r="29" spans="1:35" s="70" customFormat="1" ht="15" customHeight="1">
      <c r="A29" s="67" t="s">
        <v>682</v>
      </c>
      <c r="B29" s="52" t="s">
        <v>12</v>
      </c>
      <c r="C29" s="68">
        <v>43.718864000000004</v>
      </c>
      <c r="D29" s="68">
        <v>42.480246999999999</v>
      </c>
      <c r="E29" s="68">
        <v>42.47945</v>
      </c>
      <c r="F29" s="68">
        <v>43.446609000000002</v>
      </c>
      <c r="G29" s="68">
        <v>44.268932</v>
      </c>
      <c r="H29" s="68">
        <v>44.737380999999999</v>
      </c>
      <c r="I29" s="68">
        <v>44.673653000000002</v>
      </c>
      <c r="J29" s="68">
        <v>44.341175</v>
      </c>
      <c r="K29" s="68">
        <v>43.849201000000001</v>
      </c>
      <c r="L29" s="68">
        <v>43.22242</v>
      </c>
      <c r="M29" s="68">
        <v>42.708080000000002</v>
      </c>
      <c r="N29" s="68">
        <v>42.284072999999999</v>
      </c>
      <c r="O29" s="68">
        <v>41.740138999999999</v>
      </c>
      <c r="P29" s="68">
        <v>41.221882000000001</v>
      </c>
      <c r="Q29" s="68">
        <v>40.597087999999999</v>
      </c>
      <c r="R29" s="68">
        <v>40.402599000000002</v>
      </c>
      <c r="S29" s="68">
        <v>40.165748999999998</v>
      </c>
      <c r="T29" s="68">
        <v>39.894882000000003</v>
      </c>
      <c r="U29" s="68">
        <v>39.674553000000003</v>
      </c>
      <c r="V29" s="68">
        <v>39.444622000000003</v>
      </c>
      <c r="W29" s="68">
        <v>39.425949000000003</v>
      </c>
      <c r="X29" s="68">
        <v>39.488869000000001</v>
      </c>
      <c r="Y29" s="68">
        <v>39.471535000000003</v>
      </c>
      <c r="Z29" s="68">
        <v>39.515663000000004</v>
      </c>
      <c r="AA29" s="68">
        <v>39.610523000000001</v>
      </c>
      <c r="AB29" s="68">
        <v>39.719521</v>
      </c>
      <c r="AC29" s="68">
        <v>39.879458999999997</v>
      </c>
      <c r="AD29" s="68">
        <v>40.014290000000003</v>
      </c>
      <c r="AE29" s="68">
        <v>40.191806999999997</v>
      </c>
      <c r="AF29" s="68">
        <v>40.442138999999997</v>
      </c>
      <c r="AG29" s="68">
        <v>40.749640999999997</v>
      </c>
      <c r="AH29" s="68"/>
      <c r="AI29" s="69"/>
    </row>
    <row r="30" spans="1:35" s="70" customFormat="1" ht="15" customHeight="1">
      <c r="A30" s="67" t="s">
        <v>681</v>
      </c>
      <c r="B30" s="71" t="s">
        <v>0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</row>
    <row r="32" spans="1:35" ht="15" customHeight="1">
      <c r="B32" s="24" t="s">
        <v>502</v>
      </c>
    </row>
    <row r="33" spans="1:35" ht="15" customHeight="1">
      <c r="B33" s="24" t="s">
        <v>501</v>
      </c>
    </row>
    <row r="34" spans="1:35" ht="15" customHeight="1">
      <c r="A34" s="38" t="s">
        <v>680</v>
      </c>
      <c r="B34" s="25" t="s">
        <v>2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679</v>
      </c>
      <c r="B35" s="25" t="s">
        <v>3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678</v>
      </c>
      <c r="B36" s="25" t="s">
        <v>42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677</v>
      </c>
      <c r="B37" s="25" t="s">
        <v>5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676</v>
      </c>
      <c r="B38" s="25" t="s">
        <v>6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675</v>
      </c>
      <c r="B39" s="25" t="s">
        <v>43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674</v>
      </c>
      <c r="B40" s="25" t="s">
        <v>7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673</v>
      </c>
      <c r="B41" s="25" t="s">
        <v>8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672</v>
      </c>
      <c r="B42" s="25" t="s">
        <v>9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671</v>
      </c>
      <c r="B43" s="25" t="s">
        <v>10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670</v>
      </c>
      <c r="B44" s="25" t="s">
        <v>11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669</v>
      </c>
      <c r="B45" s="25" t="s">
        <v>12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668</v>
      </c>
      <c r="B46" s="24" t="s">
        <v>0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1"/>
    </row>
    <row r="48" spans="1:35" ht="15" customHeight="1">
      <c r="B48" s="24" t="s">
        <v>490</v>
      </c>
    </row>
    <row r="49" spans="1:35" ht="15" customHeight="1">
      <c r="A49" s="38" t="s">
        <v>667</v>
      </c>
      <c r="B49" s="24" t="s">
        <v>195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1" spans="1:35" ht="15" customHeight="1">
      <c r="B51" s="24" t="s">
        <v>488</v>
      </c>
    </row>
    <row r="52" spans="1:35" ht="15" customHeight="1">
      <c r="B52" s="24" t="s">
        <v>207</v>
      </c>
    </row>
    <row r="53" spans="1:35" ht="15" customHeight="1">
      <c r="A53" s="38" t="s">
        <v>666</v>
      </c>
      <c r="B53" s="25" t="s">
        <v>208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665</v>
      </c>
      <c r="B54" s="25" t="s">
        <v>23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664</v>
      </c>
      <c r="B55" s="25" t="s">
        <v>479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663</v>
      </c>
      <c r="B56" s="25" t="s">
        <v>210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662</v>
      </c>
      <c r="B57" s="24" t="s">
        <v>200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211</v>
      </c>
    </row>
    <row r="59" spans="1:35" ht="15" customHeight="1">
      <c r="A59" s="38" t="s">
        <v>661</v>
      </c>
      <c r="B59" s="25" t="s">
        <v>208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660</v>
      </c>
      <c r="B60" s="25" t="s">
        <v>23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>
      <c r="A61" s="38" t="s">
        <v>659</v>
      </c>
      <c r="B61" s="25" t="s">
        <v>479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>
      <c r="A62" s="38" t="s">
        <v>658</v>
      </c>
      <c r="B62" s="25" t="s">
        <v>210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657</v>
      </c>
      <c r="B63" s="24" t="s">
        <v>200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1"/>
    </row>
    <row r="64" spans="1:35" ht="15" customHeight="1">
      <c r="B64" s="24" t="s">
        <v>212</v>
      </c>
    </row>
    <row r="65" spans="1:35" ht="15" customHeight="1">
      <c r="A65" s="38" t="s">
        <v>656</v>
      </c>
      <c r="B65" s="25" t="s">
        <v>213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 thickBot="1">
      <c r="A66" s="38" t="s">
        <v>655</v>
      </c>
      <c r="B66" s="25" t="s">
        <v>214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B67" s="86" t="s">
        <v>474</v>
      </c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</row>
    <row r="68" spans="1:35" ht="15" customHeight="1">
      <c r="B68" s="39" t="s">
        <v>473</v>
      </c>
    </row>
    <row r="69" spans="1:35" ht="15" customHeight="1">
      <c r="B69" s="39" t="s">
        <v>472</v>
      </c>
    </row>
    <row r="70" spans="1:35" ht="15" customHeight="1">
      <c r="B70" s="39" t="s">
        <v>471</v>
      </c>
    </row>
    <row r="71" spans="1:35" ht="15" customHeight="1">
      <c r="B71" s="39" t="s">
        <v>470</v>
      </c>
    </row>
    <row r="72" spans="1:35" ht="15" customHeight="1">
      <c r="B72" s="39" t="s">
        <v>365</v>
      </c>
    </row>
    <row r="73" spans="1:35" ht="15" customHeight="1">
      <c r="B73" s="39" t="s">
        <v>74</v>
      </c>
    </row>
    <row r="74" spans="1:35" ht="15" customHeight="1">
      <c r="B74" s="39" t="s">
        <v>400</v>
      </c>
    </row>
    <row r="75" spans="1:35" ht="15" customHeight="1">
      <c r="B75" s="39" t="s">
        <v>399</v>
      </c>
    </row>
    <row r="76" spans="1:35" ht="15" customHeight="1">
      <c r="B76" s="39" t="s">
        <v>398</v>
      </c>
    </row>
    <row r="77" spans="1:35" ht="15" customHeight="1">
      <c r="B77" s="39" t="s">
        <v>654</v>
      </c>
    </row>
    <row r="78" spans="1:35" ht="15" customHeight="1">
      <c r="B78" s="39" t="s">
        <v>653</v>
      </c>
    </row>
    <row r="79" spans="1:35" ht="15" customHeight="1">
      <c r="B79" s="39" t="s">
        <v>396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/>
  <cols>
    <col min="1" max="1" width="31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738</v>
      </c>
      <c r="B10" s="32" t="s">
        <v>737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736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ht="15" customHeight="1">
      <c r="A18" s="38" t="s">
        <v>735</v>
      </c>
      <c r="B18" s="25" t="s">
        <v>2</v>
      </c>
      <c r="C18" s="43">
        <v>3.9105780000000001</v>
      </c>
      <c r="D18" s="43">
        <v>3.1840850000000001</v>
      </c>
      <c r="E18" s="43">
        <v>3.3761320000000001</v>
      </c>
      <c r="F18" s="43">
        <v>3.3762780000000001</v>
      </c>
      <c r="G18" s="43">
        <v>3.461487</v>
      </c>
      <c r="H18" s="43">
        <v>3.6219239999999999</v>
      </c>
      <c r="I18" s="43">
        <v>3.6612960000000001</v>
      </c>
      <c r="J18" s="43">
        <v>3.5902289999999999</v>
      </c>
      <c r="K18" s="43">
        <v>3.5001609999999999</v>
      </c>
      <c r="L18" s="43">
        <v>3.3923770000000002</v>
      </c>
      <c r="M18" s="43">
        <v>3.2959179999999999</v>
      </c>
      <c r="N18" s="43">
        <v>3.2817949999999998</v>
      </c>
      <c r="O18" s="43">
        <v>3.2822659999999999</v>
      </c>
      <c r="P18" s="43">
        <v>3.2611319999999999</v>
      </c>
      <c r="Q18" s="43">
        <v>3.2362160000000002</v>
      </c>
      <c r="R18" s="43">
        <v>3.235852</v>
      </c>
      <c r="S18" s="43">
        <v>3.237787</v>
      </c>
      <c r="T18" s="43">
        <v>3.2152069999999999</v>
      </c>
      <c r="U18" s="43">
        <v>3.2041379999999999</v>
      </c>
      <c r="V18" s="43">
        <v>3.2215310000000001</v>
      </c>
      <c r="W18" s="43">
        <v>3.1672180000000001</v>
      </c>
      <c r="X18" s="43">
        <v>3.1456490000000001</v>
      </c>
      <c r="Y18" s="43">
        <v>3.1513</v>
      </c>
      <c r="Z18" s="43">
        <v>3.1837390000000001</v>
      </c>
      <c r="AA18" s="43">
        <v>3.185724</v>
      </c>
      <c r="AB18" s="43">
        <v>3.1749909999999999</v>
      </c>
      <c r="AC18" s="43">
        <v>3.1552859999999998</v>
      </c>
      <c r="AD18" s="43">
        <v>3.1200770000000002</v>
      </c>
      <c r="AE18" s="43">
        <v>3.098916</v>
      </c>
      <c r="AF18" s="43">
        <v>3.0781939999999999</v>
      </c>
      <c r="AG18" s="43">
        <v>3.0932520000000001</v>
      </c>
      <c r="AH18" s="43"/>
      <c r="AI18" s="34"/>
    </row>
    <row r="19" spans="1:35" ht="15" customHeight="1">
      <c r="A19" s="38" t="s">
        <v>734</v>
      </c>
      <c r="B19" s="25" t="s">
        <v>3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/>
      <c r="AI19" s="34"/>
    </row>
    <row r="20" spans="1:35" ht="15" customHeight="1">
      <c r="A20" s="38" t="s">
        <v>733</v>
      </c>
      <c r="B20" s="25" t="s">
        <v>42</v>
      </c>
      <c r="C20" s="43">
        <v>0.74996200000000002</v>
      </c>
      <c r="D20" s="43">
        <v>0.580094</v>
      </c>
      <c r="E20" s="43">
        <v>0.46051700000000001</v>
      </c>
      <c r="F20" s="43">
        <v>0.50335300000000005</v>
      </c>
      <c r="G20" s="43">
        <v>0.50906099999999999</v>
      </c>
      <c r="H20" s="43">
        <v>0.51938600000000001</v>
      </c>
      <c r="I20" s="43">
        <v>0.52585599999999999</v>
      </c>
      <c r="J20" s="43">
        <v>0.51824700000000001</v>
      </c>
      <c r="K20" s="43">
        <v>0.498749</v>
      </c>
      <c r="L20" s="43">
        <v>0.48007300000000003</v>
      </c>
      <c r="M20" s="43">
        <v>0.45717099999999999</v>
      </c>
      <c r="N20" s="43">
        <v>0.450652</v>
      </c>
      <c r="O20" s="43">
        <v>0.44855200000000001</v>
      </c>
      <c r="P20" s="43">
        <v>0.44313200000000003</v>
      </c>
      <c r="Q20" s="43">
        <v>0.436554</v>
      </c>
      <c r="R20" s="43">
        <v>0.433253</v>
      </c>
      <c r="S20" s="43">
        <v>0.427732</v>
      </c>
      <c r="T20" s="43">
        <v>0.41899700000000001</v>
      </c>
      <c r="U20" s="43">
        <v>0.414358</v>
      </c>
      <c r="V20" s="43">
        <v>0.411995</v>
      </c>
      <c r="W20" s="43">
        <v>0.40513100000000002</v>
      </c>
      <c r="X20" s="43">
        <v>0.39982499999999999</v>
      </c>
      <c r="Y20" s="43">
        <v>0.39799200000000001</v>
      </c>
      <c r="Z20" s="43">
        <v>0.40219100000000002</v>
      </c>
      <c r="AA20" s="43">
        <v>0.40052500000000002</v>
      </c>
      <c r="AB20" s="43">
        <v>0.39895900000000001</v>
      </c>
      <c r="AC20" s="43">
        <v>0.393679</v>
      </c>
      <c r="AD20" s="43">
        <v>0.386519</v>
      </c>
      <c r="AE20" s="43">
        <v>0.380803</v>
      </c>
      <c r="AF20" s="43">
        <v>0.37589600000000001</v>
      </c>
      <c r="AG20" s="43">
        <v>0.375112</v>
      </c>
      <c r="AH20" s="43"/>
      <c r="AI20" s="34"/>
    </row>
    <row r="21" spans="1:35" ht="15" customHeight="1">
      <c r="A21" s="38" t="s">
        <v>732</v>
      </c>
      <c r="B21" s="25" t="s">
        <v>6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731</v>
      </c>
      <c r="B22" s="25" t="s">
        <v>43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730</v>
      </c>
      <c r="B23" s="25" t="s">
        <v>7</v>
      </c>
      <c r="C23" s="43">
        <v>410.28244000000001</v>
      </c>
      <c r="D23" s="43">
        <v>357.29922499999998</v>
      </c>
      <c r="E23" s="43">
        <v>397.84222399999999</v>
      </c>
      <c r="F23" s="43">
        <v>386.54480000000001</v>
      </c>
      <c r="G23" s="43">
        <v>396.78033399999998</v>
      </c>
      <c r="H23" s="43">
        <v>415.67797899999999</v>
      </c>
      <c r="I23" s="43">
        <v>408.12939499999999</v>
      </c>
      <c r="J23" s="43">
        <v>400.97009300000002</v>
      </c>
      <c r="K23" s="43">
        <v>394.34161399999999</v>
      </c>
      <c r="L23" s="43">
        <v>390.60150099999998</v>
      </c>
      <c r="M23" s="43">
        <v>388.58599900000002</v>
      </c>
      <c r="N23" s="43">
        <v>364.85845899999998</v>
      </c>
      <c r="O23" s="43">
        <v>341.58575400000001</v>
      </c>
      <c r="P23" s="43">
        <v>319.56842</v>
      </c>
      <c r="Q23" s="43">
        <v>305.60586499999999</v>
      </c>
      <c r="R23" s="43">
        <v>301.670593</v>
      </c>
      <c r="S23" s="43">
        <v>298.56063799999998</v>
      </c>
      <c r="T23" s="43">
        <v>297.70138500000002</v>
      </c>
      <c r="U23" s="43">
        <v>299.65210000000002</v>
      </c>
      <c r="V23" s="43">
        <v>302.39437900000001</v>
      </c>
      <c r="W23" s="43">
        <v>299.52459700000003</v>
      </c>
      <c r="X23" s="43">
        <v>299.84213299999999</v>
      </c>
      <c r="Y23" s="43">
        <v>304.106201</v>
      </c>
      <c r="Z23" s="43">
        <v>312.63116500000001</v>
      </c>
      <c r="AA23" s="43">
        <v>313.37307700000002</v>
      </c>
      <c r="AB23" s="43">
        <v>316.73123199999998</v>
      </c>
      <c r="AC23" s="43">
        <v>316.57488999999998</v>
      </c>
      <c r="AD23" s="43">
        <v>314.55957000000001</v>
      </c>
      <c r="AE23" s="43">
        <v>316.81912199999999</v>
      </c>
      <c r="AF23" s="43">
        <v>319.12042200000002</v>
      </c>
      <c r="AG23" s="43">
        <v>326.80032299999999</v>
      </c>
      <c r="AH23" s="43"/>
      <c r="AI23" s="34"/>
    </row>
    <row r="24" spans="1:35" ht="15" customHeight="1">
      <c r="A24" s="38" t="s">
        <v>729</v>
      </c>
      <c r="B24" s="25" t="s">
        <v>9</v>
      </c>
      <c r="C24" s="43">
        <v>472.651276</v>
      </c>
      <c r="D24" s="43">
        <v>396.39617900000002</v>
      </c>
      <c r="E24" s="43">
        <v>413.94604500000003</v>
      </c>
      <c r="F24" s="43">
        <v>517.43914800000005</v>
      </c>
      <c r="G24" s="43">
        <v>517.73864700000001</v>
      </c>
      <c r="H24" s="43">
        <v>491.933289</v>
      </c>
      <c r="I24" s="43">
        <v>480.26977499999998</v>
      </c>
      <c r="J24" s="43">
        <v>467.27450599999997</v>
      </c>
      <c r="K24" s="43">
        <v>451.86270100000002</v>
      </c>
      <c r="L24" s="43">
        <v>427.70327800000001</v>
      </c>
      <c r="M24" s="43">
        <v>423.59295700000001</v>
      </c>
      <c r="N24" s="43">
        <v>422.15329000000003</v>
      </c>
      <c r="O24" s="43">
        <v>420.51361100000003</v>
      </c>
      <c r="P24" s="43">
        <v>411.40560900000003</v>
      </c>
      <c r="Q24" s="43">
        <v>414.409943</v>
      </c>
      <c r="R24" s="43">
        <v>422.14373799999998</v>
      </c>
      <c r="S24" s="43">
        <v>423.77246100000002</v>
      </c>
      <c r="T24" s="43">
        <v>426.557861</v>
      </c>
      <c r="U24" s="43">
        <v>434.16772500000002</v>
      </c>
      <c r="V24" s="43">
        <v>441.00958300000002</v>
      </c>
      <c r="W24" s="43">
        <v>438.85955799999999</v>
      </c>
      <c r="X24" s="43">
        <v>440.89016700000002</v>
      </c>
      <c r="Y24" s="43">
        <v>448.37057499999997</v>
      </c>
      <c r="Z24" s="43">
        <v>461.50433299999997</v>
      </c>
      <c r="AA24" s="43">
        <v>462.65838600000001</v>
      </c>
      <c r="AB24" s="43">
        <v>468.29205300000001</v>
      </c>
      <c r="AC24" s="43">
        <v>469.29388399999999</v>
      </c>
      <c r="AD24" s="43">
        <v>467.50897200000003</v>
      </c>
      <c r="AE24" s="43">
        <v>472.225525</v>
      </c>
      <c r="AF24" s="43">
        <v>476.29803500000003</v>
      </c>
      <c r="AG24" s="43">
        <v>487.25238000000002</v>
      </c>
      <c r="AH24" s="43"/>
      <c r="AI24" s="34"/>
    </row>
    <row r="25" spans="1:35" ht="15" customHeight="1">
      <c r="A25" s="38" t="s">
        <v>728</v>
      </c>
      <c r="B25" s="25" t="s">
        <v>18</v>
      </c>
      <c r="C25" s="43">
        <v>-24.547256000000001</v>
      </c>
      <c r="D25" s="43">
        <v>-24.848883000000001</v>
      </c>
      <c r="E25" s="43">
        <v>-25.839981000000002</v>
      </c>
      <c r="F25" s="43">
        <v>-31.286154</v>
      </c>
      <c r="G25" s="43">
        <v>-24.167271</v>
      </c>
      <c r="H25" s="43">
        <v>-23.224098000000001</v>
      </c>
      <c r="I25" s="43">
        <v>-23.442969999999999</v>
      </c>
      <c r="J25" s="43">
        <v>-23.284782</v>
      </c>
      <c r="K25" s="43">
        <v>-23.177975</v>
      </c>
      <c r="L25" s="43">
        <v>-23.059726999999999</v>
      </c>
      <c r="M25" s="43">
        <v>-22.816696</v>
      </c>
      <c r="N25" s="43">
        <v>-22.590208000000001</v>
      </c>
      <c r="O25" s="43">
        <v>-22.408829000000001</v>
      </c>
      <c r="P25" s="43">
        <v>-22.429264</v>
      </c>
      <c r="Q25" s="43">
        <v>-22.269988999999999</v>
      </c>
      <c r="R25" s="43">
        <v>-21.851821999999999</v>
      </c>
      <c r="S25" s="43">
        <v>-21.801463999999999</v>
      </c>
      <c r="T25" s="43">
        <v>-21.575541999999999</v>
      </c>
      <c r="U25" s="43">
        <v>-21.179763999999999</v>
      </c>
      <c r="V25" s="43">
        <v>-20.808440999999998</v>
      </c>
      <c r="W25" s="43">
        <v>-20.900905999999999</v>
      </c>
      <c r="X25" s="43">
        <v>-20.585571000000002</v>
      </c>
      <c r="Y25" s="43">
        <v>-20.1374</v>
      </c>
      <c r="Z25" s="43">
        <v>-19.411877</v>
      </c>
      <c r="AA25" s="43">
        <v>-19.386002000000001</v>
      </c>
      <c r="AB25" s="43">
        <v>-18.865147</v>
      </c>
      <c r="AC25" s="43">
        <v>-18.813915000000001</v>
      </c>
      <c r="AD25" s="43">
        <v>-18.741634000000001</v>
      </c>
      <c r="AE25" s="43">
        <v>-18.343779000000001</v>
      </c>
      <c r="AF25" s="43">
        <v>-18.082954000000001</v>
      </c>
      <c r="AG25" s="43">
        <v>-17.331714999999999</v>
      </c>
      <c r="AH25" s="43"/>
      <c r="AI25" s="34"/>
    </row>
    <row r="26" spans="1:35" ht="15" customHeight="1">
      <c r="A26" s="38" t="s">
        <v>727</v>
      </c>
      <c r="B26" s="25" t="s">
        <v>8</v>
      </c>
      <c r="C26" s="43">
        <v>32.710299999999997</v>
      </c>
      <c r="D26" s="43">
        <v>27.007314999999998</v>
      </c>
      <c r="E26" s="43">
        <v>29.415821000000001</v>
      </c>
      <c r="F26" s="43">
        <v>29.522134999999999</v>
      </c>
      <c r="G26" s="43">
        <v>31.036369000000001</v>
      </c>
      <c r="H26" s="43">
        <v>31.666350999999999</v>
      </c>
      <c r="I26" s="43">
        <v>31.730948999999999</v>
      </c>
      <c r="J26" s="43">
        <v>31.556553000000001</v>
      </c>
      <c r="K26" s="43">
        <v>31.242896999999999</v>
      </c>
      <c r="L26" s="43">
        <v>30.429787000000001</v>
      </c>
      <c r="M26" s="43">
        <v>30.323523999999999</v>
      </c>
      <c r="N26" s="43">
        <v>30.163353000000001</v>
      </c>
      <c r="O26" s="43">
        <v>30.015318000000001</v>
      </c>
      <c r="P26" s="43">
        <v>29.27702</v>
      </c>
      <c r="Q26" s="43">
        <v>28.800777</v>
      </c>
      <c r="R26" s="43">
        <v>28.784396999999998</v>
      </c>
      <c r="S26" s="43">
        <v>28.410741999999999</v>
      </c>
      <c r="T26" s="43">
        <v>28.124434999999998</v>
      </c>
      <c r="U26" s="43">
        <v>28.103232999999999</v>
      </c>
      <c r="V26" s="43">
        <v>28.045406</v>
      </c>
      <c r="W26" s="43">
        <v>27.375071999999999</v>
      </c>
      <c r="X26" s="43">
        <v>27.007607</v>
      </c>
      <c r="Y26" s="43">
        <v>27.011230000000001</v>
      </c>
      <c r="Z26" s="43">
        <v>27.389137000000002</v>
      </c>
      <c r="AA26" s="43">
        <v>27.019278</v>
      </c>
      <c r="AB26" s="43">
        <v>26.920794999999998</v>
      </c>
      <c r="AC26" s="43">
        <v>26.509150000000002</v>
      </c>
      <c r="AD26" s="43">
        <v>25.901852000000002</v>
      </c>
      <c r="AE26" s="43">
        <v>25.695353999999998</v>
      </c>
      <c r="AF26" s="43">
        <v>25.463353999999999</v>
      </c>
      <c r="AG26" s="43">
        <v>25.593245</v>
      </c>
      <c r="AH26" s="43"/>
      <c r="AI26" s="34"/>
    </row>
    <row r="27" spans="1:35" ht="15" customHeight="1">
      <c r="A27" s="38" t="s">
        <v>726</v>
      </c>
      <c r="B27" s="25" t="s">
        <v>10</v>
      </c>
      <c r="C27" s="43">
        <v>480.814301</v>
      </c>
      <c r="D27" s="43">
        <v>398.55462599999998</v>
      </c>
      <c r="E27" s="43">
        <v>417.52191199999999</v>
      </c>
      <c r="F27" s="43">
        <v>515.67511000000002</v>
      </c>
      <c r="G27" s="43">
        <v>524.60772699999995</v>
      </c>
      <c r="H27" s="43">
        <v>500.37554899999998</v>
      </c>
      <c r="I27" s="43">
        <v>488.55777</v>
      </c>
      <c r="J27" s="43">
        <v>475.54626500000001</v>
      </c>
      <c r="K27" s="43">
        <v>459.92761200000001</v>
      </c>
      <c r="L27" s="43">
        <v>435.07333399999999</v>
      </c>
      <c r="M27" s="43">
        <v>431.099762</v>
      </c>
      <c r="N27" s="43">
        <v>429.72644000000003</v>
      </c>
      <c r="O27" s="43">
        <v>428.12011699999999</v>
      </c>
      <c r="P27" s="43">
        <v>418.25335699999999</v>
      </c>
      <c r="Q27" s="43">
        <v>420.94073500000002</v>
      </c>
      <c r="R27" s="43">
        <v>429.076324</v>
      </c>
      <c r="S27" s="43">
        <v>430.38174400000003</v>
      </c>
      <c r="T27" s="43">
        <v>433.10674999999998</v>
      </c>
      <c r="U27" s="43">
        <v>441.09121699999997</v>
      </c>
      <c r="V27" s="43">
        <v>448.24655200000001</v>
      </c>
      <c r="W27" s="43">
        <v>445.33371</v>
      </c>
      <c r="X27" s="43">
        <v>447.31219499999997</v>
      </c>
      <c r="Y27" s="43">
        <v>455.244415</v>
      </c>
      <c r="Z27" s="43">
        <v>469.48159800000002</v>
      </c>
      <c r="AA27" s="43">
        <v>470.29168700000002</v>
      </c>
      <c r="AB27" s="43">
        <v>476.34771699999999</v>
      </c>
      <c r="AC27" s="43">
        <v>476.98913599999997</v>
      </c>
      <c r="AD27" s="43">
        <v>474.66918900000002</v>
      </c>
      <c r="AE27" s="43">
        <v>479.57708700000001</v>
      </c>
      <c r="AF27" s="43">
        <v>483.67843599999998</v>
      </c>
      <c r="AG27" s="43">
        <v>495.51388500000002</v>
      </c>
      <c r="AH27" s="43"/>
      <c r="AI27" s="34"/>
    </row>
    <row r="28" spans="1:35" ht="15" customHeight="1">
      <c r="A28" s="38" t="s">
        <v>725</v>
      </c>
      <c r="B28" s="25" t="s">
        <v>11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34"/>
    </row>
    <row r="29" spans="1:35" ht="15" customHeight="1">
      <c r="A29" s="38" t="s">
        <v>724</v>
      </c>
      <c r="B29" s="25" t="s">
        <v>12</v>
      </c>
      <c r="C29" s="43">
        <v>183.57754499999999</v>
      </c>
      <c r="D29" s="43">
        <v>161.629593</v>
      </c>
      <c r="E29" s="43">
        <v>172.38880900000001</v>
      </c>
      <c r="F29" s="43">
        <v>172.96881099999999</v>
      </c>
      <c r="G29" s="43">
        <v>183.145477</v>
      </c>
      <c r="H29" s="43">
        <v>195.47787500000001</v>
      </c>
      <c r="I29" s="43">
        <v>195.990387</v>
      </c>
      <c r="J29" s="43">
        <v>196.52598599999999</v>
      </c>
      <c r="K29" s="43">
        <v>197.175613</v>
      </c>
      <c r="L29" s="43">
        <v>197.676559</v>
      </c>
      <c r="M29" s="43">
        <v>199.19889800000001</v>
      </c>
      <c r="N29" s="43">
        <v>199.97993500000001</v>
      </c>
      <c r="O29" s="43">
        <v>200.897064</v>
      </c>
      <c r="P29" s="43">
        <v>198.741241</v>
      </c>
      <c r="Q29" s="43">
        <v>197.727722</v>
      </c>
      <c r="R29" s="43">
        <v>199.74859599999999</v>
      </c>
      <c r="S29" s="43">
        <v>200.10588100000001</v>
      </c>
      <c r="T29" s="43">
        <v>200.92155500000001</v>
      </c>
      <c r="U29" s="43">
        <v>203.31462099999999</v>
      </c>
      <c r="V29" s="43">
        <v>205.975708</v>
      </c>
      <c r="W29" s="43">
        <v>204.67417900000001</v>
      </c>
      <c r="X29" s="43">
        <v>205.48194899999999</v>
      </c>
      <c r="Y29" s="43">
        <v>208.921783</v>
      </c>
      <c r="Z29" s="43">
        <v>215.22706600000001</v>
      </c>
      <c r="AA29" s="43">
        <v>216.16473400000001</v>
      </c>
      <c r="AB29" s="43">
        <v>218.85505699999999</v>
      </c>
      <c r="AC29" s="43">
        <v>219.09858700000001</v>
      </c>
      <c r="AD29" s="43">
        <v>217.94374099999999</v>
      </c>
      <c r="AE29" s="43">
        <v>219.480637</v>
      </c>
      <c r="AF29" s="43">
        <v>220.824814</v>
      </c>
      <c r="AG29" s="43">
        <v>225.68104600000001</v>
      </c>
      <c r="AH29" s="43"/>
      <c r="AI29" s="34"/>
    </row>
    <row r="30" spans="1:35" ht="15" customHeight="1">
      <c r="A30" s="38" t="s">
        <v>723</v>
      </c>
      <c r="B30" s="24" t="s">
        <v>0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2" spans="1:35" ht="15" customHeight="1">
      <c r="B32" s="24" t="s">
        <v>502</v>
      </c>
    </row>
    <row r="33" spans="1:35" ht="15" customHeight="1">
      <c r="B33" s="24" t="s">
        <v>501</v>
      </c>
    </row>
    <row r="34" spans="1:35" ht="15" customHeight="1">
      <c r="A34" s="38" t="s">
        <v>722</v>
      </c>
      <c r="B34" s="25" t="s">
        <v>2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721</v>
      </c>
      <c r="B35" s="25" t="s">
        <v>3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720</v>
      </c>
      <c r="B36" s="25" t="s">
        <v>42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719</v>
      </c>
      <c r="B37" s="25" t="s">
        <v>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718</v>
      </c>
      <c r="B38" s="25" t="s">
        <v>43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717</v>
      </c>
      <c r="B39" s="25" t="s">
        <v>7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716</v>
      </c>
      <c r="B40" s="25" t="s">
        <v>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715</v>
      </c>
      <c r="B41" s="25" t="s">
        <v>18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714</v>
      </c>
      <c r="B42" s="25" t="s">
        <v>8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713</v>
      </c>
      <c r="B43" s="25" t="s">
        <v>10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712</v>
      </c>
      <c r="B44" s="25" t="s">
        <v>11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711</v>
      </c>
      <c r="B45" s="25" t="s">
        <v>12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710</v>
      </c>
      <c r="B46" s="24" t="s">
        <v>0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1"/>
    </row>
    <row r="48" spans="1:35" ht="15" customHeight="1">
      <c r="B48" s="24" t="s">
        <v>490</v>
      </c>
    </row>
    <row r="49" spans="1:35" ht="15" customHeight="1">
      <c r="A49" s="38" t="s">
        <v>709</v>
      </c>
      <c r="B49" s="24" t="s">
        <v>195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1" spans="1:35" ht="15" customHeight="1">
      <c r="B51" s="24" t="s">
        <v>488</v>
      </c>
    </row>
    <row r="52" spans="1:35" ht="15" customHeight="1">
      <c r="B52" s="24" t="s">
        <v>207</v>
      </c>
    </row>
    <row r="53" spans="1:35" ht="15" customHeight="1">
      <c r="A53" s="38" t="s">
        <v>708</v>
      </c>
      <c r="B53" s="25" t="s">
        <v>208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707</v>
      </c>
      <c r="B54" s="25" t="s">
        <v>23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706</v>
      </c>
      <c r="B55" s="25" t="s">
        <v>479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705</v>
      </c>
      <c r="B56" s="25" t="s">
        <v>210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704</v>
      </c>
      <c r="B57" s="24" t="s">
        <v>200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211</v>
      </c>
    </row>
    <row r="59" spans="1:35" ht="15" customHeight="1">
      <c r="A59" s="38" t="s">
        <v>703</v>
      </c>
      <c r="B59" s="25" t="s">
        <v>208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702</v>
      </c>
      <c r="B60" s="25" t="s">
        <v>23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>
      <c r="A61" s="38" t="s">
        <v>701</v>
      </c>
      <c r="B61" s="25" t="s">
        <v>479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>
      <c r="A62" s="38" t="s">
        <v>700</v>
      </c>
      <c r="B62" s="25" t="s">
        <v>210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699</v>
      </c>
      <c r="B63" s="24" t="s">
        <v>200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1"/>
    </row>
    <row r="64" spans="1:35" ht="15" customHeight="1">
      <c r="B64" s="24" t="s">
        <v>212</v>
      </c>
    </row>
    <row r="65" spans="1:35" ht="15" customHeight="1">
      <c r="A65" s="38" t="s">
        <v>698</v>
      </c>
      <c r="B65" s="25" t="s">
        <v>213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 thickBot="1">
      <c r="A66" s="38" t="s">
        <v>697</v>
      </c>
      <c r="B66" s="25" t="s">
        <v>214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B67" s="53" t="s">
        <v>474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spans="1:35" ht="15" customHeight="1">
      <c r="B68" s="39" t="s">
        <v>473</v>
      </c>
    </row>
    <row r="69" spans="1:35" ht="15" customHeight="1">
      <c r="B69" s="39" t="s">
        <v>472</v>
      </c>
    </row>
    <row r="70" spans="1:35" ht="15" customHeight="1">
      <c r="B70" s="39" t="s">
        <v>471</v>
      </c>
    </row>
    <row r="71" spans="1:35" ht="15" customHeight="1">
      <c r="B71" s="39" t="s">
        <v>470</v>
      </c>
    </row>
    <row r="72" spans="1:35" ht="15" customHeight="1">
      <c r="B72" s="39" t="s">
        <v>365</v>
      </c>
    </row>
    <row r="73" spans="1:35" ht="15" customHeight="1">
      <c r="B73" s="39" t="s">
        <v>74</v>
      </c>
    </row>
    <row r="74" spans="1:35" ht="15" customHeight="1">
      <c r="B74" s="39" t="s">
        <v>400</v>
      </c>
    </row>
    <row r="75" spans="1:35" ht="15" customHeight="1">
      <c r="B75" s="39" t="s">
        <v>399</v>
      </c>
    </row>
    <row r="76" spans="1:35" ht="15" customHeight="1">
      <c r="B76" s="39" t="s">
        <v>398</v>
      </c>
    </row>
    <row r="77" spans="1:35" ht="15" customHeight="1">
      <c r="B77" s="39" t="s">
        <v>469</v>
      </c>
    </row>
    <row r="78" spans="1:35" ht="15" customHeight="1">
      <c r="B78" s="39" t="s">
        <v>468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AEO T6 Industry Totals</vt:lpstr>
      <vt:lpstr>2019 KESIS Energy Balance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2014-03-20T21:01:41Z</dcterms:created>
  <dcterms:modified xsi:type="dcterms:W3CDTF">2023-09-19T17:39:10Z</dcterms:modified>
</cp:coreProperties>
</file>