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BECbIC\"/>
    </mc:Choice>
  </mc:AlternateContent>
  <xr:revisionPtr revIDLastSave="0" documentId="13_ncr:1_{46B19142-9AB0-4E22-AA38-64CE86C2FFB0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About" sheetId="1" r:id="rId1"/>
    <sheet name="OECD VAL" sheetId="7" r:id="rId2"/>
    <sheet name="OECD TTL" sheetId="15" r:id="rId3"/>
    <sheet name="EXIOBASE EMP Splits" sheetId="16" r:id="rId4"/>
    <sheet name="OECD Chem Pharma Split" sheetId="13" r:id="rId5"/>
    <sheet name="BECbIC" sheetId="2" r:id="rId6"/>
  </sheets>
  <definedNames>
    <definedName name="CAP_CT" localSheetId="3">#REF!</definedName>
    <definedName name="CAP_CT">#REF!</definedName>
    <definedName name="CAP_GFCF" localSheetId="3">#REF!</definedName>
    <definedName name="CAP_GFCF">#REF!</definedName>
    <definedName name="CAP_IT" localSheetId="3">#REF!</definedName>
    <definedName name="CAP_IT">#REF!</definedName>
    <definedName name="CAP_OCon" localSheetId="3">#REF!</definedName>
    <definedName name="CAP_OCon">#REF!</definedName>
    <definedName name="CAP_OMach" localSheetId="3">#REF!</definedName>
    <definedName name="CAP_OMach">#REF!</definedName>
    <definedName name="CAP_Other" localSheetId="3">#REF!</definedName>
    <definedName name="CAP_Other">#REF!</definedName>
    <definedName name="CAP_QI" localSheetId="3">#REF!</definedName>
    <definedName name="CAP_QI">#REF!</definedName>
    <definedName name="CAP_RStruc" localSheetId="3">#REF!</definedName>
    <definedName name="CAP_RStruc">#REF!</definedName>
    <definedName name="CAP_Soft" localSheetId="3">#REF!</definedName>
    <definedName name="CAP_Soft">#REF!</definedName>
    <definedName name="CAP_TraEq" localSheetId="3">#REF!</definedName>
    <definedName name="CAP_TraEq">#REF!</definedName>
    <definedName name="CAPIT" localSheetId="3">#REF!</definedName>
    <definedName name="CAPIT">#REF!</definedName>
    <definedName name="CAPIT_QI" localSheetId="3">#REF!</definedName>
    <definedName name="CAPIT_QI">#REF!</definedName>
    <definedName name="capit_qph" localSheetId="3">#REF!</definedName>
    <definedName name="capit_qph">#REF!</definedName>
    <definedName name="CAPNIT" localSheetId="3">#REF!</definedName>
    <definedName name="CAPNIT">#REF!</definedName>
    <definedName name="CAPNIT_QI" localSheetId="3">#REF!</definedName>
    <definedName name="CAPNIT_QI">#REF!</definedName>
    <definedName name="capnit_qph" localSheetId="3">#REF!</definedName>
    <definedName name="capnit_qph">#REF!</definedName>
    <definedName name="FLAPPIE" localSheetId="3">#REF!</definedName>
    <definedName name="FLAPPIE">#REF!</definedName>
    <definedName name="VAConL" localSheetId="3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L2" i="2"/>
  <c r="E7" i="16"/>
  <c r="F7" i="16"/>
  <c r="D7" i="16"/>
  <c r="C7" i="16"/>
  <c r="K7" i="16"/>
  <c r="J7" i="16"/>
  <c r="I7" i="16"/>
  <c r="AB2" i="2" l="1"/>
  <c r="AA2" i="2"/>
  <c r="Z2" i="2"/>
  <c r="P2" i="2"/>
  <c r="O2" i="2"/>
  <c r="D2" i="2"/>
  <c r="C2" i="2"/>
  <c r="G7" i="16" l="1"/>
  <c r="Q2" i="2" s="1"/>
  <c r="H7" i="16"/>
  <c r="R2" i="2" s="1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1" i="15" l="1"/>
  <c r="A1" i="13" l="1"/>
  <c r="A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D0E73422-472E-42AE-A0E5-3A15438C816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0E97294E-A20B-40FC-9D2A-723E956D575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46A83895-6FCA-4A14-9B00-6A07BA034CD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11EC2E92-4888-43A3-AAA1-EEFAC58551A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B0807439-A440-4B07-A126-6941F734ED6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21ED0BDE-0D64-4AEA-B590-E104B460EFF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B196DA9E-AAD3-4D2B-AA8F-184B6181EBC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7F391B47-8591-4850-AD04-A2144BAF6B2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A13AA9D7-EAA7-469D-A266-D7AB45423A0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8483B05F-45AD-4195-AD76-F85EA83A424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186CFBF3-17E7-4E05-9AA1-05FF09A4BE2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F594833F-6461-44FD-AA5A-B53AB1044EB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6ADC06CC-9D7F-4291-AE3B-2B4D2DC7635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CE259C61-774A-4F28-A4B7-87324326781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A61DD04A-B4A2-496D-9B92-736CB66F33A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3E423AB4-9A09-45C9-AD62-15F58925590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D46FFFB5-24F1-40E2-98EB-60F033B998A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F4DF48B2-1A70-48EC-B83B-A6E1C25B7E3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41FD0534-F6BB-4DEE-A378-079850DB2D3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C8F8ED15-B46D-47E7-BC63-C7F8D5375D3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62E23A15-9C25-4258-BB88-AAB5EDACE5D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2879CF26-C65A-49B1-8377-D717368D6DC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F2D1EB5D-4F7B-4F07-89F3-2B23FB08E9B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AFFE813D-4DC1-469D-8705-4B2162CAAC2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DE5DF1CC-FAD9-44AA-A51B-2DA8729FF83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BC8D7AA3-F00E-494C-B499-FFC0BD5DD29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A06E5AF0-0552-45CA-B8A8-B8A97B3A21C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A94BAEB5-67B6-4F17-813C-79B870EFFAA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2D0E60DE-2457-48F6-A50F-2FD21023646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9BC98C67-E384-4A8E-8BFA-473CB10CCC3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36425331-3C7D-402A-BA59-B0533F40AB5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72A78C3D-9337-4882-B40C-09BD80A1A0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B4C18B2A-A742-43CF-A065-DB59BF86A0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D07F9056-9277-4B88-839C-4464D4F34B3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1BB6531F-A848-4CA9-B242-96579AE30C4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64C66BB5-FE6A-4462-9CC3-58EB0BF97CE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1271B315-EAE7-4039-ACD1-4048AC1D88F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DC44616B-13AE-487D-9FB9-882F15AA85E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C4D02495-BEFC-436F-A4A4-6762AD112FB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570E2F6F-9EB4-45F4-8258-36A9A60BF4D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891250ED-4DB5-43AE-867B-3D4B69A3DA6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7FE54F97-CB87-499D-8700-921D90F0CE3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276F43FB-5A2C-4F9B-8A9F-D180E57898C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BE21856C-5E6A-4033-9AE2-6D696E2B927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3692FBF6-D58A-4D53-A849-2601CA53C01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056F5A9F-3FCF-457F-8D6B-0097FE2615A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33C38D26-0A7D-4F80-986F-7DECFAE9391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ACC2E665-B2EF-4852-B830-0DA1ABD24E0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D3D1245F-419E-44BB-BB2F-EDAF418C57E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BDCEDAB8-E743-4637-BD68-D19952A5E95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6606DDBA-932E-4162-B678-EC88F9C3060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5869B20F-40A7-46A2-87C4-C59E2D81629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1D5A51B7-BA0C-47D4-B38A-E5866012475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EAF3F51C-8AF5-4C52-AC8C-1FC0467C499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8B35D7D2-96D1-49C5-817E-64B3CDA75BA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2558451C-BC71-4D86-A276-D93DFE2FC82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868EAE1B-5F4A-4671-BA76-ED1EB7742B2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C53D1D71-E7E3-4700-B462-7D90DDBC237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027CB151-F948-4551-84A9-7BC22B016A8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037963D5-4ECB-4099-8DED-2C69B813EFF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31E3E034-37E6-436B-922F-70DDEFA5ED0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73C0641B-2896-4264-8368-83EEE445073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2B227022-D19B-4FDA-9BD4-5DC9E0A186F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AC541DBD-680A-4603-A53A-2D6A22538DB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76469490-B405-41CD-870B-86FB45018E8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2B21FE7D-5D9F-444A-8B83-55EB7D511BA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2FA219A8-C67C-4818-9881-9E6D6ED112F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C750BEBD-666B-4FBF-9B39-D9E041D620E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2E8C9EA9-D69A-4540-84E7-2CC1D881D59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0826F00F-E38F-46DA-98D6-1F5099EC4CE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437BA56B-4A38-40B0-A425-451E249260B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31EBA370-6EA3-48E1-BF7A-2B491D299DC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DE8BE5CE-75A8-4043-B2E5-00F1DF44BEA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C421CF77-FED6-40C5-B039-53B0CA0FC19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8CD6EFAA-00D8-4F85-A496-821ABB02ACB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14A0BE0A-C83C-4058-AA04-51D0DFBF18D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<sst xmlns="http://schemas.openxmlformats.org/spreadsheetml/2006/main" count="432" uniqueCount="222">
  <si>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</si>
  <si>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</si>
  <si>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</si>
  <si>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</si>
  <si>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</si>
  <si>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</si>
  <si>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</si>
  <si>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</si>
  <si>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</si>
  <si>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</si>
  <si>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</si>
  <si>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</si>
  <si>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</si>
  <si>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</si>
  <si>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</si>
  <si>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</si>
  <si>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</si>
  <si>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</si>
  <si>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</si>
  <si>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</si>
  <si>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</si>
  <si>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</si>
  <si>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</si>
  <si>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</si>
  <si>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</si>
  <si>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</si>
  <si>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</si>
  <si>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</si>
  <si>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</si>
  <si>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</si>
  <si>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</si>
  <si>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</si>
  <si>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</si>
  <si>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</si>
  <si>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</si>
  <si>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</si>
  <si>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</si>
  <si>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</si>
  <si>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</si>
  <si>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</si>
  <si>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</si>
  <si>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</si>
  <si>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</si>
  <si>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</si>
  <si>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</si>
  <si>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</si>
  <si>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</si>
  <si>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</si>
  <si>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</si>
  <si>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</si>
  <si>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</si>
  <si>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</si>
  <si>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</si>
  <si>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</si>
  <si>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</si>
  <si>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</si>
  <si>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</si>
  <si>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</si>
  <si>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</si>
  <si>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</si>
  <si>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</si>
  <si>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</si>
  <si>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</si>
  <si>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</si>
  <si>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</si>
  <si>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</si>
  <si>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</si>
  <si>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</si>
  <si>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</si>
  <si>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</si>
  <si>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</si>
  <si>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</si>
  <si>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</si>
  <si>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</si>
  <si>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</si>
  <si>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</si>
  <si>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</si>
  <si>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</si>
  <si>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</si>
  <si>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</si>
  <si>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</si>
  <si>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</si>
  <si>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</si>
  <si>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</si>
  <si>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</si>
  <si>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</si>
  <si>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</si>
  <si>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</si>
  <si>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</si>
  <si>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</si>
  <si>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</si>
  <si>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</si>
  <si>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</si>
  <si>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</si>
  <si>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</si>
  <si>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</si>
  <si>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</si>
  <si>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</si>
  <si>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</si>
  <si>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</si>
  <si>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</si>
  <si>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</si>
  <si>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</si>
  <si>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</si>
  <si>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</si>
  <si>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</si>
  <si>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</si>
  <si>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</si>
  <si>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b:</t>
  </si>
  <si>
    <t>Estimates based on national Supply and Use tables (SUTs) or Input-Output tables</t>
  </si>
  <si>
    <t>c:</t>
  </si>
  <si>
    <t>Legend:</t>
  </si>
  <si>
    <t>Data extracted on 14 Feb 2021 19:28 UTC (GMT) from OECD.Stat</t>
  </si>
  <si>
    <t>United States</t>
  </si>
  <si>
    <t>United Kingdom</t>
  </si>
  <si>
    <t>..</t>
  </si>
  <si>
    <t>Switzerland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</si>
  <si>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</si>
  <si>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</si>
  <si>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</si>
  <si>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</si>
  <si>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</si>
  <si>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</si>
  <si>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</si>
  <si>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</si>
  <si>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</si>
  <si>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</si>
  <si>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Lithuania</t>
  </si>
  <si>
    <t>Latvia</t>
  </si>
  <si>
    <t>Korea</t>
  </si>
  <si>
    <t>Japan</t>
  </si>
  <si>
    <t>Italy</t>
  </si>
  <si>
    <t>Israel</t>
  </si>
  <si>
    <t>Hungary</t>
  </si>
  <si>
    <t>Germany</t>
  </si>
  <si>
    <t>France</t>
  </si>
  <si>
    <t>Finland</t>
  </si>
  <si>
    <t>Estonia</t>
  </si>
  <si>
    <t>Denmark</t>
  </si>
  <si>
    <t>Czech Republic</t>
  </si>
  <si>
    <t>Chile</t>
  </si>
  <si>
    <t>Belgium</t>
  </si>
  <si>
    <t>Austria</t>
  </si>
  <si>
    <t>Australia</t>
  </si>
  <si>
    <t>D21: Basic pharmaceutical products and pharmaceutical preparations [CF]</t>
  </si>
  <si>
    <t>D20: Chemicals and chemical products [CE]</t>
  </si>
  <si>
    <t>Industry</t>
  </si>
  <si>
    <t>EMPN: Number of persons engaged (total employment)</t>
  </si>
  <si>
    <t>LABR: Labour costs (compensation of employees)</t>
  </si>
  <si>
    <t>VALU: Value added, current prices</t>
  </si>
  <si>
    <t>PROD: Production (gross output), current prices</t>
  </si>
  <si>
    <t>Dataset: STAN Industrial Analysis (2020 ed.)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</si>
  <si>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</si>
  <si>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TTL: Total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</si>
  <si>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</si>
  <si>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</si>
  <si>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</si>
  <si>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</si>
  <si>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</si>
  <si>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</si>
  <si>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</si>
  <si>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</si>
  <si>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</si>
  <si>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</si>
  <si>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</si>
  <si>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</si>
  <si>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</si>
  <si>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</si>
  <si>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</si>
  <si>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</si>
  <si>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</si>
  <si>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</si>
  <si>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</si>
  <si>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</si>
  <si>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</si>
  <si>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</si>
  <si>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</si>
  <si>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</si>
  <si>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</si>
  <si>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</si>
  <si>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</si>
  <si>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</si>
  <si>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</si>
  <si>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</si>
  <si>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</si>
  <si>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</si>
  <si>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</si>
  <si>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</si>
  <si>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</si>
  <si>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</si>
  <si>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</si>
  <si>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</si>
  <si>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</si>
  <si>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</si>
  <si>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</si>
  <si>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</si>
  <si>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</si>
  <si>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</si>
  <si>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</si>
  <si>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</si>
  <si>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</si>
  <si>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</si>
  <si>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</si>
  <si>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</si>
  <si>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Source: EXIOBASE</t>
  </si>
  <si>
    <t>Unit: M Euro</t>
  </si>
  <si>
    <t>STAN Database for Structural Analysis (ISIC Rev. 4 SNA08) 2020 ed</t>
  </si>
  <si>
    <t>D20 and D21, 2015</t>
  </si>
  <si>
    <t>ISIC Splits</t>
  </si>
  <si>
    <t>Exiobase</t>
  </si>
  <si>
    <t>Exiobase 3rx, 2016</t>
  </si>
  <si>
    <t>https://zenodo.org/record/2654460#.YEFjHmhKg2w</t>
  </si>
  <si>
    <t>Total compensation</t>
  </si>
  <si>
    <t>We divide up a number of ISIC splits by applying EXIOBASE data on employee compensation to OECD data for the combined category</t>
  </si>
  <si>
    <t xml:space="preserve">We do the same for chemicals and pharmaceuticals (ISIC 20T21), splitting them into separate chemicals (ISIC 20) and pharmaceuticals </t>
  </si>
  <si>
    <t>ISIC</t>
  </si>
  <si>
    <t>EMP Compensation</t>
  </si>
  <si>
    <t>Ratio</t>
  </si>
  <si>
    <t>(ISIC 21) industries using OECD data.</t>
  </si>
  <si>
    <t>KOR: Korea</t>
  </si>
  <si>
    <t>Data extracted on 20 May 2021 15:47 UTC (GMT) from OECD.Stat</t>
  </si>
  <si>
    <t>Data extracted on 20 May 2021 13:15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</si>
</sst>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11" fontId="0" fillId="7" borderId="7" xfId="0" applyNumberFormat="1" applyFill="1" applyBorder="1"/>
    <xf numFmtId="11" fontId="0" fillId="7" borderId="8" xfId="0" applyNumberFormat="1" applyFill="1" applyBorder="1"/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0" fontId="8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4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/>
    <xf numFmtId="3" fontId="0" fillId="0" borderId="0" xfId="0" applyNumberFormat="1"/>
    <xf numFmtId="0" fontId="8" fillId="3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6" fontId="0" fillId="0" borderId="0" xfId="0" applyNumberFormat="1"/>
    <xf numFmtId="0" fontId="0" fillId="0" borderId="0" xfId="0" applyFill="1" applyBorder="1"/>
    <xf numFmtId="164" fontId="0" fillId="0" borderId="0" xfId="0" applyNumberFormat="1"/>
    <xf numFmtId="164" fontId="18" fillId="0" borderId="0" xfId="0" applyNumberFormat="1" applyFont="1"/>
    <xf numFmtId="9" fontId="16" fillId="0" borderId="0" xfId="5" applyFont="1" applyFill="1"/>
    <xf numFmtId="166" fontId="0" fillId="0" borderId="0" xfId="4" quotePrefix="1" applyNumberFormat="1" applyFont="1"/>
    <xf numFmtId="9" fontId="0" fillId="0" borderId="0" xfId="5" applyFont="1" applyFill="1"/>
    <xf numFmtId="166" fontId="17" fillId="0" borderId="0" xfId="4" quotePrefix="1" applyNumberFormat="1" applyFont="1"/>
    <xf numFmtId="166" fontId="0" fillId="0" borderId="0" xfId="4" applyNumberFormat="1" applyFont="1" applyFill="1"/>
    <xf numFmtId="43" fontId="0" fillId="0" borderId="0" xfId="4" applyFont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/>
    <xf numFmtId="11" fontId="0" fillId="7" borderId="7" xfId="4" applyNumberFormat="1" applyFont="1" applyFill="1" applyBorder="1"/>
    <xf numFmtId="11" fontId="0" fillId="7" borderId="8" xfId="4" applyNumberFormat="1" applyFont="1" applyFill="1" applyBorder="1"/>
    <xf numFmtId="166" fontId="0" fillId="0" borderId="0" xfId="0" applyNumberFormat="1" applyFill="1" applyBorder="1"/>
    <xf numFmtId="0" fontId="0" fillId="7" borderId="5" xfId="0" applyFill="1" applyBorder="1" applyAlignment="1">
      <alignment horizontal="left" indent="1"/>
    </xf>
    <xf numFmtId="0" fontId="0" fillId="7" borderId="6" xfId="0" applyFill="1" applyBorder="1" applyAlignment="1">
      <alignment horizontal="left" indent="1"/>
    </xf>
    <xf numFmtId="166" fontId="0" fillId="0" borderId="11" xfId="0" applyNumberFormat="1" applyFill="1" applyBorder="1"/>
    <xf numFmtId="166" fontId="0" fillId="0" borderId="12" xfId="0" applyNumberFormat="1" applyFill="1" applyBorder="1"/>
    <xf numFmtId="0" fontId="0" fillId="7" borderId="9" xfId="0" applyFill="1" applyBorder="1" applyAlignment="1">
      <alignment horizontal="left" indent="1"/>
    </xf>
    <xf numFmtId="9" fontId="0" fillId="0" borderId="7" xfId="5" applyFont="1" applyBorder="1"/>
    <xf numFmtId="9" fontId="0" fillId="0" borderId="8" xfId="5" applyFont="1" applyBorder="1"/>
    <xf numFmtId="9" fontId="0" fillId="0" borderId="10" xfId="5" applyFont="1" applyBorder="1"/>
    <xf numFmtId="164" fontId="4" fillId="0" borderId="1" xfId="2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</cellXfs>
  <cellStyles count="6">
    <cellStyle name="Comma" xfId="4" builtinId="3"/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IOTS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34" Type="http://schemas.openxmlformats.org/officeDocument/2006/relationships/hyperlink" Target="http://stats.oecd.org/OECDStat_Metadata/ShowMetadata.ashx?Dataset=STANI4_2020&amp;Coords=%5bLOCATION%5d.%5bNZL%5d&amp;ShowOnWeb=true&amp;Lang=en" TargetMode="Externa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POL%5d&amp;ShowOnWeb=true&amp;Lang=en" TargetMode="External"/><Relationship Id="rId33" Type="http://schemas.openxmlformats.org/officeDocument/2006/relationships/hyperlink" Target="https://stats-1.oecd.org/index.aspx?DatasetCode=STANI4_2020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2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37" Type="http://schemas.openxmlformats.org/officeDocument/2006/relationships/hyperlink" Target="http://stats.oecd.org/OECDStat_Metadata/ShowMetadata.ashx?Dataset=STANI4_2020&amp;Coords=%5bLOCATION%5d.%5bLUX%5d&amp;ShowOnWeb=true&amp;Lang=en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SVN%5d&amp;ShowOnWeb=true&amp;Lang=en" TargetMode="External"/><Relationship Id="rId36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SR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35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E15" sqref="E15"/>
    </sheetView>
  </sheetViews>
  <sheetFormatPr defaultRowHeight="15" x14ac:dyDescent="0.25"/>
  <cols>
    <col min="2" max="2" width="77.5703125" customWidth="1"/>
    <col min="4" max="4" width="35.7109375" customWidth="1"/>
  </cols>
  <sheetData>
    <row r="1" spans="1:4" x14ac:dyDescent="0.25">
      <c r="A1" s="1" t="s">
        <v>93</v>
      </c>
    </row>
    <row r="3" spans="1:4" x14ac:dyDescent="0.25">
      <c r="A3" s="1" t="s">
        <v>0</v>
      </c>
      <c r="B3" s="12" t="s">
        <v>96</v>
      </c>
    </row>
    <row r="4" spans="1:4" x14ac:dyDescent="0.25">
      <c r="B4" t="s">
        <v>1</v>
      </c>
    </row>
    <row r="5" spans="1:4" x14ac:dyDescent="0.25">
      <c r="B5" s="2">
        <v>2018</v>
      </c>
    </row>
    <row r="6" spans="1:4" x14ac:dyDescent="0.25">
      <c r="B6" t="s">
        <v>87</v>
      </c>
    </row>
    <row r="7" spans="1:4" x14ac:dyDescent="0.25">
      <c r="B7" s="3" t="s">
        <v>97</v>
      </c>
      <c r="D7" s="36"/>
    </row>
    <row r="8" spans="1:4" x14ac:dyDescent="0.25">
      <c r="B8" t="s">
        <v>88</v>
      </c>
      <c r="D8" s="36"/>
    </row>
    <row r="9" spans="1:4" x14ac:dyDescent="0.25">
      <c r="D9" s="36"/>
    </row>
    <row r="10" spans="1:4" x14ac:dyDescent="0.25">
      <c r="B10" t="s">
        <v>1</v>
      </c>
      <c r="D10" s="46"/>
    </row>
    <row r="11" spans="1:4" x14ac:dyDescent="0.25">
      <c r="B11" s="2">
        <v>2020</v>
      </c>
      <c r="D11" s="36"/>
    </row>
    <row r="12" spans="1:4" x14ac:dyDescent="0.25">
      <c r="B12" t="s">
        <v>206</v>
      </c>
      <c r="D12" s="47"/>
    </row>
    <row r="13" spans="1:4" x14ac:dyDescent="0.25">
      <c r="B13" s="3" t="s">
        <v>97</v>
      </c>
      <c r="D13" s="36"/>
    </row>
    <row r="14" spans="1:4" x14ac:dyDescent="0.25">
      <c r="B14" t="s">
        <v>207</v>
      </c>
      <c r="D14" s="48"/>
    </row>
    <row r="15" spans="1:4" x14ac:dyDescent="0.25">
      <c r="D15" s="36"/>
    </row>
    <row r="16" spans="1:4" x14ac:dyDescent="0.25">
      <c r="D16" s="36"/>
    </row>
    <row r="17" spans="1:4" x14ac:dyDescent="0.25">
      <c r="B17" s="12" t="s">
        <v>208</v>
      </c>
      <c r="D17" s="46"/>
    </row>
    <row r="18" spans="1:4" x14ac:dyDescent="0.25">
      <c r="B18" t="s">
        <v>209</v>
      </c>
      <c r="D18" s="36"/>
    </row>
    <row r="19" spans="1:4" x14ac:dyDescent="0.25">
      <c r="B19" s="2">
        <v>2019</v>
      </c>
      <c r="D19" s="47"/>
    </row>
    <row r="20" spans="1:4" x14ac:dyDescent="0.25">
      <c r="B20" t="s">
        <v>210</v>
      </c>
      <c r="D20" s="36"/>
    </row>
    <row r="21" spans="1:4" x14ac:dyDescent="0.25">
      <c r="B21" s="3" t="s">
        <v>211</v>
      </c>
      <c r="D21" s="48"/>
    </row>
    <row r="22" spans="1:4" x14ac:dyDescent="0.25">
      <c r="B22" t="s">
        <v>212</v>
      </c>
      <c r="D22" s="36"/>
    </row>
    <row r="23" spans="1:4" x14ac:dyDescent="0.25">
      <c r="B23" s="2"/>
      <c r="D23" s="36"/>
    </row>
    <row r="24" spans="1:4" x14ac:dyDescent="0.25">
      <c r="B24" s="2"/>
      <c r="D24" s="36"/>
    </row>
    <row r="25" spans="1:4" x14ac:dyDescent="0.25">
      <c r="B25" s="2"/>
      <c r="D25" s="36"/>
    </row>
    <row r="26" spans="1:4" x14ac:dyDescent="0.25">
      <c r="A26" s="1" t="s">
        <v>2</v>
      </c>
      <c r="D26" s="36"/>
    </row>
    <row r="27" spans="1:4" x14ac:dyDescent="0.25">
      <c r="A27" t="s">
        <v>89</v>
      </c>
      <c r="D27" s="36"/>
    </row>
    <row r="28" spans="1:4" x14ac:dyDescent="0.25">
      <c r="A28" t="s">
        <v>90</v>
      </c>
      <c r="D28" s="36"/>
    </row>
    <row r="29" spans="1:4" x14ac:dyDescent="0.25">
      <c r="D29" s="36"/>
    </row>
    <row r="30" spans="1:4" x14ac:dyDescent="0.25">
      <c r="A30" t="s">
        <v>213</v>
      </c>
    </row>
    <row r="31" spans="1:4" x14ac:dyDescent="0.25">
      <c r="A31" t="s">
        <v>214</v>
      </c>
    </row>
    <row r="32" spans="1:4" x14ac:dyDescent="0.25">
      <c r="A32" t="s">
        <v>218</v>
      </c>
    </row>
    <row r="34" spans="1:2" x14ac:dyDescent="0.25">
      <c r="A34" t="s">
        <v>91</v>
      </c>
    </row>
    <row r="35" spans="1:2" x14ac:dyDescent="0.25">
      <c r="A35" s="11">
        <v>0.9686815713640794</v>
      </c>
      <c r="B35" t="s">
        <v>92</v>
      </c>
    </row>
  </sheetData>
  <hyperlinks>
    <hyperlink ref="B7" r:id="rId1" xr:uid="{76C6D4C7-D7EC-494D-8F4C-BBD7E04D8351}"/>
    <hyperlink ref="B21" r:id="rId2" location=".YEFjHmhKg2w" xr:uid="{376527CC-DC19-4F85-B38F-AE880CD42C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12" sqref="A12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18.28515625" style="6" customWidth="1"/>
    <col min="4" max="4" width="9.28515625" style="6" bestFit="1" customWidth="1"/>
    <col min="5" max="5" width="11.85546875" style="6" customWidth="1"/>
    <col min="6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40</v>
      </c>
    </row>
    <row r="3" spans="1:38" ht="12.6" customHeight="1" x14ac:dyDescent="0.2">
      <c r="A3" s="61" t="s">
        <v>41</v>
      </c>
      <c r="B3" s="62"/>
      <c r="C3" s="67" t="s">
        <v>42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4" spans="1:38" ht="12.6" customHeight="1" x14ac:dyDescent="0.2">
      <c r="A4" s="61" t="s">
        <v>4</v>
      </c>
      <c r="B4" s="62"/>
      <c r="C4" s="63" t="s">
        <v>219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ht="12.6" customHeight="1" x14ac:dyDescent="0.2">
      <c r="A5" s="61" t="s">
        <v>5</v>
      </c>
      <c r="B5" s="62"/>
      <c r="C5" s="63" t="s">
        <v>6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12.6" customHeight="1" x14ac:dyDescent="0.2">
      <c r="A6" s="61" t="s">
        <v>7</v>
      </c>
      <c r="B6" s="62"/>
      <c r="C6" s="63" t="s">
        <v>43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</row>
    <row r="7" spans="1:38" ht="95.25" customHeight="1" x14ac:dyDescent="0.2">
      <c r="A7" s="65" t="s">
        <v>44</v>
      </c>
      <c r="B7" s="66"/>
      <c r="C7" s="19" t="s">
        <v>45</v>
      </c>
      <c r="D7" s="19" t="s">
        <v>46</v>
      </c>
      <c r="E7" s="19" t="s">
        <v>47</v>
      </c>
      <c r="F7" s="19" t="s">
        <v>48</v>
      </c>
      <c r="G7" s="19" t="s">
        <v>49</v>
      </c>
      <c r="H7" s="19" t="s">
        <v>50</v>
      </c>
      <c r="I7" s="19" t="s">
        <v>51</v>
      </c>
      <c r="J7" s="19" t="s">
        <v>52</v>
      </c>
      <c r="K7" s="19" t="s">
        <v>53</v>
      </c>
      <c r="L7" s="19" t="s">
        <v>54</v>
      </c>
      <c r="M7" s="19" t="s">
        <v>55</v>
      </c>
      <c r="N7" s="19" t="s">
        <v>56</v>
      </c>
      <c r="O7" s="19" t="s">
        <v>57</v>
      </c>
      <c r="P7" s="19" t="s">
        <v>58</v>
      </c>
      <c r="Q7" s="19" t="s">
        <v>59</v>
      </c>
      <c r="R7" s="19" t="s">
        <v>60</v>
      </c>
      <c r="S7" s="19" t="s">
        <v>61</v>
      </c>
      <c r="T7" s="19" t="s">
        <v>62</v>
      </c>
      <c r="U7" s="19" t="s">
        <v>63</v>
      </c>
      <c r="V7" s="19" t="s">
        <v>64</v>
      </c>
      <c r="W7" s="19" t="s">
        <v>65</v>
      </c>
      <c r="X7" s="19" t="s">
        <v>66</v>
      </c>
      <c r="Y7" s="19" t="s">
        <v>67</v>
      </c>
      <c r="Z7" s="19" t="s">
        <v>68</v>
      </c>
      <c r="AA7" s="19" t="s">
        <v>69</v>
      </c>
      <c r="AB7" s="19" t="s">
        <v>70</v>
      </c>
      <c r="AC7" s="19" t="s">
        <v>71</v>
      </c>
      <c r="AD7" s="19" t="s">
        <v>72</v>
      </c>
      <c r="AE7" s="19" t="s">
        <v>73</v>
      </c>
      <c r="AF7" s="19" t="s">
        <v>74</v>
      </c>
      <c r="AG7" s="19" t="s">
        <v>75</v>
      </c>
      <c r="AH7" s="19" t="s">
        <v>76</v>
      </c>
      <c r="AI7" s="19" t="s">
        <v>77</v>
      </c>
      <c r="AJ7" s="19" t="s">
        <v>78</v>
      </c>
      <c r="AK7" s="19" t="s">
        <v>79</v>
      </c>
      <c r="AL7" s="19" t="s">
        <v>80</v>
      </c>
    </row>
    <row r="8" spans="1:38" ht="15" x14ac:dyDescent="0.25">
      <c r="A8" s="20" t="s">
        <v>81</v>
      </c>
      <c r="B8" s="21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21" x14ac:dyDescent="0.25">
      <c r="A9" s="22" t="s">
        <v>82</v>
      </c>
      <c r="B9" s="21" t="s">
        <v>8</v>
      </c>
      <c r="C9" s="8">
        <v>358.16399999999999</v>
      </c>
      <c r="D9" s="8">
        <v>487.61200000000002</v>
      </c>
      <c r="E9" s="8">
        <v>20.216000000000001</v>
      </c>
      <c r="F9" s="8">
        <v>8738.0519999999997</v>
      </c>
      <c r="G9" s="8">
        <v>9088.7360000000008</v>
      </c>
      <c r="H9" s="8">
        <v>1111.481</v>
      </c>
      <c r="I9" s="8">
        <v>4109.3509999999997</v>
      </c>
      <c r="J9" s="8">
        <v>1197.279</v>
      </c>
      <c r="K9" s="8">
        <v>10943.87</v>
      </c>
      <c r="L9" s="8">
        <v>11094.304</v>
      </c>
      <c r="M9" s="8">
        <v>3714.2429999999999</v>
      </c>
      <c r="N9" s="8">
        <v>9765.1919999999991</v>
      </c>
      <c r="O9" s="8">
        <v>15768.858</v>
      </c>
      <c r="P9" s="8">
        <v>25452.727999999999</v>
      </c>
      <c r="Q9" s="8">
        <v>10930.598</v>
      </c>
      <c r="R9" s="8">
        <v>18842.475999999999</v>
      </c>
      <c r="S9" s="8">
        <v>21089.246999999999</v>
      </c>
      <c r="T9" s="8">
        <v>10541.995000000001</v>
      </c>
      <c r="U9" s="8">
        <v>3535.1260000000002</v>
      </c>
      <c r="V9" s="8">
        <v>10755.867</v>
      </c>
      <c r="W9" s="8">
        <v>52109.947</v>
      </c>
      <c r="X9" s="8">
        <v>40831.531000000003</v>
      </c>
      <c r="Y9" s="8">
        <v>27553.891</v>
      </c>
      <c r="Z9" s="8">
        <v>18542.383999999998</v>
      </c>
      <c r="AA9" s="8">
        <v>4676.9380000000001</v>
      </c>
      <c r="AB9" s="8">
        <v>3866.5059999999999</v>
      </c>
      <c r="AC9" s="8">
        <v>14280.075000000001</v>
      </c>
      <c r="AD9" s="8">
        <v>30508.38</v>
      </c>
      <c r="AE9" s="8">
        <v>8656.7459999999992</v>
      </c>
      <c r="AF9" s="8">
        <v>64938.642</v>
      </c>
      <c r="AG9" s="8">
        <v>56918.25</v>
      </c>
      <c r="AH9" s="8">
        <v>56466.362999999998</v>
      </c>
      <c r="AI9" s="8">
        <v>41175.733999999997</v>
      </c>
      <c r="AJ9" s="8">
        <v>15089.665000000001</v>
      </c>
      <c r="AK9" s="8">
        <v>1812.9</v>
      </c>
      <c r="AL9" s="8"/>
    </row>
    <row r="10" spans="1:38" ht="21" x14ac:dyDescent="0.25">
      <c r="A10" s="22" t="s">
        <v>83</v>
      </c>
      <c r="B10" s="21" t="s">
        <v>8</v>
      </c>
      <c r="C10" s="9">
        <v>7.3179999999999996</v>
      </c>
      <c r="D10" s="9">
        <v>16.634</v>
      </c>
      <c r="E10" s="9">
        <v>2.5099999999999998</v>
      </c>
      <c r="F10" s="9">
        <v>181.03200000000001</v>
      </c>
      <c r="G10" s="9">
        <v>123.002</v>
      </c>
      <c r="H10" s="9">
        <v>13.654999999999999</v>
      </c>
      <c r="I10" s="9">
        <v>50.731999999999999</v>
      </c>
      <c r="J10" s="9">
        <v>179.07599999999999</v>
      </c>
      <c r="K10" s="9">
        <v>310.90300000000002</v>
      </c>
      <c r="L10" s="9">
        <v>130.809</v>
      </c>
      <c r="M10" s="9">
        <v>67.192999999999998</v>
      </c>
      <c r="N10" s="9">
        <v>224.875</v>
      </c>
      <c r="O10" s="9">
        <v>164.06899999999999</v>
      </c>
      <c r="P10" s="9">
        <v>508.05500000000001</v>
      </c>
      <c r="Q10" s="9">
        <v>145.333</v>
      </c>
      <c r="R10" s="9">
        <v>205.55199999999999</v>
      </c>
      <c r="S10" s="9">
        <v>279.822</v>
      </c>
      <c r="T10" s="9">
        <v>142.72499999999999</v>
      </c>
      <c r="U10" s="9">
        <v>27.702999999999999</v>
      </c>
      <c r="V10" s="9">
        <v>317.51299999999998</v>
      </c>
      <c r="W10" s="9">
        <v>1123.1410000000001</v>
      </c>
      <c r="X10" s="9">
        <v>1348.4369999999999</v>
      </c>
      <c r="Y10" s="9">
        <v>653.05700000000002</v>
      </c>
      <c r="Z10" s="9">
        <v>742.61500000000001</v>
      </c>
      <c r="AA10" s="9">
        <v>105.134</v>
      </c>
      <c r="AB10" s="9">
        <v>172.56200000000001</v>
      </c>
      <c r="AC10" s="9">
        <v>218.411</v>
      </c>
      <c r="AD10" s="9">
        <v>320.11099999999999</v>
      </c>
      <c r="AE10" s="9">
        <v>4310.0820000000003</v>
      </c>
      <c r="AF10" s="9">
        <v>535.00800000000004</v>
      </c>
      <c r="AG10" s="9">
        <v>2.9489999999999998</v>
      </c>
      <c r="AH10" s="9">
        <v>125.807</v>
      </c>
      <c r="AI10" s="9">
        <v>189.02500000000001</v>
      </c>
      <c r="AJ10" s="9">
        <v>1294.2190000000001</v>
      </c>
      <c r="AK10" s="9">
        <v>0</v>
      </c>
      <c r="AL10" s="9"/>
    </row>
    <row r="11" spans="1:38" ht="21" x14ac:dyDescent="0.25">
      <c r="A11" s="22" t="s">
        <v>84</v>
      </c>
      <c r="B11" s="21" t="s">
        <v>8</v>
      </c>
      <c r="C11" s="8">
        <v>373.81799999999998</v>
      </c>
      <c r="D11" s="8">
        <v>1090.153</v>
      </c>
      <c r="E11" s="8">
        <v>19.974</v>
      </c>
      <c r="F11" s="8">
        <v>8593.1170000000002</v>
      </c>
      <c r="G11" s="8">
        <v>8578.9609999999993</v>
      </c>
      <c r="H11" s="8">
        <v>715.76400000000001</v>
      </c>
      <c r="I11" s="8">
        <v>4223.018</v>
      </c>
      <c r="J11" s="8">
        <v>6675.3450000000003</v>
      </c>
      <c r="K11" s="8">
        <v>23007.226999999999</v>
      </c>
      <c r="L11" s="8">
        <v>7876.8879999999999</v>
      </c>
      <c r="M11" s="8">
        <v>7009.0640000000003</v>
      </c>
      <c r="N11" s="8">
        <v>16491.233</v>
      </c>
      <c r="O11" s="8">
        <v>12836.473</v>
      </c>
      <c r="P11" s="8">
        <v>55454.116999999998</v>
      </c>
      <c r="Q11" s="8">
        <v>11630.269</v>
      </c>
      <c r="R11" s="8">
        <v>14470.071</v>
      </c>
      <c r="S11" s="8">
        <v>19966.830999999998</v>
      </c>
      <c r="T11" s="8">
        <v>5894.18</v>
      </c>
      <c r="U11" s="8">
        <v>2399.5709999999999</v>
      </c>
      <c r="V11" s="8">
        <v>28695.919999999998</v>
      </c>
      <c r="W11" s="8">
        <v>12643.012000000001</v>
      </c>
      <c r="X11" s="8">
        <v>62280.332000000002</v>
      </c>
      <c r="Y11" s="8">
        <v>21432.651999999998</v>
      </c>
      <c r="Z11" s="8">
        <v>14476.701999999999</v>
      </c>
      <c r="AA11" s="8">
        <v>4080.1280000000002</v>
      </c>
      <c r="AB11" s="8">
        <v>11080.132</v>
      </c>
      <c r="AC11" s="8">
        <v>9482.3140000000003</v>
      </c>
      <c r="AD11" s="8">
        <v>38740.508999999998</v>
      </c>
      <c r="AE11" s="8">
        <v>84668.270999999993</v>
      </c>
      <c r="AF11" s="8">
        <v>32748.65</v>
      </c>
      <c r="AG11" s="8">
        <v>33994.800999999999</v>
      </c>
      <c r="AH11" s="8">
        <v>10800.129000000001</v>
      </c>
      <c r="AI11" s="8">
        <v>13424.741</v>
      </c>
      <c r="AJ11" s="8">
        <v>14679.816000000001</v>
      </c>
      <c r="AK11" s="8">
        <v>0</v>
      </c>
      <c r="AL11" s="8"/>
    </row>
    <row r="12" spans="1:38" ht="15" x14ac:dyDescent="0.25">
      <c r="A12" s="23" t="s">
        <v>220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A623D5AE-897D-44A9-A3AF-FDAE1572430A}"/>
    <hyperlink ref="A12" r:id="rId3" display="https://stats-2.oecd.org/index.aspx?DatasetCode=IOTSI4_2018" xr:uid="{4D71F05E-6E0A-4EA9-8921-1A888A6650DB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D20F-7CC6-4BBA-BF05-A931F97C6F3F}">
  <dimension ref="A1:AU50"/>
  <sheetViews>
    <sheetView showGridLines="0" topLeftCell="A32" workbookViewId="0">
      <selection activeCell="D12" sqref="D12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40</v>
      </c>
    </row>
    <row r="3" spans="1:47" x14ac:dyDescent="0.2">
      <c r="A3" s="61" t="s">
        <v>41</v>
      </c>
      <c r="B3" s="62"/>
      <c r="C3" s="72" t="s">
        <v>153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4"/>
    </row>
    <row r="4" spans="1:47" ht="12.6" customHeight="1" x14ac:dyDescent="0.2">
      <c r="A4" s="61" t="s">
        <v>4</v>
      </c>
      <c r="B4" s="62"/>
      <c r="C4" s="69" t="s">
        <v>219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1"/>
    </row>
    <row r="5" spans="1:47" x14ac:dyDescent="0.2">
      <c r="A5" s="61" t="s">
        <v>5</v>
      </c>
      <c r="B5" s="62"/>
      <c r="C5" s="69" t="s">
        <v>6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1"/>
    </row>
    <row r="6" spans="1:47" ht="12.6" customHeight="1" x14ac:dyDescent="0.2">
      <c r="A6" s="61" t="s">
        <v>7</v>
      </c>
      <c r="B6" s="62"/>
      <c r="C6" s="69" t="s">
        <v>43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1"/>
    </row>
    <row r="7" spans="1:47" ht="126" x14ac:dyDescent="0.2">
      <c r="A7" s="65" t="s">
        <v>44</v>
      </c>
      <c r="B7" s="66"/>
      <c r="C7" s="32" t="s">
        <v>45</v>
      </c>
      <c r="D7" s="32" t="s">
        <v>46</v>
      </c>
      <c r="E7" s="32" t="s">
        <v>47</v>
      </c>
      <c r="F7" s="32" t="s">
        <v>48</v>
      </c>
      <c r="G7" s="32" t="s">
        <v>49</v>
      </c>
      <c r="H7" s="32" t="s">
        <v>50</v>
      </c>
      <c r="I7" s="32" t="s">
        <v>51</v>
      </c>
      <c r="J7" s="32" t="s">
        <v>52</v>
      </c>
      <c r="K7" s="32" t="s">
        <v>53</v>
      </c>
      <c r="L7" s="32" t="s">
        <v>54</v>
      </c>
      <c r="M7" s="32" t="s">
        <v>55</v>
      </c>
      <c r="N7" s="32" t="s">
        <v>56</v>
      </c>
      <c r="O7" s="32" t="s">
        <v>57</v>
      </c>
      <c r="P7" s="32" t="s">
        <v>58</v>
      </c>
      <c r="Q7" s="32" t="s">
        <v>59</v>
      </c>
      <c r="R7" s="32" t="s">
        <v>60</v>
      </c>
      <c r="S7" s="32" t="s">
        <v>61</v>
      </c>
      <c r="T7" s="32" t="s">
        <v>62</v>
      </c>
      <c r="U7" s="32" t="s">
        <v>63</v>
      </c>
      <c r="V7" s="32" t="s">
        <v>64</v>
      </c>
      <c r="W7" s="32" t="s">
        <v>65</v>
      </c>
      <c r="X7" s="32" t="s">
        <v>66</v>
      </c>
      <c r="Y7" s="32" t="s">
        <v>67</v>
      </c>
      <c r="Z7" s="32" t="s">
        <v>68</v>
      </c>
      <c r="AA7" s="32" t="s">
        <v>69</v>
      </c>
      <c r="AB7" s="32" t="s">
        <v>70</v>
      </c>
      <c r="AC7" s="32" t="s">
        <v>71</v>
      </c>
      <c r="AD7" s="32" t="s">
        <v>72</v>
      </c>
      <c r="AE7" s="32" t="s">
        <v>73</v>
      </c>
      <c r="AF7" s="32" t="s">
        <v>74</v>
      </c>
      <c r="AG7" s="32" t="s">
        <v>75</v>
      </c>
      <c r="AH7" s="32" t="s">
        <v>76</v>
      </c>
      <c r="AI7" s="32" t="s">
        <v>77</v>
      </c>
      <c r="AJ7" s="32" t="s">
        <v>78</v>
      </c>
      <c r="AK7" s="32" t="s">
        <v>79</v>
      </c>
      <c r="AL7" s="32" t="s">
        <v>80</v>
      </c>
      <c r="AM7" s="32" t="s">
        <v>154</v>
      </c>
      <c r="AN7" s="32" t="s">
        <v>155</v>
      </c>
      <c r="AO7" s="32" t="s">
        <v>156</v>
      </c>
      <c r="AP7" s="32" t="s">
        <v>157</v>
      </c>
      <c r="AQ7" s="32" t="s">
        <v>158</v>
      </c>
      <c r="AR7" s="32" t="s">
        <v>159</v>
      </c>
      <c r="AS7" s="32" t="s">
        <v>160</v>
      </c>
      <c r="AT7" s="32" t="s">
        <v>161</v>
      </c>
      <c r="AU7" s="32" t="s">
        <v>162</v>
      </c>
    </row>
    <row r="8" spans="1:47" ht="13.5" x14ac:dyDescent="0.25">
      <c r="A8" s="20" t="s">
        <v>81</v>
      </c>
      <c r="B8" s="21" t="s">
        <v>8</v>
      </c>
      <c r="C8" s="21" t="s">
        <v>8</v>
      </c>
      <c r="D8" s="21" t="s">
        <v>8</v>
      </c>
      <c r="E8" s="21" t="s">
        <v>8</v>
      </c>
      <c r="F8" s="21" t="s">
        <v>8</v>
      </c>
      <c r="G8" s="21" t="s">
        <v>8</v>
      </c>
      <c r="H8" s="21" t="s">
        <v>8</v>
      </c>
      <c r="I8" s="21" t="s">
        <v>8</v>
      </c>
      <c r="J8" s="21" t="s">
        <v>8</v>
      </c>
      <c r="K8" s="21" t="s">
        <v>8</v>
      </c>
      <c r="L8" s="21" t="s">
        <v>8</v>
      </c>
      <c r="M8" s="21" t="s">
        <v>8</v>
      </c>
      <c r="N8" s="21" t="s">
        <v>8</v>
      </c>
      <c r="O8" s="21" t="s">
        <v>8</v>
      </c>
      <c r="P8" s="21" t="s">
        <v>8</v>
      </c>
      <c r="Q8" s="21" t="s">
        <v>8</v>
      </c>
      <c r="R8" s="21" t="s">
        <v>8</v>
      </c>
      <c r="S8" s="21" t="s">
        <v>8</v>
      </c>
      <c r="T8" s="21" t="s">
        <v>8</v>
      </c>
      <c r="U8" s="21" t="s">
        <v>8</v>
      </c>
      <c r="V8" s="21" t="s">
        <v>8</v>
      </c>
      <c r="W8" s="21" t="s">
        <v>8</v>
      </c>
      <c r="X8" s="21" t="s">
        <v>8</v>
      </c>
      <c r="Y8" s="21" t="s">
        <v>8</v>
      </c>
      <c r="Z8" s="21" t="s">
        <v>8</v>
      </c>
      <c r="AA8" s="21" t="s">
        <v>8</v>
      </c>
      <c r="AB8" s="21" t="s">
        <v>8</v>
      </c>
      <c r="AC8" s="21" t="s">
        <v>8</v>
      </c>
      <c r="AD8" s="21" t="s">
        <v>8</v>
      </c>
      <c r="AE8" s="21" t="s">
        <v>8</v>
      </c>
      <c r="AF8" s="21" t="s">
        <v>8</v>
      </c>
      <c r="AG8" s="21" t="s">
        <v>8</v>
      </c>
      <c r="AH8" s="21" t="s">
        <v>8</v>
      </c>
      <c r="AI8" s="21" t="s">
        <v>8</v>
      </c>
      <c r="AJ8" s="21" t="s">
        <v>8</v>
      </c>
      <c r="AK8" s="21" t="s">
        <v>8</v>
      </c>
      <c r="AL8" s="21" t="s">
        <v>8</v>
      </c>
      <c r="AM8" s="21" t="s">
        <v>8</v>
      </c>
      <c r="AN8" s="21" t="s">
        <v>8</v>
      </c>
      <c r="AO8" s="21" t="s">
        <v>8</v>
      </c>
      <c r="AP8" s="21" t="s">
        <v>8</v>
      </c>
      <c r="AQ8" s="21" t="s">
        <v>8</v>
      </c>
      <c r="AR8" s="21" t="s">
        <v>8</v>
      </c>
      <c r="AS8" s="21" t="s">
        <v>8</v>
      </c>
      <c r="AT8" s="21" t="s">
        <v>8</v>
      </c>
      <c r="AU8" s="21" t="s">
        <v>8</v>
      </c>
    </row>
    <row r="9" spans="1:47" ht="21" x14ac:dyDescent="0.25">
      <c r="A9" s="22" t="s">
        <v>163</v>
      </c>
      <c r="B9" s="21" t="s">
        <v>8</v>
      </c>
      <c r="C9" s="33">
        <v>2609.9</v>
      </c>
      <c r="D9" s="33">
        <v>2</v>
      </c>
      <c r="E9" s="33">
        <v>28658.400000000001</v>
      </c>
      <c r="F9" s="33">
        <v>875.6</v>
      </c>
      <c r="G9" s="33">
        <v>1050.8</v>
      </c>
      <c r="H9" s="33">
        <v>3.7</v>
      </c>
      <c r="I9" s="33">
        <v>4.2</v>
      </c>
      <c r="J9" s="33">
        <v>495</v>
      </c>
      <c r="K9" s="33">
        <v>2072</v>
      </c>
      <c r="L9" s="33">
        <v>1</v>
      </c>
      <c r="M9" s="33">
        <v>3</v>
      </c>
      <c r="N9" s="33">
        <v>1</v>
      </c>
      <c r="O9" s="33">
        <v>1.7</v>
      </c>
      <c r="P9" s="33">
        <v>3.7</v>
      </c>
      <c r="Q9" s="33">
        <v>0.9</v>
      </c>
      <c r="R9" s="33">
        <v>15.7</v>
      </c>
      <c r="S9" s="33">
        <v>0.7</v>
      </c>
      <c r="T9" s="33">
        <v>20.100000000000001</v>
      </c>
      <c r="U9" s="33">
        <v>1.3</v>
      </c>
      <c r="V9" s="33">
        <v>397.8</v>
      </c>
      <c r="W9" s="33">
        <v>13.9</v>
      </c>
      <c r="X9" s="33">
        <v>5379.1</v>
      </c>
      <c r="Y9" s="33">
        <v>4.0999999999999996</v>
      </c>
      <c r="Z9" s="33">
        <v>0.7</v>
      </c>
      <c r="AA9" s="33">
        <v>3.6</v>
      </c>
      <c r="AB9" s="33">
        <v>0.7</v>
      </c>
      <c r="AC9" s="33">
        <v>0.8</v>
      </c>
      <c r="AD9" s="33">
        <v>47.1</v>
      </c>
      <c r="AE9" s="33">
        <v>17.899999999999999</v>
      </c>
      <c r="AF9" s="33">
        <v>296.89999999999998</v>
      </c>
      <c r="AG9" s="33">
        <v>6.3</v>
      </c>
      <c r="AH9" s="33">
        <v>621.79999999999995</v>
      </c>
      <c r="AI9" s="33">
        <v>41.1</v>
      </c>
      <c r="AJ9" s="33">
        <v>0</v>
      </c>
      <c r="AK9" s="33">
        <v>17506.400000000001</v>
      </c>
      <c r="AL9" s="33">
        <v>0.2</v>
      </c>
      <c r="AM9" s="33">
        <v>0.2</v>
      </c>
      <c r="AN9" s="33">
        <v>316.39999999999998</v>
      </c>
      <c r="AO9" s="33">
        <v>820.1</v>
      </c>
      <c r="AP9" s="33">
        <v>6.7</v>
      </c>
      <c r="AQ9" s="33">
        <v>0.5</v>
      </c>
      <c r="AR9" s="33">
        <v>632.4</v>
      </c>
      <c r="AS9" s="33">
        <v>-13329.1</v>
      </c>
      <c r="AT9" s="33">
        <v>827.1</v>
      </c>
      <c r="AU9" s="33">
        <v>-8239</v>
      </c>
    </row>
    <row r="10" spans="1:47" ht="31.5" x14ac:dyDescent="0.25">
      <c r="A10" s="22" t="s">
        <v>164</v>
      </c>
      <c r="B10" s="21" t="s">
        <v>8</v>
      </c>
      <c r="C10" s="34">
        <v>240.8</v>
      </c>
      <c r="D10" s="34">
        <v>111.8</v>
      </c>
      <c r="E10" s="34">
        <v>472</v>
      </c>
      <c r="F10" s="34">
        <v>657.2</v>
      </c>
      <c r="G10" s="34">
        <v>0.4</v>
      </c>
      <c r="H10" s="34">
        <v>141.80000000000001</v>
      </c>
      <c r="I10" s="34">
        <v>89405.1</v>
      </c>
      <c r="J10" s="34">
        <v>736.8</v>
      </c>
      <c r="K10" s="34">
        <v>124.2</v>
      </c>
      <c r="L10" s="34">
        <v>1707.9</v>
      </c>
      <c r="M10" s="34">
        <v>15587.2</v>
      </c>
      <c r="N10" s="34">
        <v>153.5</v>
      </c>
      <c r="O10" s="34">
        <v>153</v>
      </c>
      <c r="P10" s="34">
        <v>171</v>
      </c>
      <c r="Q10" s="34">
        <v>136</v>
      </c>
      <c r="R10" s="34">
        <v>154.30000000000001</v>
      </c>
      <c r="S10" s="34">
        <v>136.6</v>
      </c>
      <c r="T10" s="34">
        <v>119.6</v>
      </c>
      <c r="U10" s="34">
        <v>22473.200000000001</v>
      </c>
      <c r="V10" s="34">
        <v>348.8</v>
      </c>
      <c r="W10" s="34">
        <v>9.6</v>
      </c>
      <c r="X10" s="34">
        <v>127.7</v>
      </c>
      <c r="Y10" s="34">
        <v>15.9</v>
      </c>
      <c r="Z10" s="34">
        <v>2.5</v>
      </c>
      <c r="AA10" s="34">
        <v>2.5</v>
      </c>
      <c r="AB10" s="34">
        <v>118.7</v>
      </c>
      <c r="AC10" s="34">
        <v>0.2</v>
      </c>
      <c r="AD10" s="34">
        <v>120.5</v>
      </c>
      <c r="AE10" s="34">
        <v>121.5</v>
      </c>
      <c r="AF10" s="34">
        <v>124.6</v>
      </c>
      <c r="AG10" s="34">
        <v>4.4000000000000004</v>
      </c>
      <c r="AH10" s="34">
        <v>122.5</v>
      </c>
      <c r="AI10" s="34">
        <v>124.6</v>
      </c>
      <c r="AJ10" s="34">
        <v>0</v>
      </c>
      <c r="AK10" s="34">
        <v>180.9</v>
      </c>
      <c r="AL10" s="34">
        <v>0</v>
      </c>
      <c r="AM10" s="34">
        <v>0.6</v>
      </c>
      <c r="AN10" s="34">
        <v>14.5</v>
      </c>
      <c r="AO10" s="34">
        <v>593.1</v>
      </c>
      <c r="AP10" s="34">
        <v>9.1999999999999993</v>
      </c>
      <c r="AQ10" s="34">
        <v>0.6</v>
      </c>
      <c r="AR10" s="34">
        <v>103.4</v>
      </c>
      <c r="AS10" s="34">
        <v>-131256.9</v>
      </c>
      <c r="AT10" s="34">
        <v>5.0999999999999996</v>
      </c>
      <c r="AU10" s="34">
        <v>-77242.399999999994</v>
      </c>
    </row>
    <row r="11" spans="1:47" ht="31.5" x14ac:dyDescent="0.25">
      <c r="A11" s="22" t="s">
        <v>165</v>
      </c>
      <c r="B11" s="21" t="s">
        <v>8</v>
      </c>
      <c r="C11" s="33">
        <v>5867</v>
      </c>
      <c r="D11" s="33">
        <v>7.5</v>
      </c>
      <c r="E11" s="33">
        <v>14145</v>
      </c>
      <c r="F11" s="33">
        <v>953.9</v>
      </c>
      <c r="G11" s="33">
        <v>12.7</v>
      </c>
      <c r="H11" s="33">
        <v>104.2</v>
      </c>
      <c r="I11" s="33">
        <v>51.6</v>
      </c>
      <c r="J11" s="33">
        <v>1020.6</v>
      </c>
      <c r="K11" s="33">
        <v>60.7</v>
      </c>
      <c r="L11" s="33">
        <v>13.2</v>
      </c>
      <c r="M11" s="33">
        <v>29.8</v>
      </c>
      <c r="N11" s="33">
        <v>11.6</v>
      </c>
      <c r="O11" s="33">
        <v>26.7</v>
      </c>
      <c r="P11" s="33">
        <v>47.6</v>
      </c>
      <c r="Q11" s="33">
        <v>10.199999999999999</v>
      </c>
      <c r="R11" s="33">
        <v>303.5</v>
      </c>
      <c r="S11" s="33">
        <v>27.4</v>
      </c>
      <c r="T11" s="33">
        <v>114.3</v>
      </c>
      <c r="U11" s="33">
        <v>13.6</v>
      </c>
      <c r="V11" s="33">
        <v>117.8</v>
      </c>
      <c r="W11" s="33">
        <v>61.6</v>
      </c>
      <c r="X11" s="33">
        <v>22299.4</v>
      </c>
      <c r="Y11" s="33">
        <v>15.1</v>
      </c>
      <c r="Z11" s="33">
        <v>9.6999999999999993</v>
      </c>
      <c r="AA11" s="33">
        <v>14.5</v>
      </c>
      <c r="AB11" s="33">
        <v>7.8</v>
      </c>
      <c r="AC11" s="33">
        <v>6.1</v>
      </c>
      <c r="AD11" s="33">
        <v>177</v>
      </c>
      <c r="AE11" s="33">
        <v>81.900000000000006</v>
      </c>
      <c r="AF11" s="33">
        <v>45.7</v>
      </c>
      <c r="AG11" s="33">
        <v>80.5</v>
      </c>
      <c r="AH11" s="33">
        <v>116.1</v>
      </c>
      <c r="AI11" s="33">
        <v>214.2</v>
      </c>
      <c r="AJ11" s="33">
        <v>0</v>
      </c>
      <c r="AK11" s="33">
        <v>44004.1</v>
      </c>
      <c r="AL11" s="33">
        <v>0.8</v>
      </c>
      <c r="AM11" s="33">
        <v>1.7</v>
      </c>
      <c r="AN11" s="33">
        <v>185.9</v>
      </c>
      <c r="AO11" s="33">
        <v>2723.7</v>
      </c>
      <c r="AP11" s="33">
        <v>669.4</v>
      </c>
      <c r="AQ11" s="33">
        <v>333</v>
      </c>
      <c r="AR11" s="33">
        <v>5926.6</v>
      </c>
      <c r="AS11" s="33">
        <v>-15774</v>
      </c>
      <c r="AT11" s="33">
        <v>343.1</v>
      </c>
      <c r="AU11" s="33">
        <v>-11225.8</v>
      </c>
    </row>
    <row r="12" spans="1:47" ht="21" x14ac:dyDescent="0.25">
      <c r="A12" s="22" t="s">
        <v>166</v>
      </c>
      <c r="B12" s="21" t="s">
        <v>8</v>
      </c>
      <c r="C12" s="34">
        <v>373.3</v>
      </c>
      <c r="D12" s="34">
        <v>21.3</v>
      </c>
      <c r="E12" s="34">
        <v>346.3</v>
      </c>
      <c r="F12" s="34">
        <v>8078.5</v>
      </c>
      <c r="G12" s="34">
        <v>17.5</v>
      </c>
      <c r="H12" s="34">
        <v>427</v>
      </c>
      <c r="I12" s="34">
        <v>96.1</v>
      </c>
      <c r="J12" s="34">
        <v>469.9</v>
      </c>
      <c r="K12" s="34">
        <v>1238</v>
      </c>
      <c r="L12" s="34">
        <v>132.69999999999999</v>
      </c>
      <c r="M12" s="34">
        <v>149.69999999999999</v>
      </c>
      <c r="N12" s="34">
        <v>202.3</v>
      </c>
      <c r="O12" s="34">
        <v>277.8</v>
      </c>
      <c r="P12" s="34">
        <v>574.5</v>
      </c>
      <c r="Q12" s="34">
        <v>133.4</v>
      </c>
      <c r="R12" s="34">
        <v>1130.9000000000001</v>
      </c>
      <c r="S12" s="34">
        <v>357.6</v>
      </c>
      <c r="T12" s="34">
        <v>1606.8</v>
      </c>
      <c r="U12" s="34">
        <v>60.8</v>
      </c>
      <c r="V12" s="34">
        <v>632.29999999999995</v>
      </c>
      <c r="W12" s="34">
        <v>1427.8</v>
      </c>
      <c r="X12" s="34">
        <v>289.89999999999998</v>
      </c>
      <c r="Y12" s="34">
        <v>207.4</v>
      </c>
      <c r="Z12" s="34">
        <v>95.4</v>
      </c>
      <c r="AA12" s="34">
        <v>179.3</v>
      </c>
      <c r="AB12" s="34">
        <v>93.6</v>
      </c>
      <c r="AC12" s="34">
        <v>29.3</v>
      </c>
      <c r="AD12" s="34">
        <v>106.9</v>
      </c>
      <c r="AE12" s="34">
        <v>194.1</v>
      </c>
      <c r="AF12" s="34">
        <v>398.4</v>
      </c>
      <c r="AG12" s="34">
        <v>239.3</v>
      </c>
      <c r="AH12" s="34">
        <v>340.5</v>
      </c>
      <c r="AI12" s="34">
        <v>612.29999999999995</v>
      </c>
      <c r="AJ12" s="34">
        <v>0</v>
      </c>
      <c r="AK12" s="34">
        <v>25388.7</v>
      </c>
      <c r="AL12" s="34">
        <v>0.4</v>
      </c>
      <c r="AM12" s="34">
        <v>0.6</v>
      </c>
      <c r="AN12" s="34">
        <v>628.4</v>
      </c>
      <c r="AO12" s="34">
        <v>2361.9</v>
      </c>
      <c r="AP12" s="34">
        <v>691.1</v>
      </c>
      <c r="AQ12" s="34">
        <v>380.7</v>
      </c>
      <c r="AR12" s="34">
        <v>12853.2</v>
      </c>
      <c r="AS12" s="34">
        <v>-12311.1</v>
      </c>
      <c r="AT12" s="34">
        <v>17</v>
      </c>
      <c r="AU12" s="34">
        <v>-39.9</v>
      </c>
    </row>
    <row r="13" spans="1:47" ht="21" x14ac:dyDescent="0.25">
      <c r="A13" s="22" t="s">
        <v>167</v>
      </c>
      <c r="B13" s="21" t="s">
        <v>8</v>
      </c>
      <c r="C13" s="33">
        <v>222.9</v>
      </c>
      <c r="D13" s="33">
        <v>4</v>
      </c>
      <c r="E13" s="33">
        <v>74.5</v>
      </c>
      <c r="F13" s="33">
        <v>46.7</v>
      </c>
      <c r="G13" s="33">
        <v>1473.5</v>
      </c>
      <c r="H13" s="33">
        <v>144.6</v>
      </c>
      <c r="I13" s="33">
        <v>38</v>
      </c>
      <c r="J13" s="33">
        <v>76.099999999999994</v>
      </c>
      <c r="K13" s="33">
        <v>37.1</v>
      </c>
      <c r="L13" s="33">
        <v>137.69999999999999</v>
      </c>
      <c r="M13" s="33">
        <v>154.69999999999999</v>
      </c>
      <c r="N13" s="33">
        <v>223.8</v>
      </c>
      <c r="O13" s="33">
        <v>275.89999999999998</v>
      </c>
      <c r="P13" s="33">
        <v>138.6</v>
      </c>
      <c r="Q13" s="33">
        <v>159.5</v>
      </c>
      <c r="R13" s="33">
        <v>165.4</v>
      </c>
      <c r="S13" s="33">
        <v>243.6</v>
      </c>
      <c r="T13" s="33">
        <v>911.5</v>
      </c>
      <c r="U13" s="33">
        <v>8.1999999999999993</v>
      </c>
      <c r="V13" s="33">
        <v>1910.5</v>
      </c>
      <c r="W13" s="33">
        <v>80.3</v>
      </c>
      <c r="X13" s="33">
        <v>67.599999999999994</v>
      </c>
      <c r="Y13" s="33">
        <v>60.4</v>
      </c>
      <c r="Z13" s="33">
        <v>2.2000000000000002</v>
      </c>
      <c r="AA13" s="33">
        <v>1.9</v>
      </c>
      <c r="AB13" s="33">
        <v>5.3</v>
      </c>
      <c r="AC13" s="33">
        <v>0.4</v>
      </c>
      <c r="AD13" s="33">
        <v>366.5</v>
      </c>
      <c r="AE13" s="33">
        <v>13.7</v>
      </c>
      <c r="AF13" s="33">
        <v>9.6</v>
      </c>
      <c r="AG13" s="33">
        <v>33.5</v>
      </c>
      <c r="AH13" s="33">
        <v>27</v>
      </c>
      <c r="AI13" s="33">
        <v>31.4</v>
      </c>
      <c r="AJ13" s="33">
        <v>0</v>
      </c>
      <c r="AK13" s="33">
        <v>165.1</v>
      </c>
      <c r="AL13" s="33">
        <v>0</v>
      </c>
      <c r="AM13" s="33">
        <v>0.3</v>
      </c>
      <c r="AN13" s="33">
        <v>17.3</v>
      </c>
      <c r="AO13" s="33">
        <v>-100.2</v>
      </c>
      <c r="AP13" s="33">
        <v>2.8</v>
      </c>
      <c r="AQ13" s="33">
        <v>0.9</v>
      </c>
      <c r="AR13" s="33">
        <v>93.4</v>
      </c>
      <c r="AS13" s="33">
        <v>-1603</v>
      </c>
      <c r="AT13" s="33">
        <v>4654.7</v>
      </c>
      <c r="AU13" s="33">
        <v>-15825</v>
      </c>
    </row>
    <row r="14" spans="1:47" ht="31.5" x14ac:dyDescent="0.25">
      <c r="A14" s="22" t="s">
        <v>168</v>
      </c>
      <c r="B14" s="21" t="s">
        <v>8</v>
      </c>
      <c r="C14" s="34">
        <v>180.7</v>
      </c>
      <c r="D14" s="34">
        <v>4.2</v>
      </c>
      <c r="E14" s="34">
        <v>1105.5999999999999</v>
      </c>
      <c r="F14" s="34">
        <v>389.6</v>
      </c>
      <c r="G14" s="34">
        <v>34.5</v>
      </c>
      <c r="H14" s="34">
        <v>11076.4</v>
      </c>
      <c r="I14" s="34">
        <v>235.3</v>
      </c>
      <c r="J14" s="34">
        <v>986.9</v>
      </c>
      <c r="K14" s="34">
        <v>346.5</v>
      </c>
      <c r="L14" s="34">
        <v>310.2</v>
      </c>
      <c r="M14" s="34">
        <v>111.1</v>
      </c>
      <c r="N14" s="34">
        <v>290.3</v>
      </c>
      <c r="O14" s="34">
        <v>388.8</v>
      </c>
      <c r="P14" s="34">
        <v>816.2</v>
      </c>
      <c r="Q14" s="34">
        <v>472.8</v>
      </c>
      <c r="R14" s="34">
        <v>124.7</v>
      </c>
      <c r="S14" s="34">
        <v>58.9</v>
      </c>
      <c r="T14" s="34">
        <v>165.5</v>
      </c>
      <c r="U14" s="34">
        <v>25.2</v>
      </c>
      <c r="V14" s="34">
        <v>363.3</v>
      </c>
      <c r="W14" s="34">
        <v>2781.6</v>
      </c>
      <c r="X14" s="34">
        <v>276.8</v>
      </c>
      <c r="Y14" s="34">
        <v>208.7</v>
      </c>
      <c r="Z14" s="34">
        <v>387.9</v>
      </c>
      <c r="AA14" s="34">
        <v>790.5</v>
      </c>
      <c r="AB14" s="34">
        <v>118.6</v>
      </c>
      <c r="AC14" s="34">
        <v>4.2</v>
      </c>
      <c r="AD14" s="34">
        <v>1.5</v>
      </c>
      <c r="AE14" s="34">
        <v>2503.6</v>
      </c>
      <c r="AF14" s="34">
        <v>476.7</v>
      </c>
      <c r="AG14" s="34">
        <v>933.6</v>
      </c>
      <c r="AH14" s="34">
        <v>261.8</v>
      </c>
      <c r="AI14" s="34">
        <v>1984.8</v>
      </c>
      <c r="AJ14" s="34">
        <v>0</v>
      </c>
      <c r="AK14" s="34">
        <v>5794.2</v>
      </c>
      <c r="AL14" s="34">
        <v>0</v>
      </c>
      <c r="AM14" s="34">
        <v>1846.4</v>
      </c>
      <c r="AN14" s="34">
        <v>15.6</v>
      </c>
      <c r="AO14" s="34">
        <v>-199</v>
      </c>
      <c r="AP14" s="34">
        <v>14</v>
      </c>
      <c r="AQ14" s="34">
        <v>0</v>
      </c>
      <c r="AR14" s="34">
        <v>3776.8</v>
      </c>
      <c r="AS14" s="34">
        <v>-4858</v>
      </c>
      <c r="AT14" s="34">
        <v>12707.8</v>
      </c>
      <c r="AU14" s="34">
        <v>-19347.7</v>
      </c>
    </row>
    <row r="15" spans="1:47" ht="31.5" x14ac:dyDescent="0.25">
      <c r="A15" s="22" t="s">
        <v>169</v>
      </c>
      <c r="B15" s="21" t="s">
        <v>8</v>
      </c>
      <c r="C15" s="33">
        <v>1287.4000000000001</v>
      </c>
      <c r="D15" s="33">
        <v>149.4</v>
      </c>
      <c r="E15" s="33">
        <v>809.5</v>
      </c>
      <c r="F15" s="33">
        <v>1149.7</v>
      </c>
      <c r="G15" s="33">
        <v>65</v>
      </c>
      <c r="H15" s="33">
        <v>684</v>
      </c>
      <c r="I15" s="33">
        <v>9325.7999999999993</v>
      </c>
      <c r="J15" s="33">
        <v>36477.800000000003</v>
      </c>
      <c r="K15" s="33">
        <v>1486.8</v>
      </c>
      <c r="L15" s="33">
        <v>2134</v>
      </c>
      <c r="M15" s="33">
        <v>7732.8</v>
      </c>
      <c r="N15" s="33">
        <v>1148.5999999999999</v>
      </c>
      <c r="O15" s="33">
        <v>1004.7</v>
      </c>
      <c r="P15" s="33">
        <v>920.3</v>
      </c>
      <c r="Q15" s="33">
        <v>457.1</v>
      </c>
      <c r="R15" s="33">
        <v>780.9</v>
      </c>
      <c r="S15" s="33">
        <v>512.70000000000005</v>
      </c>
      <c r="T15" s="33">
        <v>148.1</v>
      </c>
      <c r="U15" s="33">
        <v>3851</v>
      </c>
      <c r="V15" s="33">
        <v>3451.4</v>
      </c>
      <c r="W15" s="33">
        <v>4736.8</v>
      </c>
      <c r="X15" s="33">
        <v>1391</v>
      </c>
      <c r="Y15" s="33">
        <v>21396.9</v>
      </c>
      <c r="Z15" s="33">
        <v>355.2</v>
      </c>
      <c r="AA15" s="33">
        <v>448.8</v>
      </c>
      <c r="AB15" s="33">
        <v>279.60000000000002</v>
      </c>
      <c r="AC15" s="33">
        <v>14.5</v>
      </c>
      <c r="AD15" s="33">
        <v>241.3</v>
      </c>
      <c r="AE15" s="33">
        <v>891</v>
      </c>
      <c r="AF15" s="33">
        <v>1046.8</v>
      </c>
      <c r="AG15" s="33">
        <v>1554.3</v>
      </c>
      <c r="AH15" s="33">
        <v>1317</v>
      </c>
      <c r="AI15" s="33">
        <v>1773</v>
      </c>
      <c r="AJ15" s="33">
        <v>0</v>
      </c>
      <c r="AK15" s="33">
        <v>13441.5</v>
      </c>
      <c r="AL15" s="33">
        <v>0</v>
      </c>
      <c r="AM15" s="33">
        <v>0.5</v>
      </c>
      <c r="AN15" s="33">
        <v>17.100000000000001</v>
      </c>
      <c r="AO15" s="33">
        <v>2061.9</v>
      </c>
      <c r="AP15" s="33">
        <v>346.8</v>
      </c>
      <c r="AQ15" s="33">
        <v>259.2</v>
      </c>
      <c r="AR15" s="33">
        <v>55834.9</v>
      </c>
      <c r="AS15" s="33">
        <v>-29355.9</v>
      </c>
      <c r="AT15" s="33">
        <v>195.1</v>
      </c>
      <c r="AU15" s="33">
        <v>-2195.1999999999998</v>
      </c>
    </row>
    <row r="16" spans="1:47" ht="21" x14ac:dyDescent="0.25">
      <c r="A16" s="22" t="s">
        <v>170</v>
      </c>
      <c r="B16" s="21" t="s">
        <v>8</v>
      </c>
      <c r="C16" s="34">
        <v>2225.5</v>
      </c>
      <c r="D16" s="34">
        <v>97.5</v>
      </c>
      <c r="E16" s="34">
        <v>1444</v>
      </c>
      <c r="F16" s="34">
        <v>3496.1</v>
      </c>
      <c r="G16" s="34">
        <v>368.3</v>
      </c>
      <c r="H16" s="34">
        <v>1930.5</v>
      </c>
      <c r="I16" s="34">
        <v>5587.6</v>
      </c>
      <c r="J16" s="34">
        <v>72661.8</v>
      </c>
      <c r="K16" s="34">
        <v>19372.2</v>
      </c>
      <c r="L16" s="34">
        <v>1380.1</v>
      </c>
      <c r="M16" s="34">
        <v>2416.6999999999998</v>
      </c>
      <c r="N16" s="34">
        <v>2433.6</v>
      </c>
      <c r="O16" s="34">
        <v>1971</v>
      </c>
      <c r="P16" s="34">
        <v>9652.7000000000007</v>
      </c>
      <c r="Q16" s="34">
        <v>2017.5</v>
      </c>
      <c r="R16" s="34">
        <v>1874.7</v>
      </c>
      <c r="S16" s="34">
        <v>1182.8</v>
      </c>
      <c r="T16" s="34">
        <v>919.1</v>
      </c>
      <c r="U16" s="34">
        <v>1032</v>
      </c>
      <c r="V16" s="34">
        <v>1847.6</v>
      </c>
      <c r="W16" s="34">
        <v>232.3</v>
      </c>
      <c r="X16" s="34">
        <v>421.5</v>
      </c>
      <c r="Y16" s="34">
        <v>376.4</v>
      </c>
      <c r="Z16" s="34">
        <v>63</v>
      </c>
      <c r="AA16" s="34">
        <v>60.9</v>
      </c>
      <c r="AB16" s="34">
        <v>43.3</v>
      </c>
      <c r="AC16" s="34">
        <v>15.9</v>
      </c>
      <c r="AD16" s="34">
        <v>715.4</v>
      </c>
      <c r="AE16" s="34">
        <v>1248.5</v>
      </c>
      <c r="AF16" s="34">
        <v>368</v>
      </c>
      <c r="AG16" s="34">
        <v>308.60000000000002</v>
      </c>
      <c r="AH16" s="34">
        <v>12861.7</v>
      </c>
      <c r="AI16" s="34">
        <v>1726</v>
      </c>
      <c r="AJ16" s="34">
        <v>0</v>
      </c>
      <c r="AK16" s="34">
        <v>7999.9</v>
      </c>
      <c r="AL16" s="34">
        <v>0</v>
      </c>
      <c r="AM16" s="34">
        <v>4.0999999999999996</v>
      </c>
      <c r="AN16" s="34">
        <v>453.4</v>
      </c>
      <c r="AO16" s="34">
        <v>1081.0999999999999</v>
      </c>
      <c r="AP16" s="34">
        <v>394.1</v>
      </c>
      <c r="AQ16" s="34">
        <v>192.8</v>
      </c>
      <c r="AR16" s="34">
        <v>52069</v>
      </c>
      <c r="AS16" s="34">
        <v>-36077.9</v>
      </c>
      <c r="AT16" s="34">
        <v>3024.8</v>
      </c>
      <c r="AU16" s="34">
        <v>-3513.2</v>
      </c>
    </row>
    <row r="17" spans="1:47" ht="21" x14ac:dyDescent="0.25">
      <c r="A17" s="22" t="s">
        <v>171</v>
      </c>
      <c r="B17" s="21" t="s">
        <v>8</v>
      </c>
      <c r="C17" s="33">
        <v>551.9</v>
      </c>
      <c r="D17" s="33">
        <v>20.7</v>
      </c>
      <c r="E17" s="33">
        <v>2001.4</v>
      </c>
      <c r="F17" s="33">
        <v>818.4</v>
      </c>
      <c r="G17" s="33">
        <v>52</v>
      </c>
      <c r="H17" s="33">
        <v>614.79999999999995</v>
      </c>
      <c r="I17" s="33">
        <v>344.9</v>
      </c>
      <c r="J17" s="33">
        <v>1901.1</v>
      </c>
      <c r="K17" s="33">
        <v>5907.1</v>
      </c>
      <c r="L17" s="33">
        <v>461</v>
      </c>
      <c r="M17" s="33">
        <v>348.1</v>
      </c>
      <c r="N17" s="33">
        <v>1078.5999999999999</v>
      </c>
      <c r="O17" s="33">
        <v>3798.1</v>
      </c>
      <c r="P17" s="33">
        <v>7866.5</v>
      </c>
      <c r="Q17" s="33">
        <v>2218.6999999999998</v>
      </c>
      <c r="R17" s="33">
        <v>12311.4</v>
      </c>
      <c r="S17" s="33">
        <v>1044.4000000000001</v>
      </c>
      <c r="T17" s="33">
        <v>732.6</v>
      </c>
      <c r="U17" s="33">
        <v>111.2</v>
      </c>
      <c r="V17" s="33">
        <v>4889.3</v>
      </c>
      <c r="W17" s="33">
        <v>1453.7</v>
      </c>
      <c r="X17" s="33">
        <v>223.3</v>
      </c>
      <c r="Y17" s="33">
        <v>990.1</v>
      </c>
      <c r="Z17" s="33">
        <v>12.4</v>
      </c>
      <c r="AA17" s="33">
        <v>26.8</v>
      </c>
      <c r="AB17" s="33">
        <v>7.6</v>
      </c>
      <c r="AC17" s="33">
        <v>1.5</v>
      </c>
      <c r="AD17" s="33">
        <v>0.8</v>
      </c>
      <c r="AE17" s="33">
        <v>206.7</v>
      </c>
      <c r="AF17" s="33">
        <v>45.9</v>
      </c>
      <c r="AG17" s="33">
        <v>67.5</v>
      </c>
      <c r="AH17" s="33">
        <v>155.19999999999999</v>
      </c>
      <c r="AI17" s="33">
        <v>930.4</v>
      </c>
      <c r="AJ17" s="33">
        <v>0</v>
      </c>
      <c r="AK17" s="33">
        <v>1250.3</v>
      </c>
      <c r="AL17" s="33">
        <v>0</v>
      </c>
      <c r="AM17" s="33">
        <v>0.8</v>
      </c>
      <c r="AN17" s="33">
        <v>20.3</v>
      </c>
      <c r="AO17" s="33">
        <v>-271.3</v>
      </c>
      <c r="AP17" s="33">
        <v>10.199999999999999</v>
      </c>
      <c r="AQ17" s="33">
        <v>0</v>
      </c>
      <c r="AR17" s="33">
        <v>10956.8</v>
      </c>
      <c r="AS17" s="33">
        <v>-7261.1</v>
      </c>
      <c r="AT17" s="33">
        <v>29136</v>
      </c>
      <c r="AU17" s="33">
        <v>-14914.9</v>
      </c>
    </row>
    <row r="18" spans="1:47" ht="21" x14ac:dyDescent="0.25">
      <c r="A18" s="22" t="s">
        <v>172</v>
      </c>
      <c r="B18" s="21" t="s">
        <v>8</v>
      </c>
      <c r="C18" s="34">
        <v>69.7</v>
      </c>
      <c r="D18" s="34">
        <v>4.4000000000000004</v>
      </c>
      <c r="E18" s="34">
        <v>443.6</v>
      </c>
      <c r="F18" s="34">
        <v>192.5</v>
      </c>
      <c r="G18" s="34">
        <v>6.6</v>
      </c>
      <c r="H18" s="34">
        <v>94.8</v>
      </c>
      <c r="I18" s="34">
        <v>115.1</v>
      </c>
      <c r="J18" s="34">
        <v>846.7</v>
      </c>
      <c r="K18" s="34">
        <v>189</v>
      </c>
      <c r="L18" s="34">
        <v>5402.3</v>
      </c>
      <c r="M18" s="34">
        <v>2060.6999999999998</v>
      </c>
      <c r="N18" s="34">
        <v>164.6</v>
      </c>
      <c r="O18" s="34">
        <v>465.5</v>
      </c>
      <c r="P18" s="34">
        <v>7306.7</v>
      </c>
      <c r="Q18" s="34">
        <v>591.70000000000005</v>
      </c>
      <c r="R18" s="34">
        <v>805.5</v>
      </c>
      <c r="S18" s="34">
        <v>337</v>
      </c>
      <c r="T18" s="34">
        <v>190.4</v>
      </c>
      <c r="U18" s="34">
        <v>40.9</v>
      </c>
      <c r="V18" s="34">
        <v>14167.6</v>
      </c>
      <c r="W18" s="34">
        <v>73.599999999999994</v>
      </c>
      <c r="X18" s="34">
        <v>130.4</v>
      </c>
      <c r="Y18" s="34">
        <v>18.5</v>
      </c>
      <c r="Z18" s="34">
        <v>13.3</v>
      </c>
      <c r="AA18" s="34">
        <v>10.199999999999999</v>
      </c>
      <c r="AB18" s="34">
        <v>11.3</v>
      </c>
      <c r="AC18" s="34">
        <v>1.2</v>
      </c>
      <c r="AD18" s="34">
        <v>54</v>
      </c>
      <c r="AE18" s="34">
        <v>52.5</v>
      </c>
      <c r="AF18" s="34">
        <v>45.7</v>
      </c>
      <c r="AG18" s="34">
        <v>64.7</v>
      </c>
      <c r="AH18" s="34">
        <v>51.4</v>
      </c>
      <c r="AI18" s="34">
        <v>112.7</v>
      </c>
      <c r="AJ18" s="34">
        <v>0</v>
      </c>
      <c r="AK18" s="34">
        <v>431.2</v>
      </c>
      <c r="AL18" s="34">
        <v>0</v>
      </c>
      <c r="AM18" s="34">
        <v>0.5</v>
      </c>
      <c r="AN18" s="34">
        <v>122.5</v>
      </c>
      <c r="AO18" s="34">
        <v>406.4</v>
      </c>
      <c r="AP18" s="34">
        <v>3.2</v>
      </c>
      <c r="AQ18" s="34">
        <v>3.7</v>
      </c>
      <c r="AR18" s="34">
        <v>1773.5</v>
      </c>
      <c r="AS18" s="34">
        <v>-5717.8</v>
      </c>
      <c r="AT18" s="34">
        <v>50152.2</v>
      </c>
      <c r="AU18" s="34">
        <v>-29213.9</v>
      </c>
    </row>
    <row r="19" spans="1:47" ht="21" x14ac:dyDescent="0.25">
      <c r="A19" s="22" t="s">
        <v>173</v>
      </c>
      <c r="B19" s="21" t="s">
        <v>8</v>
      </c>
      <c r="C19" s="33">
        <v>401.5</v>
      </c>
      <c r="D19" s="33">
        <v>48</v>
      </c>
      <c r="E19" s="33">
        <v>550.70000000000005</v>
      </c>
      <c r="F19" s="33">
        <v>1395.1</v>
      </c>
      <c r="G19" s="33">
        <v>61.2</v>
      </c>
      <c r="H19" s="33">
        <v>120.9</v>
      </c>
      <c r="I19" s="33">
        <v>1149.5</v>
      </c>
      <c r="J19" s="33">
        <v>2050.8000000000002</v>
      </c>
      <c r="K19" s="33">
        <v>370</v>
      </c>
      <c r="L19" s="33">
        <v>676.2</v>
      </c>
      <c r="M19" s="33">
        <v>147429</v>
      </c>
      <c r="N19" s="33">
        <v>22837.200000000001</v>
      </c>
      <c r="O19" s="33">
        <v>17903.8</v>
      </c>
      <c r="P19" s="33">
        <v>5837.6</v>
      </c>
      <c r="Q19" s="33">
        <v>8823.2000000000007</v>
      </c>
      <c r="R19" s="33">
        <v>10540.2</v>
      </c>
      <c r="S19" s="33">
        <v>10673</v>
      </c>
      <c r="T19" s="33">
        <v>1065.9000000000001</v>
      </c>
      <c r="U19" s="33">
        <v>893.7</v>
      </c>
      <c r="V19" s="33">
        <v>16163.2</v>
      </c>
      <c r="W19" s="33">
        <v>288.89999999999998</v>
      </c>
      <c r="X19" s="33">
        <v>199.1</v>
      </c>
      <c r="Y19" s="33">
        <v>135.69999999999999</v>
      </c>
      <c r="Z19" s="33">
        <v>94.4</v>
      </c>
      <c r="AA19" s="33">
        <v>72.2</v>
      </c>
      <c r="AB19" s="33">
        <v>169.5</v>
      </c>
      <c r="AC19" s="33">
        <v>8.9</v>
      </c>
      <c r="AD19" s="33">
        <v>173.8</v>
      </c>
      <c r="AE19" s="33">
        <v>218.1</v>
      </c>
      <c r="AF19" s="33">
        <v>111.2</v>
      </c>
      <c r="AG19" s="33">
        <v>272.60000000000002</v>
      </c>
      <c r="AH19" s="33">
        <v>285.8</v>
      </c>
      <c r="AI19" s="33">
        <v>257.2</v>
      </c>
      <c r="AJ19" s="33">
        <v>0</v>
      </c>
      <c r="AK19" s="33">
        <v>1735.9</v>
      </c>
      <c r="AL19" s="33">
        <v>2.5</v>
      </c>
      <c r="AM19" s="33">
        <v>1.8</v>
      </c>
      <c r="AN19" s="33">
        <v>664.3</v>
      </c>
      <c r="AO19" s="33">
        <v>5611.6</v>
      </c>
      <c r="AP19" s="33">
        <v>4.8</v>
      </c>
      <c r="AQ19" s="33">
        <v>24.7</v>
      </c>
      <c r="AR19" s="33">
        <v>44958</v>
      </c>
      <c r="AS19" s="33">
        <v>-51061.4</v>
      </c>
      <c r="AT19" s="33">
        <v>13095.7</v>
      </c>
      <c r="AU19" s="33">
        <v>-7737.9</v>
      </c>
    </row>
    <row r="20" spans="1:47" ht="21" x14ac:dyDescent="0.25">
      <c r="A20" s="22" t="s">
        <v>174</v>
      </c>
      <c r="B20" s="21" t="s">
        <v>8</v>
      </c>
      <c r="C20" s="34">
        <v>130.19999999999999</v>
      </c>
      <c r="D20" s="34">
        <v>32.6</v>
      </c>
      <c r="E20" s="34">
        <v>1062.5999999999999</v>
      </c>
      <c r="F20" s="34">
        <v>590.79999999999995</v>
      </c>
      <c r="G20" s="34">
        <v>77.2</v>
      </c>
      <c r="H20" s="34">
        <v>103.6</v>
      </c>
      <c r="I20" s="34">
        <v>1266.5</v>
      </c>
      <c r="J20" s="34">
        <v>1013</v>
      </c>
      <c r="K20" s="34">
        <v>741.2</v>
      </c>
      <c r="L20" s="34">
        <v>547.20000000000005</v>
      </c>
      <c r="M20" s="34">
        <v>1747</v>
      </c>
      <c r="N20" s="34">
        <v>9575.4</v>
      </c>
      <c r="O20" s="34">
        <v>8584</v>
      </c>
      <c r="P20" s="34">
        <v>3740.2</v>
      </c>
      <c r="Q20" s="34">
        <v>1542.8</v>
      </c>
      <c r="R20" s="34">
        <v>4135</v>
      </c>
      <c r="S20" s="34">
        <v>5074.2</v>
      </c>
      <c r="T20" s="34">
        <v>1060.0999999999999</v>
      </c>
      <c r="U20" s="34">
        <v>151.1</v>
      </c>
      <c r="V20" s="34">
        <v>15019.5</v>
      </c>
      <c r="W20" s="34">
        <v>407.2</v>
      </c>
      <c r="X20" s="34">
        <v>283.5</v>
      </c>
      <c r="Y20" s="34">
        <v>228.6</v>
      </c>
      <c r="Z20" s="34">
        <v>55.6</v>
      </c>
      <c r="AA20" s="34">
        <v>139.5</v>
      </c>
      <c r="AB20" s="34">
        <v>40.9</v>
      </c>
      <c r="AC20" s="34">
        <v>8.4</v>
      </c>
      <c r="AD20" s="34">
        <v>154.1</v>
      </c>
      <c r="AE20" s="34">
        <v>179.5</v>
      </c>
      <c r="AF20" s="34">
        <v>265.89999999999998</v>
      </c>
      <c r="AG20" s="34">
        <v>130.80000000000001</v>
      </c>
      <c r="AH20" s="34">
        <v>70.7</v>
      </c>
      <c r="AI20" s="34">
        <v>358.9</v>
      </c>
      <c r="AJ20" s="34">
        <v>0</v>
      </c>
      <c r="AK20" s="34">
        <v>1907.3</v>
      </c>
      <c r="AL20" s="34">
        <v>3.2</v>
      </c>
      <c r="AM20" s="34">
        <v>2.4</v>
      </c>
      <c r="AN20" s="34">
        <v>1982.9</v>
      </c>
      <c r="AO20" s="34">
        <v>385.3</v>
      </c>
      <c r="AP20" s="34">
        <v>9.9</v>
      </c>
      <c r="AQ20" s="34">
        <v>15.9</v>
      </c>
      <c r="AR20" s="34">
        <v>13459</v>
      </c>
      <c r="AS20" s="34">
        <v>-7834.8</v>
      </c>
      <c r="AT20" s="34">
        <v>3087.2</v>
      </c>
      <c r="AU20" s="34">
        <v>-10504.6</v>
      </c>
    </row>
    <row r="21" spans="1:47" ht="21" x14ac:dyDescent="0.25">
      <c r="A21" s="22" t="s">
        <v>175</v>
      </c>
      <c r="B21" s="21" t="s">
        <v>8</v>
      </c>
      <c r="C21" s="33">
        <v>334.6</v>
      </c>
      <c r="D21" s="33">
        <v>68.599999999999994</v>
      </c>
      <c r="E21" s="33">
        <v>646.20000000000005</v>
      </c>
      <c r="F21" s="33">
        <v>1004.7</v>
      </c>
      <c r="G21" s="33">
        <v>24.7</v>
      </c>
      <c r="H21" s="33">
        <v>259.7</v>
      </c>
      <c r="I21" s="33">
        <v>1557.4</v>
      </c>
      <c r="J21" s="33">
        <v>655.20000000000005</v>
      </c>
      <c r="K21" s="33">
        <v>1431.9</v>
      </c>
      <c r="L21" s="33">
        <v>416.7</v>
      </c>
      <c r="M21" s="33">
        <v>1688.4</v>
      </c>
      <c r="N21" s="33">
        <v>1668.4</v>
      </c>
      <c r="O21" s="33">
        <v>28718.2</v>
      </c>
      <c r="P21" s="33">
        <v>3503.8</v>
      </c>
      <c r="Q21" s="33">
        <v>1354.3</v>
      </c>
      <c r="R21" s="33">
        <v>6045.9</v>
      </c>
      <c r="S21" s="33">
        <v>7832.6</v>
      </c>
      <c r="T21" s="33">
        <v>431.5</v>
      </c>
      <c r="U21" s="33">
        <v>570.79999999999995</v>
      </c>
      <c r="V21" s="33">
        <v>6964.8</v>
      </c>
      <c r="W21" s="33">
        <v>462.1</v>
      </c>
      <c r="X21" s="33">
        <v>354.2</v>
      </c>
      <c r="Y21" s="33">
        <v>286.8</v>
      </c>
      <c r="Z21" s="33">
        <v>97.2</v>
      </c>
      <c r="AA21" s="33">
        <v>71.599999999999994</v>
      </c>
      <c r="AB21" s="33">
        <v>208.2</v>
      </c>
      <c r="AC21" s="33">
        <v>19.7</v>
      </c>
      <c r="AD21" s="33">
        <v>334.5</v>
      </c>
      <c r="AE21" s="33">
        <v>409.8</v>
      </c>
      <c r="AF21" s="33">
        <v>3698.5</v>
      </c>
      <c r="AG21" s="33">
        <v>500.2</v>
      </c>
      <c r="AH21" s="33">
        <v>174</v>
      </c>
      <c r="AI21" s="33">
        <v>833.1</v>
      </c>
      <c r="AJ21" s="33">
        <v>0</v>
      </c>
      <c r="AK21" s="33">
        <v>5259.6</v>
      </c>
      <c r="AL21" s="33">
        <v>16.899999999999999</v>
      </c>
      <c r="AM21" s="33">
        <v>9.8000000000000007</v>
      </c>
      <c r="AN21" s="33">
        <v>37890.9</v>
      </c>
      <c r="AO21" s="33">
        <v>1239.8</v>
      </c>
      <c r="AP21" s="33">
        <v>212.3</v>
      </c>
      <c r="AQ21" s="33">
        <v>131.30000000000001</v>
      </c>
      <c r="AR21" s="33">
        <v>42396.3</v>
      </c>
      <c r="AS21" s="33">
        <v>-34962.1</v>
      </c>
      <c r="AT21" s="33">
        <v>36209.800000000003</v>
      </c>
      <c r="AU21" s="33">
        <v>-28889.1</v>
      </c>
    </row>
    <row r="22" spans="1:47" ht="31.5" x14ac:dyDescent="0.25">
      <c r="A22" s="22" t="s">
        <v>176</v>
      </c>
      <c r="B22" s="21" t="s">
        <v>8</v>
      </c>
      <c r="C22" s="34">
        <v>319.89999999999998</v>
      </c>
      <c r="D22" s="34">
        <v>132</v>
      </c>
      <c r="E22" s="34">
        <v>893.1</v>
      </c>
      <c r="F22" s="34">
        <v>1744.1</v>
      </c>
      <c r="G22" s="34">
        <v>10.6</v>
      </c>
      <c r="H22" s="34">
        <v>216.1</v>
      </c>
      <c r="I22" s="34">
        <v>565.4</v>
      </c>
      <c r="J22" s="34">
        <v>501.2</v>
      </c>
      <c r="K22" s="34">
        <v>142.6</v>
      </c>
      <c r="L22" s="34">
        <v>69.400000000000006</v>
      </c>
      <c r="M22" s="34">
        <v>520.9</v>
      </c>
      <c r="N22" s="34">
        <v>217.1</v>
      </c>
      <c r="O22" s="34">
        <v>5480.1</v>
      </c>
      <c r="P22" s="34">
        <v>109392.9</v>
      </c>
      <c r="Q22" s="34">
        <v>3035.7</v>
      </c>
      <c r="R22" s="34">
        <v>4537</v>
      </c>
      <c r="S22" s="34">
        <v>2554</v>
      </c>
      <c r="T22" s="34">
        <v>531.79999999999995</v>
      </c>
      <c r="U22" s="34">
        <v>324.7</v>
      </c>
      <c r="V22" s="34">
        <v>2139.3000000000002</v>
      </c>
      <c r="W22" s="34">
        <v>1165.5999999999999</v>
      </c>
      <c r="X22" s="34">
        <v>274.7</v>
      </c>
      <c r="Y22" s="34">
        <v>207.9</v>
      </c>
      <c r="Z22" s="34">
        <v>2799.7</v>
      </c>
      <c r="AA22" s="34">
        <v>374.6</v>
      </c>
      <c r="AB22" s="34">
        <v>116.6</v>
      </c>
      <c r="AC22" s="34">
        <v>22.1</v>
      </c>
      <c r="AD22" s="34">
        <v>620.9</v>
      </c>
      <c r="AE22" s="34">
        <v>4005.4</v>
      </c>
      <c r="AF22" s="34">
        <v>813.4</v>
      </c>
      <c r="AG22" s="34">
        <v>1040.5999999999999</v>
      </c>
      <c r="AH22" s="34">
        <v>2243.6</v>
      </c>
      <c r="AI22" s="34">
        <v>889.6</v>
      </c>
      <c r="AJ22" s="34">
        <v>0</v>
      </c>
      <c r="AK22" s="34">
        <v>19033.2</v>
      </c>
      <c r="AL22" s="34">
        <v>19.8</v>
      </c>
      <c r="AM22" s="34">
        <v>14</v>
      </c>
      <c r="AN22" s="34">
        <v>17702.900000000001</v>
      </c>
      <c r="AO22" s="34">
        <v>6540</v>
      </c>
      <c r="AP22" s="34">
        <v>338.1</v>
      </c>
      <c r="AQ22" s="34">
        <v>208.9</v>
      </c>
      <c r="AR22" s="34">
        <v>122258.6</v>
      </c>
      <c r="AS22" s="34">
        <v>-56356.3</v>
      </c>
      <c r="AT22" s="34">
        <v>15286.6</v>
      </c>
      <c r="AU22" s="34">
        <v>-9226.7999999999993</v>
      </c>
    </row>
    <row r="23" spans="1:47" ht="21" x14ac:dyDescent="0.25">
      <c r="A23" s="22" t="s">
        <v>177</v>
      </c>
      <c r="B23" s="21" t="s">
        <v>8</v>
      </c>
      <c r="C23" s="33">
        <v>144.5</v>
      </c>
      <c r="D23" s="33">
        <v>23.5</v>
      </c>
      <c r="E23" s="33">
        <v>197.8</v>
      </c>
      <c r="F23" s="33">
        <v>398.8</v>
      </c>
      <c r="G23" s="33">
        <v>13.4</v>
      </c>
      <c r="H23" s="33">
        <v>105.9</v>
      </c>
      <c r="I23" s="33">
        <v>229.3</v>
      </c>
      <c r="J23" s="33">
        <v>153.30000000000001</v>
      </c>
      <c r="K23" s="33">
        <v>103.7</v>
      </c>
      <c r="L23" s="33">
        <v>117.3</v>
      </c>
      <c r="M23" s="33">
        <v>861.2</v>
      </c>
      <c r="N23" s="33">
        <v>363.8</v>
      </c>
      <c r="O23" s="33">
        <v>6312.2</v>
      </c>
      <c r="P23" s="33">
        <v>8061</v>
      </c>
      <c r="Q23" s="33">
        <v>11972.1</v>
      </c>
      <c r="R23" s="33">
        <v>5127</v>
      </c>
      <c r="S23" s="33">
        <v>2880.3</v>
      </c>
      <c r="T23" s="33">
        <v>168.7</v>
      </c>
      <c r="U23" s="33">
        <v>618.5</v>
      </c>
      <c r="V23" s="33">
        <v>7255.2</v>
      </c>
      <c r="W23" s="33">
        <v>157.69999999999999</v>
      </c>
      <c r="X23" s="33">
        <v>145.4</v>
      </c>
      <c r="Y23" s="33">
        <v>358.1</v>
      </c>
      <c r="Z23" s="33">
        <v>1177</v>
      </c>
      <c r="AA23" s="33">
        <v>72.400000000000006</v>
      </c>
      <c r="AB23" s="33">
        <v>63.5</v>
      </c>
      <c r="AC23" s="33">
        <v>3.1</v>
      </c>
      <c r="AD23" s="33">
        <v>781.6</v>
      </c>
      <c r="AE23" s="33">
        <v>409.6</v>
      </c>
      <c r="AF23" s="33">
        <v>160.5</v>
      </c>
      <c r="AG23" s="33">
        <v>132.80000000000001</v>
      </c>
      <c r="AH23" s="33">
        <v>71.7</v>
      </c>
      <c r="AI23" s="33">
        <v>489.2</v>
      </c>
      <c r="AJ23" s="33">
        <v>0</v>
      </c>
      <c r="AK23" s="33">
        <v>740.3</v>
      </c>
      <c r="AL23" s="33">
        <v>0.5</v>
      </c>
      <c r="AM23" s="33">
        <v>1.6</v>
      </c>
      <c r="AN23" s="33">
        <v>5829.8</v>
      </c>
      <c r="AO23" s="33">
        <v>345.8</v>
      </c>
      <c r="AP23" s="33">
        <v>7.8</v>
      </c>
      <c r="AQ23" s="33">
        <v>10.4</v>
      </c>
      <c r="AR23" s="33">
        <v>16111.9</v>
      </c>
      <c r="AS23" s="33">
        <v>-14783.2</v>
      </c>
      <c r="AT23" s="33">
        <v>145653.4</v>
      </c>
      <c r="AU23" s="33">
        <v>-62931.6</v>
      </c>
    </row>
    <row r="24" spans="1:47" ht="13.5" x14ac:dyDescent="0.25">
      <c r="A24" s="22" t="s">
        <v>178</v>
      </c>
      <c r="B24" s="21" t="s">
        <v>8</v>
      </c>
      <c r="C24" s="34">
        <v>192.9</v>
      </c>
      <c r="D24" s="34">
        <v>101.9</v>
      </c>
      <c r="E24" s="34">
        <v>479.3</v>
      </c>
      <c r="F24" s="34">
        <v>954.2</v>
      </c>
      <c r="G24" s="34">
        <v>20.2</v>
      </c>
      <c r="H24" s="34">
        <v>166.9</v>
      </c>
      <c r="I24" s="34">
        <v>245.4</v>
      </c>
      <c r="J24" s="34">
        <v>256</v>
      </c>
      <c r="K24" s="34">
        <v>185.9</v>
      </c>
      <c r="L24" s="34">
        <v>281.60000000000002</v>
      </c>
      <c r="M24" s="34">
        <v>260.39999999999998</v>
      </c>
      <c r="N24" s="34">
        <v>414.6</v>
      </c>
      <c r="O24" s="34">
        <v>2419.3000000000002</v>
      </c>
      <c r="P24" s="34">
        <v>767.8</v>
      </c>
      <c r="Q24" s="34">
        <v>664.9</v>
      </c>
      <c r="R24" s="34">
        <v>58416.1</v>
      </c>
      <c r="S24" s="34">
        <v>604.70000000000005</v>
      </c>
      <c r="T24" s="34">
        <v>422</v>
      </c>
      <c r="U24" s="34">
        <v>80</v>
      </c>
      <c r="V24" s="34">
        <v>1440.1</v>
      </c>
      <c r="W24" s="34">
        <v>603.9</v>
      </c>
      <c r="X24" s="34">
        <v>185.9</v>
      </c>
      <c r="Y24" s="34">
        <v>3415.3</v>
      </c>
      <c r="Z24" s="34">
        <v>163</v>
      </c>
      <c r="AA24" s="34">
        <v>132.30000000000001</v>
      </c>
      <c r="AB24" s="34">
        <v>64</v>
      </c>
      <c r="AC24" s="34">
        <v>14.5</v>
      </c>
      <c r="AD24" s="34">
        <v>256.2</v>
      </c>
      <c r="AE24" s="34">
        <v>324.8</v>
      </c>
      <c r="AF24" s="34">
        <v>245.2</v>
      </c>
      <c r="AG24" s="34">
        <v>307.8</v>
      </c>
      <c r="AH24" s="34">
        <v>272.2</v>
      </c>
      <c r="AI24" s="34">
        <v>4362.5</v>
      </c>
      <c r="AJ24" s="34">
        <v>0</v>
      </c>
      <c r="AK24" s="34">
        <v>13660.9</v>
      </c>
      <c r="AL24" s="34">
        <v>0.9</v>
      </c>
      <c r="AM24" s="34">
        <v>2.1</v>
      </c>
      <c r="AN24" s="34">
        <v>15626.4</v>
      </c>
      <c r="AO24" s="34">
        <v>154</v>
      </c>
      <c r="AP24" s="34">
        <v>4.4000000000000004</v>
      </c>
      <c r="AQ24" s="34">
        <v>41.2</v>
      </c>
      <c r="AR24" s="34">
        <v>65593.600000000006</v>
      </c>
      <c r="AS24" s="34">
        <v>-11246.4</v>
      </c>
      <c r="AT24" s="34">
        <v>31629.7</v>
      </c>
      <c r="AU24" s="34">
        <v>-12869.8</v>
      </c>
    </row>
    <row r="25" spans="1:47" ht="21" x14ac:dyDescent="0.25">
      <c r="A25" s="22" t="s">
        <v>179</v>
      </c>
      <c r="B25" s="21" t="s">
        <v>8</v>
      </c>
      <c r="C25" s="33">
        <v>330.7</v>
      </c>
      <c r="D25" s="33">
        <v>104.9</v>
      </c>
      <c r="E25" s="33">
        <v>245.9</v>
      </c>
      <c r="F25" s="33">
        <v>500.2</v>
      </c>
      <c r="G25" s="33">
        <v>0.7</v>
      </c>
      <c r="H25" s="33">
        <v>1.9</v>
      </c>
      <c r="I25" s="33">
        <v>47.8</v>
      </c>
      <c r="J25" s="33">
        <v>5</v>
      </c>
      <c r="K25" s="33">
        <v>2.7</v>
      </c>
      <c r="L25" s="33">
        <v>1.9</v>
      </c>
      <c r="M25" s="33">
        <v>21</v>
      </c>
      <c r="N25" s="33">
        <v>5.3</v>
      </c>
      <c r="O25" s="33">
        <v>43.4</v>
      </c>
      <c r="P25" s="33">
        <v>49.7</v>
      </c>
      <c r="Q25" s="33">
        <v>11.9</v>
      </c>
      <c r="R25" s="33">
        <v>17.7</v>
      </c>
      <c r="S25" s="33">
        <v>11633.4</v>
      </c>
      <c r="T25" s="33">
        <v>2.1</v>
      </c>
      <c r="U25" s="33">
        <v>3.2</v>
      </c>
      <c r="V25" s="33">
        <v>22.9</v>
      </c>
      <c r="W25" s="33">
        <v>111.9</v>
      </c>
      <c r="X25" s="33">
        <v>6.7</v>
      </c>
      <c r="Y25" s="33">
        <v>4867</v>
      </c>
      <c r="Z25" s="33">
        <v>47.7</v>
      </c>
      <c r="AA25" s="33">
        <v>2.8</v>
      </c>
      <c r="AB25" s="33">
        <v>0.6</v>
      </c>
      <c r="AC25" s="33">
        <v>0.1</v>
      </c>
      <c r="AD25" s="33">
        <v>1</v>
      </c>
      <c r="AE25" s="33">
        <v>281</v>
      </c>
      <c r="AF25" s="33">
        <v>4585.3999999999996</v>
      </c>
      <c r="AG25" s="33">
        <v>6.2</v>
      </c>
      <c r="AH25" s="33">
        <v>18.3</v>
      </c>
      <c r="AI25" s="33">
        <v>59.9</v>
      </c>
      <c r="AJ25" s="33">
        <v>0</v>
      </c>
      <c r="AK25" s="33">
        <v>365.1</v>
      </c>
      <c r="AL25" s="33">
        <v>0</v>
      </c>
      <c r="AM25" s="33">
        <v>1.6</v>
      </c>
      <c r="AN25" s="33">
        <v>10393.200000000001</v>
      </c>
      <c r="AO25" s="33">
        <v>-1188.8</v>
      </c>
      <c r="AP25" s="33">
        <v>4.0999999999999996</v>
      </c>
      <c r="AQ25" s="33">
        <v>0</v>
      </c>
      <c r="AR25" s="33">
        <v>46088.4</v>
      </c>
      <c r="AS25" s="33">
        <v>-6654.4</v>
      </c>
      <c r="AT25" s="33">
        <v>40617.1</v>
      </c>
      <c r="AU25" s="33">
        <v>-27850.799999999999</v>
      </c>
    </row>
    <row r="26" spans="1:47" ht="21" x14ac:dyDescent="0.25">
      <c r="A26" s="22" t="s">
        <v>180</v>
      </c>
      <c r="B26" s="21" t="s">
        <v>8</v>
      </c>
      <c r="C26" s="34">
        <v>44.2</v>
      </c>
      <c r="D26" s="34">
        <v>4.9000000000000004</v>
      </c>
      <c r="E26" s="34">
        <v>198.5</v>
      </c>
      <c r="F26" s="34">
        <v>408.6</v>
      </c>
      <c r="G26" s="34">
        <v>9</v>
      </c>
      <c r="H26" s="34">
        <v>124.5</v>
      </c>
      <c r="I26" s="34">
        <v>31.8</v>
      </c>
      <c r="J26" s="34">
        <v>42.9</v>
      </c>
      <c r="K26" s="34">
        <v>25.1</v>
      </c>
      <c r="L26" s="34">
        <v>9.9</v>
      </c>
      <c r="M26" s="34">
        <v>30.7</v>
      </c>
      <c r="N26" s="34">
        <v>21.4</v>
      </c>
      <c r="O26" s="34">
        <v>132.1</v>
      </c>
      <c r="P26" s="34">
        <v>117.7</v>
      </c>
      <c r="Q26" s="34">
        <v>39</v>
      </c>
      <c r="R26" s="34">
        <v>4721.3999999999996</v>
      </c>
      <c r="S26" s="34">
        <v>323.39999999999998</v>
      </c>
      <c r="T26" s="34">
        <v>1800.7</v>
      </c>
      <c r="U26" s="34">
        <v>11.9</v>
      </c>
      <c r="V26" s="34">
        <v>1558.9</v>
      </c>
      <c r="W26" s="34">
        <v>537.6</v>
      </c>
      <c r="X26" s="34">
        <v>649.6</v>
      </c>
      <c r="Y26" s="34">
        <v>57.4</v>
      </c>
      <c r="Z26" s="34">
        <v>100.8</v>
      </c>
      <c r="AA26" s="34">
        <v>147.1</v>
      </c>
      <c r="AB26" s="34">
        <v>98.7</v>
      </c>
      <c r="AC26" s="34">
        <v>64.900000000000006</v>
      </c>
      <c r="AD26" s="34">
        <v>132</v>
      </c>
      <c r="AE26" s="34">
        <v>260.8</v>
      </c>
      <c r="AF26" s="34">
        <v>205.1</v>
      </c>
      <c r="AG26" s="34">
        <v>1247.2</v>
      </c>
      <c r="AH26" s="34">
        <v>194.5</v>
      </c>
      <c r="AI26" s="34">
        <v>873.4</v>
      </c>
      <c r="AJ26" s="34">
        <v>0</v>
      </c>
      <c r="AK26" s="34">
        <v>6490.6</v>
      </c>
      <c r="AL26" s="34">
        <v>0.1</v>
      </c>
      <c r="AM26" s="34">
        <v>1</v>
      </c>
      <c r="AN26" s="34">
        <v>2555.5</v>
      </c>
      <c r="AO26" s="34">
        <v>74</v>
      </c>
      <c r="AP26" s="34">
        <v>569.20000000000005</v>
      </c>
      <c r="AQ26" s="34">
        <v>119.9</v>
      </c>
      <c r="AR26" s="34">
        <v>1101.7</v>
      </c>
      <c r="AS26" s="34">
        <v>-7430.8</v>
      </c>
      <c r="AT26" s="34">
        <v>72914.899999999994</v>
      </c>
      <c r="AU26" s="34">
        <v>-14539.3</v>
      </c>
    </row>
    <row r="27" spans="1:47" ht="21" x14ac:dyDescent="0.25">
      <c r="A27" s="22" t="s">
        <v>181</v>
      </c>
      <c r="B27" s="21" t="s">
        <v>8</v>
      </c>
      <c r="C27" s="33">
        <v>307</v>
      </c>
      <c r="D27" s="33">
        <v>41.8</v>
      </c>
      <c r="E27" s="33">
        <v>628.79999999999995</v>
      </c>
      <c r="F27" s="33">
        <v>869.8</v>
      </c>
      <c r="G27" s="33">
        <v>128.6</v>
      </c>
      <c r="H27" s="33">
        <v>1014.7</v>
      </c>
      <c r="I27" s="33">
        <v>3090</v>
      </c>
      <c r="J27" s="33">
        <v>2751.4</v>
      </c>
      <c r="K27" s="33">
        <v>617.6</v>
      </c>
      <c r="L27" s="33">
        <v>939.4</v>
      </c>
      <c r="M27" s="33">
        <v>7349.2</v>
      </c>
      <c r="N27" s="33">
        <v>1065.9000000000001</v>
      </c>
      <c r="O27" s="33">
        <v>831.4</v>
      </c>
      <c r="P27" s="33">
        <v>2405.6999999999998</v>
      </c>
      <c r="Q27" s="33">
        <v>495.3</v>
      </c>
      <c r="R27" s="33">
        <v>937</v>
      </c>
      <c r="S27" s="33">
        <v>336.9</v>
      </c>
      <c r="T27" s="33">
        <v>80.8</v>
      </c>
      <c r="U27" s="33">
        <v>13448.8</v>
      </c>
      <c r="V27" s="33">
        <v>487</v>
      </c>
      <c r="W27" s="33">
        <v>3916.4</v>
      </c>
      <c r="X27" s="33">
        <v>1904.1</v>
      </c>
      <c r="Y27" s="33">
        <v>1247.7</v>
      </c>
      <c r="Z27" s="33">
        <v>1024.9000000000001</v>
      </c>
      <c r="AA27" s="33">
        <v>993.9</v>
      </c>
      <c r="AB27" s="33">
        <v>3402.1</v>
      </c>
      <c r="AC27" s="33">
        <v>7.4</v>
      </c>
      <c r="AD27" s="33">
        <v>521.70000000000005</v>
      </c>
      <c r="AE27" s="33">
        <v>949</v>
      </c>
      <c r="AF27" s="33">
        <v>1213.8</v>
      </c>
      <c r="AG27" s="33">
        <v>2485.4</v>
      </c>
      <c r="AH27" s="33">
        <v>1874.6</v>
      </c>
      <c r="AI27" s="33">
        <v>2322.3000000000002</v>
      </c>
      <c r="AJ27" s="33">
        <v>0</v>
      </c>
      <c r="AK27" s="33">
        <v>14960.5</v>
      </c>
      <c r="AL27" s="33">
        <v>1.3</v>
      </c>
      <c r="AM27" s="33">
        <v>11.5</v>
      </c>
      <c r="AN27" s="33">
        <v>24.7</v>
      </c>
      <c r="AO27" s="33">
        <v>-79.2</v>
      </c>
      <c r="AP27" s="33">
        <v>4.4000000000000004</v>
      </c>
      <c r="AQ27" s="33">
        <v>0.7</v>
      </c>
      <c r="AR27" s="33">
        <v>119</v>
      </c>
      <c r="AS27" s="33">
        <v>-187.3</v>
      </c>
      <c r="AT27" s="33">
        <v>45299.3</v>
      </c>
      <c r="AU27" s="33">
        <v>-15275.1</v>
      </c>
    </row>
    <row r="28" spans="1:47" ht="42" x14ac:dyDescent="0.25">
      <c r="A28" s="22" t="s">
        <v>182</v>
      </c>
      <c r="B28" s="21" t="s">
        <v>8</v>
      </c>
      <c r="C28" s="34">
        <v>247.3</v>
      </c>
      <c r="D28" s="34">
        <v>6</v>
      </c>
      <c r="E28" s="34">
        <v>465.8</v>
      </c>
      <c r="F28" s="34">
        <v>978.3</v>
      </c>
      <c r="G28" s="34">
        <v>2.9</v>
      </c>
      <c r="H28" s="34">
        <v>54.3</v>
      </c>
      <c r="I28" s="34">
        <v>96.1</v>
      </c>
      <c r="J28" s="34">
        <v>73.7</v>
      </c>
      <c r="K28" s="34">
        <v>29.9</v>
      </c>
      <c r="L28" s="34">
        <v>22.5</v>
      </c>
      <c r="M28" s="34">
        <v>144.5</v>
      </c>
      <c r="N28" s="34">
        <v>42.1</v>
      </c>
      <c r="O28" s="34">
        <v>85.1</v>
      </c>
      <c r="P28" s="34">
        <v>116.1</v>
      </c>
      <c r="Q28" s="34">
        <v>39.9</v>
      </c>
      <c r="R28" s="34">
        <v>43.1</v>
      </c>
      <c r="S28" s="34">
        <v>17</v>
      </c>
      <c r="T28" s="34">
        <v>7</v>
      </c>
      <c r="U28" s="34">
        <v>592.70000000000005</v>
      </c>
      <c r="V28" s="34">
        <v>71.900000000000006</v>
      </c>
      <c r="W28" s="34">
        <v>374.8</v>
      </c>
      <c r="X28" s="34">
        <v>186.6</v>
      </c>
      <c r="Y28" s="34">
        <v>70.7</v>
      </c>
      <c r="Z28" s="34">
        <v>248.5</v>
      </c>
      <c r="AA28" s="34">
        <v>97.3</v>
      </c>
      <c r="AB28" s="34">
        <v>6896.5</v>
      </c>
      <c r="AC28" s="34">
        <v>9.9</v>
      </c>
      <c r="AD28" s="34">
        <v>80.7</v>
      </c>
      <c r="AE28" s="34">
        <v>107.3</v>
      </c>
      <c r="AF28" s="34">
        <v>2828.8</v>
      </c>
      <c r="AG28" s="34">
        <v>366.5</v>
      </c>
      <c r="AH28" s="34">
        <v>269.8</v>
      </c>
      <c r="AI28" s="34">
        <v>213.6</v>
      </c>
      <c r="AJ28" s="34">
        <v>0</v>
      </c>
      <c r="AK28" s="34">
        <v>292.60000000000002</v>
      </c>
      <c r="AL28" s="34">
        <v>2.9</v>
      </c>
      <c r="AM28" s="34">
        <v>5.6</v>
      </c>
      <c r="AN28" s="34">
        <v>159634.79999999999</v>
      </c>
      <c r="AO28" s="34">
        <v>-2985.8</v>
      </c>
      <c r="AP28" s="34">
        <v>1.9</v>
      </c>
      <c r="AQ28" s="34">
        <v>2</v>
      </c>
      <c r="AR28" s="34">
        <v>373.2</v>
      </c>
      <c r="AS28" s="34">
        <v>-4716.5</v>
      </c>
      <c r="AT28" s="34">
        <v>3810.1</v>
      </c>
      <c r="AU28" s="34">
        <v>-6779.7</v>
      </c>
    </row>
    <row r="29" spans="1:47" ht="31.5" x14ac:dyDescent="0.25">
      <c r="A29" s="22" t="s">
        <v>183</v>
      </c>
      <c r="B29" s="21" t="s">
        <v>8</v>
      </c>
      <c r="C29" s="33">
        <v>2123.6</v>
      </c>
      <c r="D29" s="33">
        <v>75.099999999999994</v>
      </c>
      <c r="E29" s="33">
        <v>7311.1</v>
      </c>
      <c r="F29" s="33">
        <v>4353.2</v>
      </c>
      <c r="G29" s="33">
        <v>384.9</v>
      </c>
      <c r="H29" s="33">
        <v>1601.7</v>
      </c>
      <c r="I29" s="33">
        <v>17780.900000000001</v>
      </c>
      <c r="J29" s="33">
        <v>13125</v>
      </c>
      <c r="K29" s="33">
        <v>4001.9</v>
      </c>
      <c r="L29" s="33">
        <v>1791.6</v>
      </c>
      <c r="M29" s="33">
        <v>11575</v>
      </c>
      <c r="N29" s="33">
        <v>2688.6</v>
      </c>
      <c r="O29" s="33">
        <v>6078.6</v>
      </c>
      <c r="P29" s="33">
        <v>18156.5</v>
      </c>
      <c r="Q29" s="33">
        <v>2616.3000000000002</v>
      </c>
      <c r="R29" s="33">
        <v>8590.7000000000007</v>
      </c>
      <c r="S29" s="33">
        <v>2798.6</v>
      </c>
      <c r="T29" s="33">
        <v>1679.4</v>
      </c>
      <c r="U29" s="33">
        <v>4664.3999999999996</v>
      </c>
      <c r="V29" s="33">
        <v>7116</v>
      </c>
      <c r="W29" s="33">
        <v>4555.3999999999996</v>
      </c>
      <c r="X29" s="33">
        <v>5159.3</v>
      </c>
      <c r="Y29" s="33">
        <v>3376.2</v>
      </c>
      <c r="Z29" s="33">
        <v>882.7</v>
      </c>
      <c r="AA29" s="33">
        <v>622.4</v>
      </c>
      <c r="AB29" s="33">
        <v>247.9</v>
      </c>
      <c r="AC29" s="33">
        <v>77.400000000000006</v>
      </c>
      <c r="AD29" s="33">
        <v>608.1</v>
      </c>
      <c r="AE29" s="33">
        <v>1427.3</v>
      </c>
      <c r="AF29" s="33">
        <v>1106.2</v>
      </c>
      <c r="AG29" s="33">
        <v>1015.7</v>
      </c>
      <c r="AH29" s="33">
        <v>2447.6999999999998</v>
      </c>
      <c r="AI29" s="33">
        <v>1817.5</v>
      </c>
      <c r="AJ29" s="33">
        <v>0</v>
      </c>
      <c r="AK29" s="33">
        <v>32160</v>
      </c>
      <c r="AL29" s="33">
        <v>89.4</v>
      </c>
      <c r="AM29" s="33">
        <v>168.8</v>
      </c>
      <c r="AN29" s="33">
        <v>8038.1</v>
      </c>
      <c r="AO29" s="33">
        <v>2906.6</v>
      </c>
      <c r="AP29" s="33">
        <v>1389.2</v>
      </c>
      <c r="AQ29" s="33">
        <v>480.3</v>
      </c>
      <c r="AR29" s="33">
        <v>50731.5</v>
      </c>
      <c r="AS29" s="33">
        <v>-66945.399999999994</v>
      </c>
      <c r="AT29" s="33">
        <v>139.5</v>
      </c>
      <c r="AU29" s="33">
        <v>-471.7</v>
      </c>
    </row>
    <row r="30" spans="1:47" ht="13.5" x14ac:dyDescent="0.25">
      <c r="A30" s="22" t="s">
        <v>184</v>
      </c>
      <c r="B30" s="21" t="s">
        <v>8</v>
      </c>
      <c r="C30" s="34">
        <v>199.9</v>
      </c>
      <c r="D30" s="34">
        <v>8</v>
      </c>
      <c r="E30" s="34">
        <v>285.39999999999998</v>
      </c>
      <c r="F30" s="34">
        <v>640.6</v>
      </c>
      <c r="G30" s="34">
        <v>0.4</v>
      </c>
      <c r="H30" s="34">
        <v>4</v>
      </c>
      <c r="I30" s="34">
        <v>8.1999999999999993</v>
      </c>
      <c r="J30" s="34">
        <v>13.5</v>
      </c>
      <c r="K30" s="34">
        <v>3.7</v>
      </c>
      <c r="L30" s="34">
        <v>2.9</v>
      </c>
      <c r="M30" s="34">
        <v>9.6999999999999993</v>
      </c>
      <c r="N30" s="34">
        <v>4.2</v>
      </c>
      <c r="O30" s="34">
        <v>6.5</v>
      </c>
      <c r="P30" s="34">
        <v>10.5</v>
      </c>
      <c r="Q30" s="34">
        <v>2.7</v>
      </c>
      <c r="R30" s="34">
        <v>6.5</v>
      </c>
      <c r="S30" s="34">
        <v>2.1</v>
      </c>
      <c r="T30" s="34">
        <v>1.5</v>
      </c>
      <c r="U30" s="34">
        <v>2.9</v>
      </c>
      <c r="V30" s="34">
        <v>15</v>
      </c>
      <c r="W30" s="34">
        <v>55.6</v>
      </c>
      <c r="X30" s="34">
        <v>27</v>
      </c>
      <c r="Y30" s="34">
        <v>17.100000000000001</v>
      </c>
      <c r="Z30" s="34">
        <v>4.7</v>
      </c>
      <c r="AA30" s="34">
        <v>15.9</v>
      </c>
      <c r="AB30" s="34">
        <v>7.8</v>
      </c>
      <c r="AC30" s="34">
        <v>33.299999999999997</v>
      </c>
      <c r="AD30" s="34">
        <v>1533.9</v>
      </c>
      <c r="AE30" s="34">
        <v>39.4</v>
      </c>
      <c r="AF30" s="34">
        <v>9.9</v>
      </c>
      <c r="AG30" s="34">
        <v>12.4</v>
      </c>
      <c r="AH30" s="34">
        <v>20.8</v>
      </c>
      <c r="AI30" s="34">
        <v>43.8</v>
      </c>
      <c r="AJ30" s="34">
        <v>0</v>
      </c>
      <c r="AK30" s="34">
        <v>63384.3</v>
      </c>
      <c r="AL30" s="34">
        <v>60.1</v>
      </c>
      <c r="AM30" s="34">
        <v>25</v>
      </c>
      <c r="AN30" s="34">
        <v>48.6</v>
      </c>
      <c r="AO30" s="34">
        <v>-1.8</v>
      </c>
      <c r="AP30" s="34">
        <v>6390.2</v>
      </c>
      <c r="AQ30" s="34">
        <v>3793.3</v>
      </c>
      <c r="AR30" s="34">
        <v>30.6</v>
      </c>
      <c r="AS30" s="34">
        <v>-6492.6</v>
      </c>
      <c r="AT30" s="34">
        <v>102.4</v>
      </c>
      <c r="AU30" s="34">
        <v>-266.60000000000002</v>
      </c>
    </row>
    <row r="31" spans="1:47" ht="31.5" x14ac:dyDescent="0.25">
      <c r="A31" s="22" t="s">
        <v>185</v>
      </c>
      <c r="B31" s="21" t="s">
        <v>8</v>
      </c>
      <c r="C31" s="33">
        <v>571.70000000000005</v>
      </c>
      <c r="D31" s="33">
        <v>246.7</v>
      </c>
      <c r="E31" s="33">
        <v>3134.4</v>
      </c>
      <c r="F31" s="33">
        <v>1382.2</v>
      </c>
      <c r="G31" s="33">
        <v>236.3</v>
      </c>
      <c r="H31" s="33">
        <v>1381.3</v>
      </c>
      <c r="I31" s="33">
        <v>4843.8</v>
      </c>
      <c r="J31" s="33">
        <v>3491.8</v>
      </c>
      <c r="K31" s="33">
        <v>1325.6</v>
      </c>
      <c r="L31" s="33">
        <v>3477.8</v>
      </c>
      <c r="M31" s="33">
        <v>5003.7</v>
      </c>
      <c r="N31" s="33">
        <v>1388.8</v>
      </c>
      <c r="O31" s="33">
        <v>2273.6</v>
      </c>
      <c r="P31" s="33">
        <v>2753.1</v>
      </c>
      <c r="Q31" s="33">
        <v>673.9</v>
      </c>
      <c r="R31" s="33">
        <v>1479.3</v>
      </c>
      <c r="S31" s="33">
        <v>513.5</v>
      </c>
      <c r="T31" s="33">
        <v>404</v>
      </c>
      <c r="U31" s="33">
        <v>721</v>
      </c>
      <c r="V31" s="33">
        <v>1913.2</v>
      </c>
      <c r="W31" s="33">
        <v>16665.5</v>
      </c>
      <c r="X31" s="33">
        <v>899.8</v>
      </c>
      <c r="Y31" s="33">
        <v>20894.2</v>
      </c>
      <c r="Z31" s="33">
        <v>842</v>
      </c>
      <c r="AA31" s="33">
        <v>1864.6</v>
      </c>
      <c r="AB31" s="33">
        <v>265.3</v>
      </c>
      <c r="AC31" s="33">
        <v>50.7</v>
      </c>
      <c r="AD31" s="33">
        <v>758.4</v>
      </c>
      <c r="AE31" s="33">
        <v>1919.2</v>
      </c>
      <c r="AF31" s="33">
        <v>1900.6</v>
      </c>
      <c r="AG31" s="33">
        <v>564.29999999999995</v>
      </c>
      <c r="AH31" s="33">
        <v>749.8</v>
      </c>
      <c r="AI31" s="33">
        <v>1095.2</v>
      </c>
      <c r="AJ31" s="33">
        <v>0</v>
      </c>
      <c r="AK31" s="33">
        <v>23554.400000000001</v>
      </c>
      <c r="AL31" s="33">
        <v>1.6</v>
      </c>
      <c r="AM31" s="33">
        <v>23.8</v>
      </c>
      <c r="AN31" s="33">
        <v>1494.9</v>
      </c>
      <c r="AO31" s="33">
        <v>483.1</v>
      </c>
      <c r="AP31" s="33">
        <v>4028.2</v>
      </c>
      <c r="AQ31" s="33">
        <v>2841.9</v>
      </c>
      <c r="AR31" s="33">
        <v>33564.1</v>
      </c>
      <c r="AS31" s="33">
        <v>-39711.699999999997</v>
      </c>
      <c r="AT31" s="33">
        <v>31634.799999999999</v>
      </c>
      <c r="AU31" s="33">
        <v>-42092.7</v>
      </c>
    </row>
    <row r="32" spans="1:47" ht="21" x14ac:dyDescent="0.25">
      <c r="A32" s="22" t="s">
        <v>186</v>
      </c>
      <c r="B32" s="21" t="s">
        <v>8</v>
      </c>
      <c r="C32" s="34">
        <v>158.5</v>
      </c>
      <c r="D32" s="34">
        <v>5.3</v>
      </c>
      <c r="E32" s="34">
        <v>207.4</v>
      </c>
      <c r="F32" s="34">
        <v>297.89999999999998</v>
      </c>
      <c r="G32" s="34">
        <v>17.100000000000001</v>
      </c>
      <c r="H32" s="34">
        <v>329.2</v>
      </c>
      <c r="I32" s="34">
        <v>448.1</v>
      </c>
      <c r="J32" s="34">
        <v>293.60000000000002</v>
      </c>
      <c r="K32" s="34">
        <v>141.19999999999999</v>
      </c>
      <c r="L32" s="34">
        <v>169.2</v>
      </c>
      <c r="M32" s="34">
        <v>350.8</v>
      </c>
      <c r="N32" s="34">
        <v>145</v>
      </c>
      <c r="O32" s="34">
        <v>304</v>
      </c>
      <c r="P32" s="34">
        <v>637</v>
      </c>
      <c r="Q32" s="34">
        <v>164.9</v>
      </c>
      <c r="R32" s="34">
        <v>214.4</v>
      </c>
      <c r="S32" s="34">
        <v>106</v>
      </c>
      <c r="T32" s="34">
        <v>40.299999999999997</v>
      </c>
      <c r="U32" s="34">
        <v>115.9</v>
      </c>
      <c r="V32" s="34">
        <v>453.8</v>
      </c>
      <c r="W32" s="34">
        <v>8299.4</v>
      </c>
      <c r="X32" s="34">
        <v>272.7</v>
      </c>
      <c r="Y32" s="34">
        <v>573</v>
      </c>
      <c r="Z32" s="34">
        <v>7504.6</v>
      </c>
      <c r="AA32" s="34">
        <v>2847.8</v>
      </c>
      <c r="AB32" s="34">
        <v>299.2</v>
      </c>
      <c r="AC32" s="34">
        <v>14.5</v>
      </c>
      <c r="AD32" s="34">
        <v>2376.6</v>
      </c>
      <c r="AE32" s="34">
        <v>1888.5</v>
      </c>
      <c r="AF32" s="34">
        <v>780.9</v>
      </c>
      <c r="AG32" s="34">
        <v>662.9</v>
      </c>
      <c r="AH32" s="34">
        <v>371.3</v>
      </c>
      <c r="AI32" s="34">
        <v>999.1</v>
      </c>
      <c r="AJ32" s="34">
        <v>0</v>
      </c>
      <c r="AK32" s="34">
        <v>13725</v>
      </c>
      <c r="AL32" s="34">
        <v>2.8</v>
      </c>
      <c r="AM32" s="34">
        <v>18.399999999999999</v>
      </c>
      <c r="AN32" s="34">
        <v>55.6</v>
      </c>
      <c r="AO32" s="34">
        <v>14.7</v>
      </c>
      <c r="AP32" s="34">
        <v>3.8</v>
      </c>
      <c r="AQ32" s="34">
        <v>7.2</v>
      </c>
      <c r="AR32" s="34">
        <v>1157.0999999999999</v>
      </c>
      <c r="AS32" s="34">
        <v>-3233.5</v>
      </c>
      <c r="AT32" s="34">
        <v>36356.5</v>
      </c>
      <c r="AU32" s="34">
        <v>-33781.5</v>
      </c>
    </row>
    <row r="33" spans="1:47" ht="21" x14ac:dyDescent="0.25">
      <c r="A33" s="22" t="s">
        <v>187</v>
      </c>
      <c r="B33" s="21" t="s">
        <v>8</v>
      </c>
      <c r="C33" s="33">
        <v>595.79999999999995</v>
      </c>
      <c r="D33" s="33">
        <v>42.8</v>
      </c>
      <c r="E33" s="33">
        <v>915.6</v>
      </c>
      <c r="F33" s="33">
        <v>1057.9000000000001</v>
      </c>
      <c r="G33" s="33">
        <v>84.3</v>
      </c>
      <c r="H33" s="33">
        <v>824.7</v>
      </c>
      <c r="I33" s="33">
        <v>1486.4</v>
      </c>
      <c r="J33" s="33">
        <v>1564.2</v>
      </c>
      <c r="K33" s="33">
        <v>590.4</v>
      </c>
      <c r="L33" s="33">
        <v>531.6</v>
      </c>
      <c r="M33" s="33">
        <v>2496</v>
      </c>
      <c r="N33" s="33">
        <v>820.4</v>
      </c>
      <c r="O33" s="33">
        <v>1560.5</v>
      </c>
      <c r="P33" s="33">
        <v>2099.1</v>
      </c>
      <c r="Q33" s="33">
        <v>601.5</v>
      </c>
      <c r="R33" s="33">
        <v>1240.5999999999999</v>
      </c>
      <c r="S33" s="33">
        <v>490.4</v>
      </c>
      <c r="T33" s="33">
        <v>189.2</v>
      </c>
      <c r="U33" s="33">
        <v>405.3</v>
      </c>
      <c r="V33" s="33">
        <v>2723.4</v>
      </c>
      <c r="W33" s="33">
        <v>6528.8</v>
      </c>
      <c r="X33" s="33">
        <v>864.4</v>
      </c>
      <c r="Y33" s="33">
        <v>3665.9</v>
      </c>
      <c r="Z33" s="33">
        <v>1200.9000000000001</v>
      </c>
      <c r="AA33" s="33">
        <v>30891.4</v>
      </c>
      <c r="AB33" s="33">
        <v>11224.8</v>
      </c>
      <c r="AC33" s="33">
        <v>296.39999999999998</v>
      </c>
      <c r="AD33" s="33">
        <v>702.1</v>
      </c>
      <c r="AE33" s="33">
        <v>1368.3</v>
      </c>
      <c r="AF33" s="33">
        <v>2678.6</v>
      </c>
      <c r="AG33" s="33">
        <v>1588.2</v>
      </c>
      <c r="AH33" s="33">
        <v>2921.4</v>
      </c>
      <c r="AI33" s="33">
        <v>1897.4</v>
      </c>
      <c r="AJ33" s="33">
        <v>0</v>
      </c>
      <c r="AK33" s="33">
        <v>37313.9</v>
      </c>
      <c r="AL33" s="33">
        <v>0.1</v>
      </c>
      <c r="AM33" s="33">
        <v>2.4</v>
      </c>
      <c r="AN33" s="33">
        <v>293.5</v>
      </c>
      <c r="AO33" s="33">
        <v>-52</v>
      </c>
      <c r="AP33" s="33">
        <v>6.6</v>
      </c>
      <c r="AQ33" s="33">
        <v>6.9</v>
      </c>
      <c r="AR33" s="33">
        <v>6812.2</v>
      </c>
      <c r="AS33" s="33">
        <v>-3878</v>
      </c>
      <c r="AT33" s="33">
        <v>13.4</v>
      </c>
      <c r="AU33" s="33">
        <v>-6420.1</v>
      </c>
    </row>
    <row r="34" spans="1:47" ht="31.5" x14ac:dyDescent="0.25">
      <c r="A34" s="22" t="s">
        <v>188</v>
      </c>
      <c r="B34" s="21" t="s">
        <v>8</v>
      </c>
      <c r="C34" s="34">
        <v>173.6</v>
      </c>
      <c r="D34" s="34">
        <v>7.1</v>
      </c>
      <c r="E34" s="34">
        <v>383.1</v>
      </c>
      <c r="F34" s="34">
        <v>658.7</v>
      </c>
      <c r="G34" s="34">
        <v>14.7</v>
      </c>
      <c r="H34" s="34">
        <v>373</v>
      </c>
      <c r="I34" s="34">
        <v>366.7</v>
      </c>
      <c r="J34" s="34">
        <v>316.39999999999998</v>
      </c>
      <c r="K34" s="34">
        <v>129.1</v>
      </c>
      <c r="L34" s="34">
        <v>127.6</v>
      </c>
      <c r="M34" s="34">
        <v>236</v>
      </c>
      <c r="N34" s="34">
        <v>192.9</v>
      </c>
      <c r="O34" s="34">
        <v>242.9</v>
      </c>
      <c r="P34" s="34">
        <v>304.60000000000002</v>
      </c>
      <c r="Q34" s="34">
        <v>173.7</v>
      </c>
      <c r="R34" s="34">
        <v>150.9</v>
      </c>
      <c r="S34" s="34">
        <v>83.7</v>
      </c>
      <c r="T34" s="34">
        <v>61.5</v>
      </c>
      <c r="U34" s="34">
        <v>77.5</v>
      </c>
      <c r="V34" s="34">
        <v>627.5</v>
      </c>
      <c r="W34" s="34">
        <v>10007</v>
      </c>
      <c r="X34" s="34">
        <v>1774.3</v>
      </c>
      <c r="Y34" s="34">
        <v>948</v>
      </c>
      <c r="Z34" s="34">
        <v>294.8</v>
      </c>
      <c r="AA34" s="34">
        <v>2760.7</v>
      </c>
      <c r="AB34" s="34">
        <v>480.7</v>
      </c>
      <c r="AC34" s="34">
        <v>43.4</v>
      </c>
      <c r="AD34" s="34">
        <v>592.5</v>
      </c>
      <c r="AE34" s="34">
        <v>2786.6</v>
      </c>
      <c r="AF34" s="34">
        <v>579.20000000000005</v>
      </c>
      <c r="AG34" s="34">
        <v>999.5</v>
      </c>
      <c r="AH34" s="34">
        <v>2302.5</v>
      </c>
      <c r="AI34" s="34">
        <v>3582</v>
      </c>
      <c r="AJ34" s="34">
        <v>0</v>
      </c>
      <c r="AK34" s="34">
        <v>52585.3</v>
      </c>
      <c r="AL34" s="34">
        <v>38.6</v>
      </c>
      <c r="AM34" s="34">
        <v>21.7</v>
      </c>
      <c r="AN34" s="34">
        <v>11293.3</v>
      </c>
      <c r="AO34" s="34">
        <v>-5.7</v>
      </c>
      <c r="AP34" s="34">
        <v>561.9</v>
      </c>
      <c r="AQ34" s="34">
        <v>327.5</v>
      </c>
      <c r="AR34" s="34">
        <v>484.7</v>
      </c>
      <c r="AS34" s="34">
        <v>-1159.2</v>
      </c>
      <c r="AT34" s="34">
        <v>636.70000000000005</v>
      </c>
      <c r="AU34" s="34">
        <v>-1379.8</v>
      </c>
    </row>
    <row r="35" spans="1:47" ht="13.5" x14ac:dyDescent="0.25">
      <c r="A35" s="22" t="s">
        <v>189</v>
      </c>
      <c r="B35" s="21" t="s">
        <v>8</v>
      </c>
      <c r="C35" s="33">
        <v>15.5</v>
      </c>
      <c r="D35" s="33">
        <v>10.4</v>
      </c>
      <c r="E35" s="33">
        <v>29.3</v>
      </c>
      <c r="F35" s="33">
        <v>2.5</v>
      </c>
      <c r="G35" s="33">
        <v>3.2</v>
      </c>
      <c r="H35" s="33">
        <v>11.4</v>
      </c>
      <c r="I35" s="33">
        <v>5</v>
      </c>
      <c r="J35" s="33">
        <v>34.200000000000003</v>
      </c>
      <c r="K35" s="33">
        <v>3.7</v>
      </c>
      <c r="L35" s="33">
        <v>26.7</v>
      </c>
      <c r="M35" s="33">
        <v>33.200000000000003</v>
      </c>
      <c r="N35" s="33">
        <v>21</v>
      </c>
      <c r="O35" s="33">
        <v>34</v>
      </c>
      <c r="P35" s="33">
        <v>45.9</v>
      </c>
      <c r="Q35" s="33">
        <v>8.6</v>
      </c>
      <c r="R35" s="33">
        <v>13.9</v>
      </c>
      <c r="S35" s="33">
        <v>7.1</v>
      </c>
      <c r="T35" s="33">
        <v>19.399999999999999</v>
      </c>
      <c r="U35" s="33">
        <v>50.5</v>
      </c>
      <c r="V35" s="33">
        <v>114.9</v>
      </c>
      <c r="W35" s="33">
        <v>618.1</v>
      </c>
      <c r="X35" s="33">
        <v>17.8</v>
      </c>
      <c r="Y35" s="33">
        <v>142</v>
      </c>
      <c r="Z35" s="33">
        <v>79.900000000000006</v>
      </c>
      <c r="AA35" s="33">
        <v>318.7</v>
      </c>
      <c r="AB35" s="33">
        <v>11.9</v>
      </c>
      <c r="AC35" s="33">
        <v>44.2</v>
      </c>
      <c r="AD35" s="33">
        <v>178</v>
      </c>
      <c r="AE35" s="33">
        <v>114.6</v>
      </c>
      <c r="AF35" s="33">
        <v>739.2</v>
      </c>
      <c r="AG35" s="33">
        <v>83.1</v>
      </c>
      <c r="AH35" s="33">
        <v>103.3</v>
      </c>
      <c r="AI35" s="33">
        <v>125.1</v>
      </c>
      <c r="AJ35" s="33">
        <v>0</v>
      </c>
      <c r="AK35" s="33">
        <v>160.5</v>
      </c>
      <c r="AL35" s="33">
        <v>0</v>
      </c>
      <c r="AM35" s="33">
        <v>0.1</v>
      </c>
      <c r="AN35" s="33">
        <v>2</v>
      </c>
      <c r="AO35" s="33">
        <v>-1.7</v>
      </c>
      <c r="AP35" s="33">
        <v>490.6</v>
      </c>
      <c r="AQ35" s="33">
        <v>289.3</v>
      </c>
      <c r="AR35" s="33">
        <v>326.8</v>
      </c>
      <c r="AS35" s="33">
        <v>-2187.6999999999998</v>
      </c>
      <c r="AT35" s="33">
        <v>610.20000000000005</v>
      </c>
      <c r="AU35" s="33">
        <v>-1659.6</v>
      </c>
    </row>
    <row r="36" spans="1:47" ht="21" x14ac:dyDescent="0.25">
      <c r="A36" s="22" t="s">
        <v>190</v>
      </c>
      <c r="B36" s="21" t="s">
        <v>8</v>
      </c>
      <c r="C36" s="34">
        <v>33.9</v>
      </c>
      <c r="D36" s="34">
        <v>3.1</v>
      </c>
      <c r="E36" s="34">
        <v>228.6</v>
      </c>
      <c r="F36" s="34">
        <v>101.5</v>
      </c>
      <c r="G36" s="34">
        <v>93.7</v>
      </c>
      <c r="H36" s="34">
        <v>20.5</v>
      </c>
      <c r="I36" s="34">
        <v>362.9</v>
      </c>
      <c r="J36" s="34">
        <v>914.4</v>
      </c>
      <c r="K36" s="34">
        <v>4.9000000000000004</v>
      </c>
      <c r="L36" s="34">
        <v>145.80000000000001</v>
      </c>
      <c r="M36" s="34">
        <v>750.8</v>
      </c>
      <c r="N36" s="34">
        <v>287.3</v>
      </c>
      <c r="O36" s="34">
        <v>478.3</v>
      </c>
      <c r="P36" s="34">
        <v>168.4</v>
      </c>
      <c r="Q36" s="34">
        <v>2173.4</v>
      </c>
      <c r="R36" s="34">
        <v>1602.6</v>
      </c>
      <c r="S36" s="34">
        <v>6</v>
      </c>
      <c r="T36" s="34">
        <v>42.7</v>
      </c>
      <c r="U36" s="34">
        <v>351.3</v>
      </c>
      <c r="V36" s="34">
        <v>4686</v>
      </c>
      <c r="W36" s="34">
        <v>2027.6</v>
      </c>
      <c r="X36" s="34">
        <v>119.8</v>
      </c>
      <c r="Y36" s="34">
        <v>326.10000000000002</v>
      </c>
      <c r="Z36" s="34">
        <v>2056.1</v>
      </c>
      <c r="AA36" s="34">
        <v>1897.9</v>
      </c>
      <c r="AB36" s="34">
        <v>79.2</v>
      </c>
      <c r="AC36" s="34">
        <v>10.5</v>
      </c>
      <c r="AD36" s="34">
        <v>343.5</v>
      </c>
      <c r="AE36" s="34">
        <v>148.4</v>
      </c>
      <c r="AF36" s="34">
        <v>279.8</v>
      </c>
      <c r="AG36" s="34">
        <v>277.89999999999998</v>
      </c>
      <c r="AH36" s="34">
        <v>160.4</v>
      </c>
      <c r="AI36" s="34">
        <v>174.5</v>
      </c>
      <c r="AJ36" s="34">
        <v>0</v>
      </c>
      <c r="AK36" s="34">
        <v>564.5</v>
      </c>
      <c r="AL36" s="34">
        <v>0.8</v>
      </c>
      <c r="AM36" s="34">
        <v>14.8</v>
      </c>
      <c r="AN36" s="34">
        <v>4823.8999999999996</v>
      </c>
      <c r="AO36" s="34">
        <v>-39</v>
      </c>
      <c r="AP36" s="34">
        <v>5</v>
      </c>
      <c r="AQ36" s="34">
        <v>0.7</v>
      </c>
      <c r="AR36" s="34">
        <v>6497.3</v>
      </c>
      <c r="AS36" s="34">
        <v>-4126.8</v>
      </c>
      <c r="AT36" s="34">
        <v>2518.1999999999998</v>
      </c>
      <c r="AU36" s="34">
        <v>-4840</v>
      </c>
    </row>
    <row r="37" spans="1:47" ht="21" x14ac:dyDescent="0.25">
      <c r="A37" s="22" t="s">
        <v>191</v>
      </c>
      <c r="B37" s="21" t="s">
        <v>8</v>
      </c>
      <c r="C37" s="33">
        <v>292.60000000000002</v>
      </c>
      <c r="D37" s="33">
        <v>31.2</v>
      </c>
      <c r="E37" s="33">
        <v>1408.6</v>
      </c>
      <c r="F37" s="33">
        <v>990.3</v>
      </c>
      <c r="G37" s="33">
        <v>49.1</v>
      </c>
      <c r="H37" s="33">
        <v>1565.9</v>
      </c>
      <c r="I37" s="33">
        <v>2213.5</v>
      </c>
      <c r="J37" s="33">
        <v>4082.4</v>
      </c>
      <c r="K37" s="33">
        <v>628.5</v>
      </c>
      <c r="L37" s="33">
        <v>607.5</v>
      </c>
      <c r="M37" s="33">
        <v>3514.6</v>
      </c>
      <c r="N37" s="33">
        <v>1005.2</v>
      </c>
      <c r="O37" s="33">
        <v>3489.5</v>
      </c>
      <c r="P37" s="33">
        <v>12838.5</v>
      </c>
      <c r="Q37" s="33">
        <v>1507</v>
      </c>
      <c r="R37" s="33">
        <v>3118.3</v>
      </c>
      <c r="S37" s="33">
        <v>1320.2</v>
      </c>
      <c r="T37" s="33">
        <v>192.7</v>
      </c>
      <c r="U37" s="33">
        <v>1309.2</v>
      </c>
      <c r="V37" s="33">
        <v>6731.7</v>
      </c>
      <c r="W37" s="33">
        <v>6720.2</v>
      </c>
      <c r="X37" s="33">
        <v>350.7</v>
      </c>
      <c r="Y37" s="33">
        <v>3798.5</v>
      </c>
      <c r="Z37" s="33">
        <v>5848.7</v>
      </c>
      <c r="AA37" s="33">
        <v>4789.1000000000004</v>
      </c>
      <c r="AB37" s="33">
        <v>633.79999999999995</v>
      </c>
      <c r="AC37" s="33">
        <v>77.3</v>
      </c>
      <c r="AD37" s="33">
        <v>215</v>
      </c>
      <c r="AE37" s="33">
        <v>5402.6</v>
      </c>
      <c r="AF37" s="33">
        <v>2303.8000000000002</v>
      </c>
      <c r="AG37" s="33">
        <v>1249.8</v>
      </c>
      <c r="AH37" s="33">
        <v>915.7</v>
      </c>
      <c r="AI37" s="33">
        <v>1878.2</v>
      </c>
      <c r="AJ37" s="33">
        <v>0</v>
      </c>
      <c r="AK37" s="33">
        <v>3678.1</v>
      </c>
      <c r="AL37" s="33">
        <v>3.7</v>
      </c>
      <c r="AM37" s="33">
        <v>2962.6</v>
      </c>
      <c r="AN37" s="33">
        <v>170.5</v>
      </c>
      <c r="AO37" s="33">
        <v>-88.6</v>
      </c>
      <c r="AP37" s="33">
        <v>11.3</v>
      </c>
      <c r="AQ37" s="33">
        <v>7.7</v>
      </c>
      <c r="AR37" s="33">
        <v>14708.2</v>
      </c>
      <c r="AS37" s="33">
        <v>-16615.3</v>
      </c>
      <c r="AT37" s="33">
        <v>3576.9</v>
      </c>
      <c r="AU37" s="33">
        <v>-7482.8</v>
      </c>
    </row>
    <row r="38" spans="1:47" ht="13.5" x14ac:dyDescent="0.25">
      <c r="A38" s="22" t="s">
        <v>192</v>
      </c>
      <c r="B38" s="21" t="s">
        <v>8</v>
      </c>
      <c r="C38" s="34">
        <v>358</v>
      </c>
      <c r="D38" s="34">
        <v>3.1</v>
      </c>
      <c r="E38" s="34">
        <v>281.60000000000002</v>
      </c>
      <c r="F38" s="34">
        <v>454.8</v>
      </c>
      <c r="G38" s="34">
        <v>6.6</v>
      </c>
      <c r="H38" s="34">
        <v>57.4</v>
      </c>
      <c r="I38" s="34">
        <v>141.69999999999999</v>
      </c>
      <c r="J38" s="34">
        <v>149.4</v>
      </c>
      <c r="K38" s="34">
        <v>45.5</v>
      </c>
      <c r="L38" s="34">
        <v>52.2</v>
      </c>
      <c r="M38" s="34">
        <v>188.3</v>
      </c>
      <c r="N38" s="34">
        <v>54.7</v>
      </c>
      <c r="O38" s="34">
        <v>79.900000000000006</v>
      </c>
      <c r="P38" s="34">
        <v>151.19999999999999</v>
      </c>
      <c r="Q38" s="34">
        <v>36.1</v>
      </c>
      <c r="R38" s="34">
        <v>82.9</v>
      </c>
      <c r="S38" s="34">
        <v>31</v>
      </c>
      <c r="T38" s="34">
        <v>17.7</v>
      </c>
      <c r="U38" s="34">
        <v>168.8</v>
      </c>
      <c r="V38" s="34">
        <v>147.1</v>
      </c>
      <c r="W38" s="34">
        <v>615.9</v>
      </c>
      <c r="X38" s="34">
        <v>135.19999999999999</v>
      </c>
      <c r="Y38" s="34">
        <v>1053.8</v>
      </c>
      <c r="Z38" s="34">
        <v>55.7</v>
      </c>
      <c r="AA38" s="34">
        <v>155.5</v>
      </c>
      <c r="AB38" s="34">
        <v>84.9</v>
      </c>
      <c r="AC38" s="34">
        <v>4.3</v>
      </c>
      <c r="AD38" s="34">
        <v>64.900000000000006</v>
      </c>
      <c r="AE38" s="34">
        <v>253.4</v>
      </c>
      <c r="AF38" s="34">
        <v>89.9</v>
      </c>
      <c r="AG38" s="34">
        <v>111.1</v>
      </c>
      <c r="AH38" s="34">
        <v>203</v>
      </c>
      <c r="AI38" s="34">
        <v>285.39999999999998</v>
      </c>
      <c r="AJ38" s="34">
        <v>0</v>
      </c>
      <c r="AK38" s="34">
        <v>7484.3</v>
      </c>
      <c r="AL38" s="34">
        <v>711.6</v>
      </c>
      <c r="AM38" s="34">
        <v>78213.5</v>
      </c>
      <c r="AN38" s="34">
        <v>426.2</v>
      </c>
      <c r="AO38" s="34">
        <v>7.6</v>
      </c>
      <c r="AP38" s="34">
        <v>164.2</v>
      </c>
      <c r="AQ38" s="34">
        <v>96.6</v>
      </c>
      <c r="AR38" s="34">
        <v>588.70000000000005</v>
      </c>
      <c r="AS38" s="34">
        <v>-612.1</v>
      </c>
      <c r="AT38" s="34">
        <v>418.6</v>
      </c>
      <c r="AU38" s="34">
        <v>-1867.3</v>
      </c>
    </row>
    <row r="39" spans="1:47" ht="21" x14ac:dyDescent="0.25">
      <c r="A39" s="22" t="s">
        <v>193</v>
      </c>
      <c r="B39" s="21" t="s">
        <v>8</v>
      </c>
      <c r="C39" s="33">
        <v>146.30000000000001</v>
      </c>
      <c r="D39" s="33">
        <v>1.1000000000000001</v>
      </c>
      <c r="E39" s="33">
        <v>210.2</v>
      </c>
      <c r="F39" s="33">
        <v>400.4</v>
      </c>
      <c r="G39" s="33">
        <v>1.5</v>
      </c>
      <c r="H39" s="33">
        <v>27.6</v>
      </c>
      <c r="I39" s="33">
        <v>137.80000000000001</v>
      </c>
      <c r="J39" s="33">
        <v>69.8</v>
      </c>
      <c r="K39" s="33">
        <v>17.5</v>
      </c>
      <c r="L39" s="33">
        <v>17.8</v>
      </c>
      <c r="M39" s="33">
        <v>89.7</v>
      </c>
      <c r="N39" s="33">
        <v>27.6</v>
      </c>
      <c r="O39" s="33">
        <v>62.7</v>
      </c>
      <c r="P39" s="33">
        <v>119.6</v>
      </c>
      <c r="Q39" s="33">
        <v>31.2</v>
      </c>
      <c r="R39" s="33">
        <v>39.4</v>
      </c>
      <c r="S39" s="33">
        <v>15.8</v>
      </c>
      <c r="T39" s="33">
        <v>4.3</v>
      </c>
      <c r="U39" s="33">
        <v>19.100000000000001</v>
      </c>
      <c r="V39" s="33">
        <v>88.2</v>
      </c>
      <c r="W39" s="33">
        <v>416</v>
      </c>
      <c r="X39" s="33">
        <v>28.5</v>
      </c>
      <c r="Y39" s="33">
        <v>50.5</v>
      </c>
      <c r="Z39" s="33">
        <v>133.4</v>
      </c>
      <c r="AA39" s="33">
        <v>140.5</v>
      </c>
      <c r="AB39" s="33">
        <v>39.1</v>
      </c>
      <c r="AC39" s="33">
        <v>3.7</v>
      </c>
      <c r="AD39" s="33">
        <v>151.19999999999999</v>
      </c>
      <c r="AE39" s="33">
        <v>125.1</v>
      </c>
      <c r="AF39" s="33">
        <v>178.5</v>
      </c>
      <c r="AG39" s="33">
        <v>49.2</v>
      </c>
      <c r="AH39" s="33">
        <v>46.3</v>
      </c>
      <c r="AI39" s="33">
        <v>85.9</v>
      </c>
      <c r="AJ39" s="33">
        <v>0</v>
      </c>
      <c r="AK39" s="33">
        <v>32998.300000000003</v>
      </c>
      <c r="AL39" s="33">
        <v>4644.6000000000004</v>
      </c>
      <c r="AM39" s="33">
        <v>38812.9</v>
      </c>
      <c r="AN39" s="33">
        <v>70.7</v>
      </c>
      <c r="AO39" s="33">
        <v>-2.8</v>
      </c>
      <c r="AP39" s="33">
        <v>575.20000000000005</v>
      </c>
      <c r="AQ39" s="33">
        <v>278.60000000000002</v>
      </c>
      <c r="AR39" s="33">
        <v>70.2</v>
      </c>
      <c r="AS39" s="33">
        <v>-817.5</v>
      </c>
      <c r="AT39" s="33">
        <v>16343.9</v>
      </c>
      <c r="AU39" s="33">
        <v>-37369.300000000003</v>
      </c>
    </row>
    <row r="40" spans="1:47" ht="31.5" x14ac:dyDescent="0.25">
      <c r="A40" s="22" t="s">
        <v>194</v>
      </c>
      <c r="B40" s="21" t="s">
        <v>8</v>
      </c>
      <c r="C40" s="34">
        <v>271</v>
      </c>
      <c r="D40" s="34">
        <v>3.1</v>
      </c>
      <c r="E40" s="34">
        <v>267.7</v>
      </c>
      <c r="F40" s="34">
        <v>392.7</v>
      </c>
      <c r="G40" s="34">
        <v>12.9</v>
      </c>
      <c r="H40" s="34">
        <v>65.900000000000006</v>
      </c>
      <c r="I40" s="34">
        <v>247.4</v>
      </c>
      <c r="J40" s="34">
        <v>193.8</v>
      </c>
      <c r="K40" s="34">
        <v>80.7</v>
      </c>
      <c r="L40" s="34">
        <v>35.200000000000003</v>
      </c>
      <c r="M40" s="34">
        <v>160.4</v>
      </c>
      <c r="N40" s="34">
        <v>147.6</v>
      </c>
      <c r="O40" s="34">
        <v>229.9</v>
      </c>
      <c r="P40" s="34">
        <v>102.5</v>
      </c>
      <c r="Q40" s="34">
        <v>71.8</v>
      </c>
      <c r="R40" s="34">
        <v>52.2</v>
      </c>
      <c r="S40" s="34">
        <v>160.6</v>
      </c>
      <c r="T40" s="34">
        <v>15</v>
      </c>
      <c r="U40" s="34">
        <v>16.5</v>
      </c>
      <c r="V40" s="34">
        <v>667.8</v>
      </c>
      <c r="W40" s="34">
        <v>720</v>
      </c>
      <c r="X40" s="34">
        <v>48.7</v>
      </c>
      <c r="Y40" s="34">
        <v>135.5</v>
      </c>
      <c r="Z40" s="34">
        <v>54.4</v>
      </c>
      <c r="AA40" s="34">
        <v>148.19999999999999</v>
      </c>
      <c r="AB40" s="34">
        <v>71.3</v>
      </c>
      <c r="AC40" s="34">
        <v>2.2999999999999998</v>
      </c>
      <c r="AD40" s="34">
        <v>90.6</v>
      </c>
      <c r="AE40" s="34">
        <v>251.5</v>
      </c>
      <c r="AF40" s="34">
        <v>157.6</v>
      </c>
      <c r="AG40" s="34">
        <v>157.5</v>
      </c>
      <c r="AH40" s="34">
        <v>1172.9000000000001</v>
      </c>
      <c r="AI40" s="34">
        <v>153.6</v>
      </c>
      <c r="AJ40" s="34">
        <v>0</v>
      </c>
      <c r="AK40" s="34">
        <v>25464.5</v>
      </c>
      <c r="AL40" s="34">
        <v>3986.6</v>
      </c>
      <c r="AM40" s="34">
        <v>46132</v>
      </c>
      <c r="AN40" s="34">
        <v>79.400000000000006</v>
      </c>
      <c r="AO40" s="34">
        <v>-4.0999999999999996</v>
      </c>
      <c r="AP40" s="34">
        <v>394.7</v>
      </c>
      <c r="AQ40" s="34">
        <v>60.7</v>
      </c>
      <c r="AR40" s="34">
        <v>86</v>
      </c>
      <c r="AS40" s="34">
        <v>-520.1</v>
      </c>
      <c r="AT40" s="34">
        <v>485.4</v>
      </c>
      <c r="AU40" s="34">
        <v>-255.5</v>
      </c>
    </row>
    <row r="41" spans="1:47" ht="13.5" x14ac:dyDescent="0.25">
      <c r="A41" s="22" t="s">
        <v>195</v>
      </c>
      <c r="B41" s="21" t="s">
        <v>8</v>
      </c>
      <c r="C41" s="33">
        <v>147.6</v>
      </c>
      <c r="D41" s="33">
        <v>7</v>
      </c>
      <c r="E41" s="33">
        <v>385</v>
      </c>
      <c r="F41" s="33">
        <v>481.5</v>
      </c>
      <c r="G41" s="33">
        <v>13.2</v>
      </c>
      <c r="H41" s="33">
        <v>180.2</v>
      </c>
      <c r="I41" s="33">
        <v>268.2</v>
      </c>
      <c r="J41" s="33">
        <v>676.9</v>
      </c>
      <c r="K41" s="33">
        <v>155.69999999999999</v>
      </c>
      <c r="L41" s="33">
        <v>154.4</v>
      </c>
      <c r="M41" s="33">
        <v>493.9</v>
      </c>
      <c r="N41" s="33">
        <v>270.3</v>
      </c>
      <c r="O41" s="33">
        <v>297.8</v>
      </c>
      <c r="P41" s="33">
        <v>251.2</v>
      </c>
      <c r="Q41" s="33">
        <v>115.2</v>
      </c>
      <c r="R41" s="33">
        <v>243.2</v>
      </c>
      <c r="S41" s="33">
        <v>71.599999999999994</v>
      </c>
      <c r="T41" s="33">
        <v>43.4</v>
      </c>
      <c r="U41" s="33">
        <v>146.5</v>
      </c>
      <c r="V41" s="33">
        <v>1070.4000000000001</v>
      </c>
      <c r="W41" s="33">
        <v>1248.8</v>
      </c>
      <c r="X41" s="33">
        <v>608.79999999999995</v>
      </c>
      <c r="Y41" s="33">
        <v>998.2</v>
      </c>
      <c r="Z41" s="33">
        <v>287.2</v>
      </c>
      <c r="AA41" s="33">
        <v>412.5</v>
      </c>
      <c r="AB41" s="33">
        <v>643.20000000000005</v>
      </c>
      <c r="AC41" s="33">
        <v>13.7</v>
      </c>
      <c r="AD41" s="33">
        <v>413.7</v>
      </c>
      <c r="AE41" s="33">
        <v>3036.2</v>
      </c>
      <c r="AF41" s="33">
        <v>563</v>
      </c>
      <c r="AG41" s="33">
        <v>862.7</v>
      </c>
      <c r="AH41" s="33">
        <v>1168.8</v>
      </c>
      <c r="AI41" s="33">
        <v>3189.6</v>
      </c>
      <c r="AJ41" s="33">
        <v>0</v>
      </c>
      <c r="AK41" s="33">
        <v>40045</v>
      </c>
      <c r="AL41" s="33">
        <v>6710.5</v>
      </c>
      <c r="AM41" s="33">
        <v>2740.6</v>
      </c>
      <c r="AN41" s="33">
        <v>86.8</v>
      </c>
      <c r="AO41" s="33">
        <v>-71.900000000000006</v>
      </c>
      <c r="AP41" s="33">
        <v>1595.6</v>
      </c>
      <c r="AQ41" s="33">
        <v>1324.2</v>
      </c>
      <c r="AR41" s="33">
        <v>1065.7</v>
      </c>
      <c r="AS41" s="33">
        <v>-2914</v>
      </c>
      <c r="AT41" s="33">
        <v>69.599999999999994</v>
      </c>
      <c r="AU41" s="33">
        <v>-2266.6999999999998</v>
      </c>
    </row>
    <row r="42" spans="1:47" ht="21" x14ac:dyDescent="0.25">
      <c r="A42" s="22" t="s">
        <v>196</v>
      </c>
      <c r="B42" s="21" t="s">
        <v>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334.3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46.7</v>
      </c>
      <c r="AU42" s="34">
        <v>-396.2</v>
      </c>
    </row>
    <row r="43" spans="1:47" ht="31.5" x14ac:dyDescent="0.25">
      <c r="A43" s="22" t="s">
        <v>197</v>
      </c>
      <c r="B43" s="21" t="s">
        <v>8</v>
      </c>
      <c r="C43" s="33">
        <v>484</v>
      </c>
      <c r="D43" s="33">
        <v>58.9</v>
      </c>
      <c r="E43" s="33">
        <v>1242.7</v>
      </c>
      <c r="F43" s="33">
        <v>434.9</v>
      </c>
      <c r="G43" s="33">
        <v>43.2</v>
      </c>
      <c r="H43" s="33">
        <v>611.29999999999995</v>
      </c>
      <c r="I43" s="33">
        <v>1519.9</v>
      </c>
      <c r="J43" s="33">
        <v>864.3</v>
      </c>
      <c r="K43" s="33">
        <v>330.2</v>
      </c>
      <c r="L43" s="33">
        <v>271.2</v>
      </c>
      <c r="M43" s="33">
        <v>418.7</v>
      </c>
      <c r="N43" s="33">
        <v>240.6</v>
      </c>
      <c r="O43" s="33">
        <v>593.1</v>
      </c>
      <c r="P43" s="33">
        <v>998.8</v>
      </c>
      <c r="Q43" s="33">
        <v>207</v>
      </c>
      <c r="R43" s="33">
        <v>906</v>
      </c>
      <c r="S43" s="33">
        <v>416.1</v>
      </c>
      <c r="T43" s="33">
        <v>84.9</v>
      </c>
      <c r="U43" s="33">
        <v>2761.2</v>
      </c>
      <c r="V43" s="33">
        <v>2742.6</v>
      </c>
      <c r="W43" s="33">
        <v>1352</v>
      </c>
      <c r="X43" s="33">
        <v>1903.8</v>
      </c>
      <c r="Y43" s="33">
        <v>4355.8999999999996</v>
      </c>
      <c r="Z43" s="33">
        <v>352.7</v>
      </c>
      <c r="AA43" s="33">
        <v>5332.3</v>
      </c>
      <c r="AB43" s="33">
        <v>677.3</v>
      </c>
      <c r="AC43" s="33">
        <v>50.7</v>
      </c>
      <c r="AD43" s="33">
        <v>620.5</v>
      </c>
      <c r="AE43" s="33">
        <v>955.4</v>
      </c>
      <c r="AF43" s="33">
        <v>1545.4</v>
      </c>
      <c r="AG43" s="33">
        <v>1995.1</v>
      </c>
      <c r="AH43" s="33">
        <v>2887.3</v>
      </c>
      <c r="AI43" s="33">
        <v>1051.0999999999999</v>
      </c>
      <c r="AJ43" s="33">
        <v>0</v>
      </c>
      <c r="AK43" s="33">
        <v>49639.199999999997</v>
      </c>
      <c r="AL43" s="33">
        <v>0</v>
      </c>
      <c r="AM43" s="33">
        <v>0</v>
      </c>
      <c r="AN43" s="33">
        <v>23666.400000000001</v>
      </c>
      <c r="AO43" s="33">
        <v>844.4</v>
      </c>
      <c r="AP43" s="33">
        <v>0</v>
      </c>
      <c r="AQ43" s="33">
        <v>615.5</v>
      </c>
      <c r="AR43" s="33">
        <v>0</v>
      </c>
      <c r="AS43" s="33">
        <v>0</v>
      </c>
      <c r="AT43" s="33">
        <v>312.3</v>
      </c>
      <c r="AU43" s="33">
        <v>-1457.2</v>
      </c>
    </row>
    <row r="44" spans="1:47" ht="21" x14ac:dyDescent="0.25">
      <c r="A44" s="22" t="s">
        <v>198</v>
      </c>
      <c r="B44" s="21" t="s">
        <v>8</v>
      </c>
      <c r="C44" s="34">
        <v>21654</v>
      </c>
      <c r="D44" s="34">
        <v>1489.9</v>
      </c>
      <c r="E44" s="34">
        <v>71159.600000000006</v>
      </c>
      <c r="F44" s="34">
        <v>37151.9</v>
      </c>
      <c r="G44" s="34">
        <v>4391</v>
      </c>
      <c r="H44" s="34">
        <v>24444</v>
      </c>
      <c r="I44" s="34">
        <v>143313.60000000001</v>
      </c>
      <c r="J44" s="34">
        <v>148964.9</v>
      </c>
      <c r="K44" s="34">
        <v>41943</v>
      </c>
      <c r="L44" s="34">
        <v>22174.1</v>
      </c>
      <c r="M44" s="34">
        <v>213967</v>
      </c>
      <c r="N44" s="34">
        <v>49213.2</v>
      </c>
      <c r="O44" s="34">
        <v>94604.1</v>
      </c>
      <c r="P44" s="34">
        <v>200127.4</v>
      </c>
      <c r="Q44" s="34">
        <v>42560</v>
      </c>
      <c r="R44" s="34">
        <v>129928.3</v>
      </c>
      <c r="S44" s="34">
        <v>51854.1</v>
      </c>
      <c r="T44" s="34">
        <v>13294.5</v>
      </c>
      <c r="U44" s="34">
        <v>55123</v>
      </c>
      <c r="V44" s="34">
        <v>108346.7</v>
      </c>
      <c r="W44" s="34">
        <v>78727.600000000006</v>
      </c>
      <c r="X44" s="34">
        <v>47007.3</v>
      </c>
      <c r="Y44" s="34">
        <v>74503.3</v>
      </c>
      <c r="Z44" s="34">
        <v>26348.799999999999</v>
      </c>
      <c r="AA44" s="34">
        <v>55840.1</v>
      </c>
      <c r="AB44" s="34">
        <v>26513.5</v>
      </c>
      <c r="AC44" s="34">
        <v>955.7</v>
      </c>
      <c r="AD44" s="34">
        <v>13536.3</v>
      </c>
      <c r="AE44" s="34">
        <v>32193.3</v>
      </c>
      <c r="AF44" s="34">
        <v>29898.6</v>
      </c>
      <c r="AG44" s="34">
        <v>19412.3</v>
      </c>
      <c r="AH44" s="34">
        <v>36821.199999999997</v>
      </c>
      <c r="AI44" s="34">
        <v>34588.400000000001</v>
      </c>
      <c r="AJ44" s="34">
        <v>0</v>
      </c>
      <c r="AK44" s="34">
        <v>563699.6</v>
      </c>
      <c r="AL44" s="34">
        <v>16300</v>
      </c>
      <c r="AM44" s="34">
        <v>171043.7</v>
      </c>
      <c r="AN44" s="34">
        <v>304646.8</v>
      </c>
      <c r="AO44" s="34">
        <v>23563</v>
      </c>
      <c r="AP44" s="34">
        <v>18921</v>
      </c>
      <c r="AQ44" s="34">
        <v>11857.1</v>
      </c>
      <c r="AR44" s="34">
        <v>612602.4</v>
      </c>
      <c r="AS44" s="34">
        <v>-601991.9</v>
      </c>
      <c r="AT44" s="34">
        <v>0</v>
      </c>
      <c r="AU44" s="34">
        <v>0</v>
      </c>
    </row>
    <row r="45" spans="1:47" ht="42" x14ac:dyDescent="0.25">
      <c r="A45" s="22" t="s">
        <v>199</v>
      </c>
      <c r="B45" s="21" t="s">
        <v>8</v>
      </c>
      <c r="C45" s="33">
        <v>26952.400000000001</v>
      </c>
      <c r="D45" s="33">
        <v>2081.6</v>
      </c>
      <c r="E45" s="33">
        <v>12979.9</v>
      </c>
      <c r="F45" s="33">
        <v>13382.6</v>
      </c>
      <c r="G45" s="33">
        <v>1331.9</v>
      </c>
      <c r="H45" s="33">
        <v>10162.700000000001</v>
      </c>
      <c r="I45" s="33">
        <v>8315.4</v>
      </c>
      <c r="J45" s="33">
        <v>29504</v>
      </c>
      <c r="K45" s="33">
        <v>13957.2</v>
      </c>
      <c r="L45" s="33">
        <v>8984.1</v>
      </c>
      <c r="M45" s="33">
        <v>39253.4</v>
      </c>
      <c r="N45" s="33">
        <v>19235.400000000001</v>
      </c>
      <c r="O45" s="33">
        <v>30219.1</v>
      </c>
      <c r="P45" s="33">
        <v>57534.5</v>
      </c>
      <c r="Q45" s="33">
        <v>14835.2</v>
      </c>
      <c r="R45" s="33">
        <v>32630.799999999999</v>
      </c>
      <c r="S45" s="33">
        <v>20196.2</v>
      </c>
      <c r="T45" s="33">
        <v>4412.3999999999996</v>
      </c>
      <c r="U45" s="33">
        <v>19423.099999999999</v>
      </c>
      <c r="V45" s="33">
        <v>59151.1</v>
      </c>
      <c r="W45" s="33">
        <v>92148.1</v>
      </c>
      <c r="X45" s="33">
        <v>23280.5</v>
      </c>
      <c r="Y45" s="33">
        <v>37462.199999999997</v>
      </c>
      <c r="Z45" s="33">
        <v>16892.7</v>
      </c>
      <c r="AA45" s="33">
        <v>70813.899999999994</v>
      </c>
      <c r="AB45" s="33">
        <v>69487.100000000006</v>
      </c>
      <c r="AC45" s="33">
        <v>1190.3</v>
      </c>
      <c r="AD45" s="33">
        <v>14563</v>
      </c>
      <c r="AE45" s="33">
        <v>53724.7</v>
      </c>
      <c r="AF45" s="33">
        <v>62802.9</v>
      </c>
      <c r="AG45" s="33">
        <v>60193.4</v>
      </c>
      <c r="AH45" s="33">
        <v>45217.3</v>
      </c>
      <c r="AI45" s="33">
        <v>34913.800000000003</v>
      </c>
      <c r="AJ45" s="33">
        <v>334.3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</v>
      </c>
      <c r="AQ45" s="33">
        <v>0</v>
      </c>
      <c r="AR45" s="33">
        <v>0</v>
      </c>
      <c r="AS45" s="33">
        <v>0</v>
      </c>
      <c r="AT45" s="33">
        <v>0</v>
      </c>
      <c r="AU45" s="33">
        <v>-5906</v>
      </c>
    </row>
    <row r="46" spans="1:47" ht="52.5" x14ac:dyDescent="0.25">
      <c r="A46" s="22" t="s">
        <v>200</v>
      </c>
      <c r="B46" s="21" t="s">
        <v>8</v>
      </c>
      <c r="C46" s="34">
        <v>48606.3</v>
      </c>
      <c r="D46" s="34">
        <v>3571.6</v>
      </c>
      <c r="E46" s="34">
        <v>84139.5</v>
      </c>
      <c r="F46" s="34">
        <v>50534.5</v>
      </c>
      <c r="G46" s="34">
        <v>5722.8</v>
      </c>
      <c r="H46" s="34">
        <v>34606.699999999997</v>
      </c>
      <c r="I46" s="34">
        <v>151629</v>
      </c>
      <c r="J46" s="34">
        <v>178468.9</v>
      </c>
      <c r="K46" s="34">
        <v>55900.2</v>
      </c>
      <c r="L46" s="34">
        <v>31158.2</v>
      </c>
      <c r="M46" s="34">
        <v>253220.4</v>
      </c>
      <c r="N46" s="34">
        <v>68448.7</v>
      </c>
      <c r="O46" s="34">
        <v>124823.2</v>
      </c>
      <c r="P46" s="34">
        <v>257661.9</v>
      </c>
      <c r="Q46" s="34">
        <v>57395.199999999997</v>
      </c>
      <c r="R46" s="34">
        <v>162559.1</v>
      </c>
      <c r="S46" s="34">
        <v>72050.2</v>
      </c>
      <c r="T46" s="34">
        <v>17706.900000000001</v>
      </c>
      <c r="U46" s="34">
        <v>74546.100000000006</v>
      </c>
      <c r="V46" s="34">
        <v>167497.79999999999</v>
      </c>
      <c r="W46" s="34">
        <v>170875.6</v>
      </c>
      <c r="X46" s="34">
        <v>70287.8</v>
      </c>
      <c r="Y46" s="34">
        <v>111965.5</v>
      </c>
      <c r="Z46" s="34">
        <v>43241.5</v>
      </c>
      <c r="AA46" s="34">
        <v>126654</v>
      </c>
      <c r="AB46" s="34">
        <v>96000.6</v>
      </c>
      <c r="AC46" s="34">
        <v>2146</v>
      </c>
      <c r="AD46" s="34">
        <v>28099.4</v>
      </c>
      <c r="AE46" s="34">
        <v>85918</v>
      </c>
      <c r="AF46" s="34">
        <v>92701.5</v>
      </c>
      <c r="AG46" s="34">
        <v>79605.7</v>
      </c>
      <c r="AH46" s="34">
        <v>82038.5</v>
      </c>
      <c r="AI46" s="34">
        <v>69502.2</v>
      </c>
      <c r="AJ46" s="34">
        <v>334.3</v>
      </c>
      <c r="AK46" s="34">
        <v>0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12294.8</v>
      </c>
      <c r="AU46" s="34">
        <v>0</v>
      </c>
    </row>
    <row r="47" spans="1:47" ht="31.5" x14ac:dyDescent="0.25">
      <c r="A47" s="22" t="s">
        <v>201</v>
      </c>
      <c r="B47" s="21" t="s">
        <v>8</v>
      </c>
      <c r="C47" s="33">
        <v>22132.799999999999</v>
      </c>
      <c r="D47" s="33">
        <v>636.20000000000005</v>
      </c>
      <c r="E47" s="33">
        <v>1185</v>
      </c>
      <c r="F47" s="33">
        <v>5.5</v>
      </c>
      <c r="G47" s="33">
        <v>82784.7</v>
      </c>
      <c r="H47" s="33">
        <v>52287.4</v>
      </c>
      <c r="I47" s="33">
        <v>5945.3</v>
      </c>
      <c r="J47" s="33">
        <v>20363.2</v>
      </c>
      <c r="K47" s="33">
        <v>83214.3</v>
      </c>
      <c r="L47" s="33">
        <v>105888</v>
      </c>
      <c r="M47" s="33">
        <v>48897.5</v>
      </c>
      <c r="N47" s="33">
        <v>24754.7</v>
      </c>
      <c r="O47" s="33">
        <v>91064.5</v>
      </c>
      <c r="P47" s="33">
        <v>58789.599999999999</v>
      </c>
      <c r="Q47" s="33">
        <v>193528.3</v>
      </c>
      <c r="R47" s="33">
        <v>55335.4</v>
      </c>
      <c r="S47" s="33">
        <v>75508.600000000006</v>
      </c>
      <c r="T47" s="33">
        <v>125607.5</v>
      </c>
      <c r="U47" s="33">
        <v>51774</v>
      </c>
      <c r="V47" s="33">
        <v>16780.7</v>
      </c>
      <c r="W47" s="33">
        <v>57611.8</v>
      </c>
      <c r="X47" s="33">
        <v>116554.2</v>
      </c>
      <c r="Y47" s="33">
        <v>102270.6</v>
      </c>
      <c r="Z47" s="33">
        <v>71826.600000000006</v>
      </c>
      <c r="AA47" s="33">
        <v>51145.1</v>
      </c>
      <c r="AB47" s="33">
        <v>14535.8</v>
      </c>
      <c r="AC47" s="33">
        <v>23451</v>
      </c>
      <c r="AD47" s="33">
        <v>23186.9</v>
      </c>
      <c r="AE47" s="33">
        <v>61348.9</v>
      </c>
      <c r="AF47" s="33">
        <v>24318.2</v>
      </c>
      <c r="AG47" s="33">
        <v>67363.600000000006</v>
      </c>
      <c r="AH47" s="33">
        <v>37070.300000000003</v>
      </c>
      <c r="AI47" s="33">
        <v>26479.8</v>
      </c>
      <c r="AJ47" s="33">
        <v>50236</v>
      </c>
      <c r="AK47" s="33">
        <v>34326.5</v>
      </c>
      <c r="AL47" s="33">
        <v>0</v>
      </c>
      <c r="AM47" s="33">
        <v>626390.69999999995</v>
      </c>
      <c r="AN47" s="33">
        <v>32593.4</v>
      </c>
      <c r="AO47" s="33">
        <v>207731.4</v>
      </c>
      <c r="AP47" s="33">
        <v>404977.4</v>
      </c>
      <c r="AQ47" s="33">
        <v>-5874</v>
      </c>
      <c r="AR47" s="33">
        <v>17466</v>
      </c>
      <c r="AS47" s="33">
        <v>11865.3</v>
      </c>
      <c r="AT47" s="33">
        <v>614226.80000000005</v>
      </c>
      <c r="AU47" s="33">
        <v>-526274.80000000005</v>
      </c>
    </row>
    <row r="48" spans="1:47" ht="21" x14ac:dyDescent="0.25">
      <c r="A48" s="22" t="s">
        <v>202</v>
      </c>
      <c r="B48" s="21" t="s">
        <v>8</v>
      </c>
      <c r="C48" s="34">
        <v>28828.6</v>
      </c>
      <c r="D48" s="34">
        <v>739.3</v>
      </c>
      <c r="E48" s="34">
        <v>1594.4</v>
      </c>
      <c r="F48" s="34">
        <v>42.7</v>
      </c>
      <c r="G48" s="34">
        <v>17512.2</v>
      </c>
      <c r="H48" s="34">
        <v>17790.7</v>
      </c>
      <c r="I48" s="34">
        <v>1840.9</v>
      </c>
      <c r="J48" s="34">
        <v>8383.1</v>
      </c>
      <c r="K48" s="34">
        <v>8051.7</v>
      </c>
      <c r="L48" s="34">
        <v>34262</v>
      </c>
      <c r="M48" s="34">
        <v>19102</v>
      </c>
      <c r="N48" s="34">
        <v>10790.5</v>
      </c>
      <c r="O48" s="34">
        <v>26481.3</v>
      </c>
      <c r="P48" s="34">
        <v>28769.4</v>
      </c>
      <c r="Q48" s="34">
        <v>81414.899999999994</v>
      </c>
      <c r="R48" s="34">
        <v>22706.2</v>
      </c>
      <c r="S48" s="34">
        <v>33518.1</v>
      </c>
      <c r="T48" s="34">
        <v>41335.9</v>
      </c>
      <c r="U48" s="34">
        <v>16578.900000000001</v>
      </c>
      <c r="V48" s="34">
        <v>5962.4</v>
      </c>
      <c r="W48" s="34">
        <v>39769.300000000003</v>
      </c>
      <c r="X48" s="34">
        <v>65876.100000000006</v>
      </c>
      <c r="Y48" s="34">
        <v>104460.3</v>
      </c>
      <c r="Z48" s="34">
        <v>49639.6</v>
      </c>
      <c r="AA48" s="34">
        <v>33761.699999999997</v>
      </c>
      <c r="AB48" s="34">
        <v>8862.2000000000007</v>
      </c>
      <c r="AC48" s="34">
        <v>15119.2</v>
      </c>
      <c r="AD48" s="34">
        <v>23980.799999999999</v>
      </c>
      <c r="AE48" s="34">
        <v>69569</v>
      </c>
      <c r="AF48" s="34">
        <v>97635.1</v>
      </c>
      <c r="AG48" s="34">
        <v>98222.3</v>
      </c>
      <c r="AH48" s="34">
        <v>90916</v>
      </c>
      <c r="AI48" s="34">
        <v>67392.3</v>
      </c>
      <c r="AJ48" s="34">
        <v>54789.5</v>
      </c>
      <c r="AK48" s="34">
        <v>31063.7</v>
      </c>
      <c r="AL48" s="34">
        <v>1812.9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</row>
    <row r="49" spans="1:47" ht="13.5" x14ac:dyDescent="0.25">
      <c r="A49" s="22" t="s">
        <v>203</v>
      </c>
      <c r="B49" s="21" t="s">
        <v>8</v>
      </c>
      <c r="C49" s="33">
        <v>50961.4</v>
      </c>
      <c r="D49" s="33">
        <v>1375.4</v>
      </c>
      <c r="E49" s="33">
        <v>2779.4</v>
      </c>
      <c r="F49" s="33">
        <v>48.2</v>
      </c>
      <c r="G49" s="33">
        <v>100296.9</v>
      </c>
      <c r="H49" s="33">
        <v>70078.100000000006</v>
      </c>
      <c r="I49" s="33">
        <v>7786.1</v>
      </c>
      <c r="J49" s="33">
        <v>28746.3</v>
      </c>
      <c r="K49" s="33">
        <v>91266</v>
      </c>
      <c r="L49" s="33">
        <v>140150</v>
      </c>
      <c r="M49" s="33">
        <v>67999.5</v>
      </c>
      <c r="N49" s="33">
        <v>35545.1</v>
      </c>
      <c r="O49" s="33">
        <v>117545.9</v>
      </c>
      <c r="P49" s="33">
        <v>87559</v>
      </c>
      <c r="Q49" s="33">
        <v>274943.09999999998</v>
      </c>
      <c r="R49" s="33">
        <v>78041.600000000006</v>
      </c>
      <c r="S49" s="33">
        <v>109026.7</v>
      </c>
      <c r="T49" s="33">
        <v>166943.4</v>
      </c>
      <c r="U49" s="33">
        <v>68352.899999999994</v>
      </c>
      <c r="V49" s="33">
        <v>22743.1</v>
      </c>
      <c r="W49" s="33">
        <v>97381.1</v>
      </c>
      <c r="X49" s="33">
        <v>182430.4</v>
      </c>
      <c r="Y49" s="33">
        <v>206730.9</v>
      </c>
      <c r="Z49" s="33">
        <v>121466.2</v>
      </c>
      <c r="AA49" s="33">
        <v>84906.8</v>
      </c>
      <c r="AB49" s="33">
        <v>23398</v>
      </c>
      <c r="AC49" s="33">
        <v>38570.300000000003</v>
      </c>
      <c r="AD49" s="33">
        <v>47167.7</v>
      </c>
      <c r="AE49" s="33">
        <v>130918</v>
      </c>
      <c r="AF49" s="33">
        <v>121953.2</v>
      </c>
      <c r="AG49" s="33">
        <v>165585.79999999999</v>
      </c>
      <c r="AH49" s="33">
        <v>127986.3</v>
      </c>
      <c r="AI49" s="33">
        <v>93872.1</v>
      </c>
      <c r="AJ49" s="33">
        <v>105025.5</v>
      </c>
      <c r="AK49" s="33">
        <v>65390.2</v>
      </c>
      <c r="AL49" s="33">
        <v>1812.9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</row>
    <row r="50" spans="1:47" ht="15" x14ac:dyDescent="0.25">
      <c r="A50" s="23" t="s">
        <v>221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CD296E03-B7A9-4E82-97A2-BFFCE365AF61}"/>
    <hyperlink ref="C3" r:id="rId2" display="http://stats.oecd.org/OECDStat_Metadata/ShowMetadata.ashx?Dataset=IOTSI4_2018&amp;Coords=[VAR].[TTL]&amp;ShowOnWeb=true&amp;Lang=en" xr:uid="{1BA7ABFB-C7AA-45C2-9F7D-8EA05F3947C1}"/>
    <hyperlink ref="A50" r:id="rId3" display="https://stats-2.oecd.org/index.aspx?DatasetCode=IOTS" xr:uid="{FFA1CA08-B926-4512-B350-628EC250DCCA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DA01-3F25-4597-8501-050C51662002}">
  <dimension ref="B2:K7"/>
  <sheetViews>
    <sheetView workbookViewId="0">
      <selection activeCell="E7" sqref="E7"/>
    </sheetView>
  </sheetViews>
  <sheetFormatPr defaultRowHeight="15" x14ac:dyDescent="0.25"/>
  <cols>
    <col min="2" max="2" width="32.7109375" customWidth="1"/>
    <col min="11" max="11" width="11" bestFit="1" customWidth="1"/>
  </cols>
  <sheetData>
    <row r="2" spans="2:11" x14ac:dyDescent="0.25">
      <c r="B2" t="s">
        <v>204</v>
      </c>
    </row>
    <row r="3" spans="2:11" x14ac:dyDescent="0.25">
      <c r="B3" t="s">
        <v>205</v>
      </c>
    </row>
    <row r="4" spans="2:11" ht="15.75" thickBot="1" x14ac:dyDescent="0.3"/>
    <row r="5" spans="2:11" x14ac:dyDescent="0.25">
      <c r="B5" t="s">
        <v>215</v>
      </c>
      <c r="C5" s="52" t="s">
        <v>98</v>
      </c>
      <c r="D5" s="53" t="s">
        <v>99</v>
      </c>
      <c r="E5" s="52" t="s">
        <v>100</v>
      </c>
      <c r="F5" s="53" t="s">
        <v>101</v>
      </c>
      <c r="G5" s="52" t="s">
        <v>102</v>
      </c>
      <c r="H5" s="56" t="s">
        <v>103</v>
      </c>
      <c r="I5" s="52" t="s">
        <v>104</v>
      </c>
      <c r="J5" s="56" t="s">
        <v>105</v>
      </c>
      <c r="K5" s="53" t="s">
        <v>106</v>
      </c>
    </row>
    <row r="6" spans="2:11" x14ac:dyDescent="0.25">
      <c r="B6" t="s">
        <v>216</v>
      </c>
      <c r="C6" s="54">
        <v>270.65143294335809</v>
      </c>
      <c r="D6" s="55">
        <v>126.89114032466233</v>
      </c>
      <c r="E6" s="54">
        <v>1399.0963966132683</v>
      </c>
      <c r="F6" s="55">
        <v>2804.2150285444986</v>
      </c>
      <c r="G6" s="54">
        <v>8404.0067644680657</v>
      </c>
      <c r="H6" s="51">
        <v>1897.0135867349613</v>
      </c>
      <c r="I6" s="54">
        <v>5285.7095254540718</v>
      </c>
      <c r="J6" s="51">
        <v>703.06305168575625</v>
      </c>
      <c r="K6" s="55">
        <v>5163.3144871152326</v>
      </c>
    </row>
    <row r="7" spans="2:11" ht="15.75" thickBot="1" x14ac:dyDescent="0.3">
      <c r="B7" s="45" t="s">
        <v>217</v>
      </c>
      <c r="C7" s="57">
        <f>C6/SUM(C6:D6)</f>
        <v>0.68081119141140833</v>
      </c>
      <c r="D7" s="58">
        <f>D6/SUM(C6:D6)</f>
        <v>0.31918880858859161</v>
      </c>
      <c r="E7" s="57">
        <f>E6/SUM(E6:F6)</f>
        <v>0.33285575468887713</v>
      </c>
      <c r="F7" s="58">
        <f>F6/SUM(E6:F6)</f>
        <v>0.66714424531112282</v>
      </c>
      <c r="G7" s="57">
        <f>G6/SUM(G6:H6)</f>
        <v>0.8158421668865633</v>
      </c>
      <c r="H7" s="59">
        <f>H6/SUM(G6:H6)</f>
        <v>0.18415783311343661</v>
      </c>
      <c r="I7" s="57">
        <f>I6/SUM($I$6:$K$6)</f>
        <v>0.47396594870532849</v>
      </c>
      <c r="J7" s="59">
        <f>J6/SUM($I$6:$K$6)</f>
        <v>6.3043181750188346E-2</v>
      </c>
      <c r="K7" s="58">
        <f>K6/SUM($I$6:$K$6)</f>
        <v>0.4629908695444831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0AB0-2EA4-420F-9EAD-A9893BC69FE8}">
  <dimension ref="A1:N58"/>
  <sheetViews>
    <sheetView topLeftCell="A2" workbookViewId="0">
      <selection activeCell="G20" sqref="G20:H20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30" t="e">
        <f ca="1">DotStatQuery(B1)</f>
        <v>#NAME?</v>
      </c>
      <c r="B1" s="30" t="s">
        <v>152</v>
      </c>
    </row>
    <row r="2" spans="1:14" ht="24" x14ac:dyDescent="0.25">
      <c r="A2" s="29" t="s">
        <v>151</v>
      </c>
    </row>
    <row r="3" spans="1:14" x14ac:dyDescent="0.25">
      <c r="A3" s="61" t="s">
        <v>5</v>
      </c>
      <c r="B3" s="62"/>
      <c r="C3" s="28" t="s">
        <v>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24" customHeight="1" x14ac:dyDescent="0.25">
      <c r="A4" s="65" t="s">
        <v>41</v>
      </c>
      <c r="B4" s="66"/>
      <c r="C4" s="75" t="s">
        <v>150</v>
      </c>
      <c r="D4" s="76"/>
      <c r="E4" s="75" t="s">
        <v>149</v>
      </c>
      <c r="F4" s="76"/>
      <c r="G4" s="75" t="s">
        <v>148</v>
      </c>
      <c r="H4" s="76"/>
      <c r="I4" s="75" t="s">
        <v>84</v>
      </c>
      <c r="J4" s="76"/>
      <c r="K4" s="75" t="s">
        <v>83</v>
      </c>
      <c r="L4" s="76"/>
      <c r="M4" s="75" t="s">
        <v>147</v>
      </c>
      <c r="N4" s="77"/>
    </row>
    <row r="5" spans="1:14" ht="63" x14ac:dyDescent="0.25">
      <c r="A5" s="65" t="s">
        <v>146</v>
      </c>
      <c r="B5" s="66"/>
      <c r="C5" s="19" t="s">
        <v>145</v>
      </c>
      <c r="D5" s="19" t="s">
        <v>144</v>
      </c>
      <c r="E5" s="19" t="s">
        <v>145</v>
      </c>
      <c r="F5" s="19" t="s">
        <v>144</v>
      </c>
      <c r="G5" s="19" t="s">
        <v>145</v>
      </c>
      <c r="H5" s="19" t="s">
        <v>144</v>
      </c>
      <c r="I5" s="19" t="s">
        <v>145</v>
      </c>
      <c r="J5" s="19" t="s">
        <v>144</v>
      </c>
      <c r="K5" s="19" t="s">
        <v>145</v>
      </c>
      <c r="L5" s="19" t="s">
        <v>144</v>
      </c>
      <c r="M5" s="19" t="s">
        <v>145</v>
      </c>
      <c r="N5" s="19" t="s">
        <v>144</v>
      </c>
    </row>
    <row r="6" spans="1:14" x14ac:dyDescent="0.25">
      <c r="A6" s="20" t="s">
        <v>4</v>
      </c>
      <c r="B6" s="21" t="s">
        <v>8</v>
      </c>
    </row>
    <row r="7" spans="1:14" x14ac:dyDescent="0.25">
      <c r="A7" s="26" t="s">
        <v>143</v>
      </c>
      <c r="B7" s="21" t="s">
        <v>8</v>
      </c>
      <c r="C7" s="8">
        <v>17390</v>
      </c>
      <c r="D7" s="8">
        <v>10427</v>
      </c>
      <c r="E7" s="8">
        <v>6061</v>
      </c>
      <c r="F7" s="8">
        <v>3451</v>
      </c>
      <c r="G7" s="8">
        <v>2949</v>
      </c>
      <c r="H7" s="8">
        <v>1466</v>
      </c>
      <c r="I7" s="8">
        <v>2957</v>
      </c>
      <c r="J7" s="8">
        <v>1941</v>
      </c>
      <c r="K7" s="8">
        <v>151</v>
      </c>
      <c r="L7" s="8">
        <v>48</v>
      </c>
      <c r="M7" s="8">
        <v>31.715</v>
      </c>
      <c r="N7" s="8">
        <v>16.427</v>
      </c>
    </row>
    <row r="8" spans="1:14" x14ac:dyDescent="0.25">
      <c r="A8" s="26" t="s">
        <v>142</v>
      </c>
      <c r="B8" s="21" t="s">
        <v>8</v>
      </c>
      <c r="C8" s="9">
        <v>13142.207</v>
      </c>
      <c r="D8" s="9">
        <v>4268.8580000000002</v>
      </c>
      <c r="E8" s="9">
        <v>2750.683</v>
      </c>
      <c r="F8" s="9">
        <v>2190.2440000000001</v>
      </c>
      <c r="G8" s="9">
        <v>1169.6790000000001</v>
      </c>
      <c r="H8" s="9">
        <v>999.32500000000005</v>
      </c>
      <c r="I8" s="9">
        <v>1540.5920000000001</v>
      </c>
      <c r="J8" s="9">
        <v>1143.9290000000001</v>
      </c>
      <c r="K8" s="9">
        <v>40.411999999999999</v>
      </c>
      <c r="L8" s="9">
        <v>46.99</v>
      </c>
      <c r="M8" s="9">
        <v>17.47</v>
      </c>
      <c r="N8" s="9">
        <v>15.18</v>
      </c>
    </row>
    <row r="9" spans="1:14" x14ac:dyDescent="0.25">
      <c r="A9" s="26" t="s">
        <v>141</v>
      </c>
      <c r="B9" s="21" t="s">
        <v>8</v>
      </c>
      <c r="C9" s="8">
        <v>32184.7</v>
      </c>
      <c r="D9" s="8">
        <v>15967.8</v>
      </c>
      <c r="E9" s="8">
        <v>9208.1</v>
      </c>
      <c r="F9" s="8">
        <v>5799.6</v>
      </c>
      <c r="G9" s="8">
        <v>4169.7</v>
      </c>
      <c r="H9" s="8">
        <v>2219.6999999999998</v>
      </c>
      <c r="I9" s="8">
        <v>5127.8</v>
      </c>
      <c r="J9" s="8">
        <v>3664</v>
      </c>
      <c r="K9" s="8">
        <v>-89.4</v>
      </c>
      <c r="L9" s="8">
        <v>-84.1</v>
      </c>
      <c r="M9" s="8">
        <v>44</v>
      </c>
      <c r="N9" s="8">
        <v>23.4</v>
      </c>
    </row>
    <row r="10" spans="1:14" x14ac:dyDescent="0.25">
      <c r="A10" s="26" t="s">
        <v>140</v>
      </c>
      <c r="B10" s="21" t="s">
        <v>8</v>
      </c>
      <c r="C10" s="9">
        <v>4296151.79</v>
      </c>
      <c r="D10" s="9">
        <v>1176806.6969999999</v>
      </c>
      <c r="E10" s="9">
        <v>1262313.6129999999</v>
      </c>
      <c r="F10" s="9">
        <v>414529.82299999997</v>
      </c>
      <c r="G10" s="9">
        <v>410617.86</v>
      </c>
      <c r="H10" s="9">
        <v>197186.617</v>
      </c>
      <c r="I10" s="9">
        <v>825702.42099999997</v>
      </c>
      <c r="J10" s="9">
        <v>207059.06099999999</v>
      </c>
      <c r="K10" s="9">
        <v>25993.348999999998</v>
      </c>
      <c r="L10" s="9">
        <v>10284.14</v>
      </c>
      <c r="M10" s="9" t="s">
        <v>115</v>
      </c>
      <c r="N10" s="9" t="s">
        <v>115</v>
      </c>
    </row>
    <row r="11" spans="1:14" x14ac:dyDescent="0.25">
      <c r="A11" s="26" t="s">
        <v>139</v>
      </c>
      <c r="B11" s="21" t="s">
        <v>8</v>
      </c>
      <c r="C11" s="8">
        <v>155577</v>
      </c>
      <c r="D11" s="8">
        <v>41847</v>
      </c>
      <c r="E11" s="8">
        <v>40096</v>
      </c>
      <c r="F11" s="8">
        <v>17707</v>
      </c>
      <c r="G11" s="8">
        <v>14359</v>
      </c>
      <c r="H11" s="8">
        <v>4980</v>
      </c>
      <c r="I11" s="8">
        <v>25779</v>
      </c>
      <c r="J11" s="8">
        <v>12717</v>
      </c>
      <c r="K11" s="8">
        <v>-42</v>
      </c>
      <c r="L11" s="8">
        <v>10</v>
      </c>
      <c r="M11" s="8">
        <v>30.922000000000001</v>
      </c>
      <c r="N11" s="8">
        <v>11.698</v>
      </c>
    </row>
    <row r="12" spans="1:14" x14ac:dyDescent="0.25">
      <c r="A12" s="26" t="s">
        <v>138</v>
      </c>
      <c r="B12" s="21" t="s">
        <v>8</v>
      </c>
      <c r="C12" s="9">
        <v>41360</v>
      </c>
      <c r="D12" s="9">
        <v>92114</v>
      </c>
      <c r="E12" s="9">
        <v>18022</v>
      </c>
      <c r="F12" s="9">
        <v>60233</v>
      </c>
      <c r="G12" s="9">
        <v>6417</v>
      </c>
      <c r="H12" s="9">
        <v>16429</v>
      </c>
      <c r="I12" s="9">
        <v>11520</v>
      </c>
      <c r="J12" s="9">
        <v>43707</v>
      </c>
      <c r="K12" s="9">
        <v>85</v>
      </c>
      <c r="L12" s="9">
        <v>98</v>
      </c>
      <c r="M12" s="9">
        <v>11.451000000000001</v>
      </c>
      <c r="N12" s="9">
        <v>22.722000000000001</v>
      </c>
    </row>
    <row r="13" spans="1:14" x14ac:dyDescent="0.25">
      <c r="A13" s="26" t="s">
        <v>137</v>
      </c>
      <c r="B13" s="21" t="s">
        <v>8</v>
      </c>
      <c r="C13" s="8">
        <v>429.8</v>
      </c>
      <c r="D13" s="8">
        <v>45.4</v>
      </c>
      <c r="E13" s="8">
        <v>106.1</v>
      </c>
      <c r="F13" s="8">
        <v>11</v>
      </c>
      <c r="G13" s="8">
        <v>50.2</v>
      </c>
      <c r="H13" s="8">
        <v>9.1999999999999993</v>
      </c>
      <c r="I13" s="8">
        <v>56</v>
      </c>
      <c r="J13" s="8">
        <v>1.8</v>
      </c>
      <c r="K13" s="8">
        <v>-0.1</v>
      </c>
      <c r="L13" s="8">
        <v>0</v>
      </c>
      <c r="M13" s="8">
        <v>3.1</v>
      </c>
      <c r="N13" s="8">
        <v>0.3</v>
      </c>
    </row>
    <row r="14" spans="1:14" x14ac:dyDescent="0.25">
      <c r="A14" s="26" t="s">
        <v>136</v>
      </c>
      <c r="B14" s="21" t="s">
        <v>8</v>
      </c>
      <c r="C14" s="9">
        <v>7559</v>
      </c>
      <c r="D14" s="9">
        <v>1835</v>
      </c>
      <c r="E14" s="9">
        <v>2022</v>
      </c>
      <c r="F14" s="9">
        <v>1315</v>
      </c>
      <c r="G14" s="9">
        <v>775</v>
      </c>
      <c r="H14" s="9">
        <v>264</v>
      </c>
      <c r="I14" s="9">
        <v>1266</v>
      </c>
      <c r="J14" s="9">
        <v>1056</v>
      </c>
      <c r="K14" s="9">
        <v>-19</v>
      </c>
      <c r="L14" s="9">
        <v>-5</v>
      </c>
      <c r="M14" s="9">
        <v>12.8</v>
      </c>
      <c r="N14" s="9">
        <v>4.4000000000000004</v>
      </c>
    </row>
    <row r="15" spans="1:14" x14ac:dyDescent="0.25">
      <c r="A15" s="26" t="s">
        <v>135</v>
      </c>
      <c r="B15" s="21" t="s">
        <v>8</v>
      </c>
      <c r="C15" s="8">
        <v>64869</v>
      </c>
      <c r="D15" s="8">
        <v>26029</v>
      </c>
      <c r="E15" s="8">
        <v>19595</v>
      </c>
      <c r="F15" s="8">
        <v>12412</v>
      </c>
      <c r="G15" s="8">
        <v>8882</v>
      </c>
      <c r="H15" s="8">
        <v>4218</v>
      </c>
      <c r="I15" s="8">
        <v>9941</v>
      </c>
      <c r="J15" s="8">
        <v>7853</v>
      </c>
      <c r="K15" s="8">
        <v>772</v>
      </c>
      <c r="L15" s="8">
        <v>341</v>
      </c>
      <c r="M15" s="8">
        <v>111</v>
      </c>
      <c r="N15" s="8">
        <v>46</v>
      </c>
    </row>
    <row r="16" spans="1:14" x14ac:dyDescent="0.25">
      <c r="A16" s="26" t="s">
        <v>134</v>
      </c>
      <c r="B16" s="21" t="s">
        <v>8</v>
      </c>
      <c r="C16" s="9">
        <v>137727</v>
      </c>
      <c r="D16" s="9">
        <v>46535</v>
      </c>
      <c r="E16" s="9">
        <v>45580</v>
      </c>
      <c r="F16" s="9">
        <v>22858</v>
      </c>
      <c r="G16" s="9">
        <v>24028</v>
      </c>
      <c r="H16" s="9">
        <v>8909</v>
      </c>
      <c r="I16" s="9">
        <v>21374</v>
      </c>
      <c r="J16" s="9">
        <v>13883</v>
      </c>
      <c r="K16" s="9">
        <v>178</v>
      </c>
      <c r="L16" s="9">
        <v>66</v>
      </c>
      <c r="M16" s="9">
        <v>348</v>
      </c>
      <c r="N16" s="9">
        <v>131</v>
      </c>
    </row>
    <row r="17" spans="1:14" x14ac:dyDescent="0.25">
      <c r="A17" s="26" t="s">
        <v>133</v>
      </c>
      <c r="B17" s="21" t="s">
        <v>8</v>
      </c>
      <c r="C17" s="8">
        <v>1561214</v>
      </c>
      <c r="D17" s="8">
        <v>950652</v>
      </c>
      <c r="E17" s="8">
        <v>392029</v>
      </c>
      <c r="F17" s="8">
        <v>450794</v>
      </c>
      <c r="G17" s="8">
        <v>89594</v>
      </c>
      <c r="H17" s="8">
        <v>149504</v>
      </c>
      <c r="I17" s="8">
        <v>294084</v>
      </c>
      <c r="J17" s="8">
        <v>298569</v>
      </c>
      <c r="K17" s="8">
        <v>8351</v>
      </c>
      <c r="L17" s="8">
        <v>2721</v>
      </c>
      <c r="M17" s="8">
        <v>16.291</v>
      </c>
      <c r="N17" s="8">
        <v>20.789000000000001</v>
      </c>
    </row>
    <row r="18" spans="1:14" x14ac:dyDescent="0.25">
      <c r="A18" s="26" t="s">
        <v>132</v>
      </c>
      <c r="B18" s="21" t="s">
        <v>8</v>
      </c>
      <c r="C18" s="9">
        <v>36073.199999999997</v>
      </c>
      <c r="D18" s="9">
        <v>29305.5</v>
      </c>
      <c r="E18" s="9">
        <v>19489.099999999999</v>
      </c>
      <c r="F18" s="9">
        <v>15832.8</v>
      </c>
      <c r="G18" s="9">
        <v>4530.3999999999996</v>
      </c>
      <c r="H18" s="9">
        <v>3680.5</v>
      </c>
      <c r="I18" s="9" t="s">
        <v>115</v>
      </c>
      <c r="J18" s="9" t="s">
        <v>115</v>
      </c>
      <c r="K18" s="9" t="s">
        <v>115</v>
      </c>
      <c r="L18" s="9" t="s">
        <v>115</v>
      </c>
      <c r="M18" s="9">
        <v>22.355</v>
      </c>
      <c r="N18" s="9">
        <v>15.978999999999999</v>
      </c>
    </row>
    <row r="19" spans="1:14" x14ac:dyDescent="0.25">
      <c r="A19" s="26" t="s">
        <v>131</v>
      </c>
      <c r="B19" s="21" t="s">
        <v>8</v>
      </c>
      <c r="C19" s="8">
        <v>50506.5</v>
      </c>
      <c r="D19" s="8">
        <v>25044.1</v>
      </c>
      <c r="E19" s="8">
        <v>10896.2</v>
      </c>
      <c r="F19" s="8">
        <v>8888.5</v>
      </c>
      <c r="G19" s="8">
        <v>5723.3</v>
      </c>
      <c r="H19" s="8">
        <v>4034.3</v>
      </c>
      <c r="I19" s="8">
        <v>4864.1000000000004</v>
      </c>
      <c r="J19" s="8">
        <v>4486.5</v>
      </c>
      <c r="K19" s="8">
        <v>308.8</v>
      </c>
      <c r="L19" s="8">
        <v>367.7</v>
      </c>
      <c r="M19" s="8">
        <v>109.7</v>
      </c>
      <c r="N19" s="8">
        <v>59.9</v>
      </c>
    </row>
    <row r="20" spans="1:14" x14ac:dyDescent="0.25">
      <c r="A20" s="26" t="s">
        <v>130</v>
      </c>
      <c r="B20" s="21" t="s">
        <v>8</v>
      </c>
      <c r="C20" s="9">
        <v>22424500</v>
      </c>
      <c r="D20" s="9">
        <v>9255400</v>
      </c>
      <c r="E20" s="9">
        <v>8516400</v>
      </c>
      <c r="F20" s="9">
        <v>3015900</v>
      </c>
      <c r="G20" s="9">
        <v>2266700</v>
      </c>
      <c r="H20" s="9">
        <v>802700</v>
      </c>
      <c r="I20" s="9" t="s">
        <v>115</v>
      </c>
      <c r="J20" s="9" t="s">
        <v>115</v>
      </c>
      <c r="K20" s="9" t="s">
        <v>115</v>
      </c>
      <c r="L20" s="9" t="s">
        <v>115</v>
      </c>
      <c r="M20" s="9">
        <v>328</v>
      </c>
      <c r="N20" s="9">
        <v>124</v>
      </c>
    </row>
    <row r="21" spans="1:14" x14ac:dyDescent="0.25">
      <c r="A21" s="26" t="s">
        <v>129</v>
      </c>
      <c r="B21" s="21" t="s">
        <v>8</v>
      </c>
      <c r="C21" s="8">
        <v>144820316</v>
      </c>
      <c r="D21" s="8">
        <v>17629352</v>
      </c>
      <c r="E21" s="8">
        <v>38090317</v>
      </c>
      <c r="F21" s="8">
        <v>6699394</v>
      </c>
      <c r="G21" s="8">
        <v>9391789</v>
      </c>
      <c r="H21" s="8">
        <v>1980796</v>
      </c>
      <c r="I21" s="8">
        <v>28334763</v>
      </c>
      <c r="J21" s="8">
        <v>4673860</v>
      </c>
      <c r="K21" s="8">
        <v>363765</v>
      </c>
      <c r="L21" s="8">
        <v>44738</v>
      </c>
      <c r="M21" s="8">
        <v>175.2</v>
      </c>
      <c r="N21" s="8">
        <v>44.2</v>
      </c>
    </row>
    <row r="22" spans="1:14" x14ac:dyDescent="0.25">
      <c r="A22" s="26" t="s">
        <v>128</v>
      </c>
      <c r="B22" s="21" t="s">
        <v>8</v>
      </c>
      <c r="C22" s="9">
        <v>245.93</v>
      </c>
      <c r="D22" s="9">
        <v>156.44999999999999</v>
      </c>
      <c r="E22" s="9">
        <v>61.082999999999998</v>
      </c>
      <c r="F22" s="9">
        <v>78.703999999999994</v>
      </c>
      <c r="G22" s="9">
        <v>33.743000000000002</v>
      </c>
      <c r="H22" s="9">
        <v>41.521000000000001</v>
      </c>
      <c r="I22" s="9">
        <v>26.463999999999999</v>
      </c>
      <c r="J22" s="9">
        <v>36.499000000000002</v>
      </c>
      <c r="K22" s="9">
        <v>0.876</v>
      </c>
      <c r="L22" s="9">
        <v>0.68400000000000005</v>
      </c>
      <c r="M22" s="9">
        <v>2.8730000000000002</v>
      </c>
      <c r="N22" s="9">
        <v>2.351</v>
      </c>
    </row>
    <row r="23" spans="1:14" x14ac:dyDescent="0.25">
      <c r="A23" s="22" t="s">
        <v>127</v>
      </c>
      <c r="B23" s="21" t="s">
        <v>8</v>
      </c>
      <c r="C23" s="8">
        <v>2026.5</v>
      </c>
      <c r="D23" s="8">
        <v>215.7</v>
      </c>
      <c r="E23" s="8">
        <v>532.5</v>
      </c>
      <c r="F23" s="8">
        <v>169.2</v>
      </c>
      <c r="G23" s="8">
        <v>126.7</v>
      </c>
      <c r="H23" s="8">
        <v>17.5</v>
      </c>
      <c r="I23" s="8">
        <v>407.4</v>
      </c>
      <c r="J23" s="8">
        <v>151.69999999999999</v>
      </c>
      <c r="K23" s="8">
        <v>-1.5</v>
      </c>
      <c r="L23" s="8">
        <v>0.1</v>
      </c>
      <c r="M23" s="8">
        <v>6.6</v>
      </c>
      <c r="N23" s="8">
        <v>0.2</v>
      </c>
    </row>
    <row r="24" spans="1:14" x14ac:dyDescent="0.25">
      <c r="A24" s="22" t="s">
        <v>126</v>
      </c>
      <c r="B24" s="21" t="s">
        <v>8</v>
      </c>
      <c r="C24" s="9">
        <v>295.5</v>
      </c>
      <c r="D24" s="9">
        <v>91.8</v>
      </c>
      <c r="E24" s="9">
        <v>73.5</v>
      </c>
      <c r="F24" s="9">
        <v>31.9</v>
      </c>
      <c r="G24" s="9">
        <v>45.3</v>
      </c>
      <c r="H24" s="9">
        <v>10.6</v>
      </c>
      <c r="I24" s="9">
        <v>28.202999999999999</v>
      </c>
      <c r="J24" s="9">
        <v>23.001999999999999</v>
      </c>
      <c r="K24" s="9">
        <v>-3.0000000000000001E-3</v>
      </c>
      <c r="L24" s="9">
        <v>-1.702</v>
      </c>
      <c r="M24" s="9">
        <v>1.0109999999999999</v>
      </c>
      <c r="N24" s="9">
        <v>0.129</v>
      </c>
    </row>
    <row r="25" spans="1:14" x14ac:dyDescent="0.25">
      <c r="A25" s="22" t="s">
        <v>125</v>
      </c>
      <c r="B25" s="21" t="s">
        <v>8</v>
      </c>
      <c r="C25" s="60">
        <v>720647.26100000006</v>
      </c>
      <c r="D25" s="60">
        <v>275739.48700000002</v>
      </c>
      <c r="E25" s="60">
        <v>210925.78400000001</v>
      </c>
      <c r="F25" s="60">
        <v>65884.478000000003</v>
      </c>
      <c r="G25" s="60">
        <v>38561.97</v>
      </c>
      <c r="H25" s="60">
        <v>25493.957999999999</v>
      </c>
      <c r="I25" s="60">
        <v>170135.56</v>
      </c>
      <c r="J25" s="60">
        <v>39511.928999999996</v>
      </c>
      <c r="K25" s="60">
        <v>2228.2539999999999</v>
      </c>
      <c r="L25" s="60">
        <v>878.59100000000001</v>
      </c>
      <c r="M25" s="60">
        <v>155.35499999999999</v>
      </c>
      <c r="N25" s="60">
        <v>118.422</v>
      </c>
    </row>
    <row r="26" spans="1:14" x14ac:dyDescent="0.25">
      <c r="A26" s="22" t="s">
        <v>124</v>
      </c>
      <c r="B26" s="21" t="s">
        <v>8</v>
      </c>
      <c r="C26" s="9">
        <v>41782</v>
      </c>
      <c r="D26" s="9">
        <v>5784</v>
      </c>
      <c r="E26" s="9">
        <v>9497</v>
      </c>
      <c r="F26" s="9">
        <v>2423</v>
      </c>
      <c r="G26" s="9">
        <v>3475</v>
      </c>
      <c r="H26" s="9">
        <v>902</v>
      </c>
      <c r="I26" s="9">
        <v>6007</v>
      </c>
      <c r="J26" s="9">
        <v>1552</v>
      </c>
      <c r="K26" s="9">
        <v>15</v>
      </c>
      <c r="L26" s="9">
        <v>-31</v>
      </c>
      <c r="M26" s="9">
        <v>43</v>
      </c>
      <c r="N26" s="9">
        <v>13</v>
      </c>
    </row>
    <row r="27" spans="1:14" x14ac:dyDescent="0.25">
      <c r="A27" s="22" t="s">
        <v>123</v>
      </c>
      <c r="B27" s="21" t="s">
        <v>8</v>
      </c>
      <c r="C27" s="8">
        <v>3369</v>
      </c>
      <c r="D27" s="8">
        <v>840</v>
      </c>
      <c r="E27" s="8">
        <v>1020</v>
      </c>
      <c r="F27" s="8">
        <v>296</v>
      </c>
      <c r="G27" s="8">
        <v>435</v>
      </c>
      <c r="H27" s="8">
        <v>162</v>
      </c>
      <c r="I27" s="8">
        <v>565</v>
      </c>
      <c r="J27" s="8">
        <v>121</v>
      </c>
      <c r="K27" s="8">
        <v>20</v>
      </c>
      <c r="L27" s="8">
        <v>13</v>
      </c>
      <c r="M27" s="8">
        <v>7.1</v>
      </c>
      <c r="N27" s="8">
        <v>3.3</v>
      </c>
    </row>
    <row r="28" spans="1:14" x14ac:dyDescent="0.25">
      <c r="A28" s="26" t="s">
        <v>122</v>
      </c>
      <c r="B28" s="21" t="s">
        <v>8</v>
      </c>
      <c r="C28" s="9">
        <v>56741</v>
      </c>
      <c r="D28" s="9">
        <v>12448</v>
      </c>
      <c r="E28" s="9">
        <v>15300</v>
      </c>
      <c r="F28" s="9">
        <v>6492</v>
      </c>
      <c r="G28" s="9">
        <v>7609</v>
      </c>
      <c r="H28" s="9">
        <v>2019</v>
      </c>
      <c r="I28" s="9">
        <v>7709</v>
      </c>
      <c r="J28" s="9">
        <v>4473</v>
      </c>
      <c r="K28" s="9">
        <v>-18</v>
      </c>
      <c r="L28" s="9">
        <v>0</v>
      </c>
      <c r="M28" s="9">
        <v>9.3000000000000007</v>
      </c>
      <c r="N28" s="9">
        <v>2.5</v>
      </c>
    </row>
    <row r="29" spans="1:14" x14ac:dyDescent="0.25">
      <c r="A29" s="26" t="s">
        <v>121</v>
      </c>
      <c r="B29" s="21" t="s">
        <v>8</v>
      </c>
      <c r="C29" s="8">
        <v>61411</v>
      </c>
      <c r="D29" s="8">
        <v>16160</v>
      </c>
      <c r="E29" s="8">
        <v>16893</v>
      </c>
      <c r="F29" s="8">
        <v>5668</v>
      </c>
      <c r="G29" s="8">
        <v>5574</v>
      </c>
      <c r="H29" s="8">
        <v>2166</v>
      </c>
      <c r="I29" s="8">
        <v>11217</v>
      </c>
      <c r="J29" s="8">
        <v>3471</v>
      </c>
      <c r="K29" s="8">
        <v>102</v>
      </c>
      <c r="L29" s="8">
        <v>31</v>
      </c>
      <c r="M29" s="8">
        <v>98.6</v>
      </c>
      <c r="N29" s="8">
        <v>41</v>
      </c>
    </row>
    <row r="30" spans="1:14" x14ac:dyDescent="0.25">
      <c r="A30" s="26" t="s">
        <v>120</v>
      </c>
      <c r="B30" s="21" t="s">
        <v>8</v>
      </c>
      <c r="C30" s="9">
        <v>4356.4840000000004</v>
      </c>
      <c r="D30" s="9">
        <v>1175.9290000000001</v>
      </c>
      <c r="E30" s="9">
        <v>878.67700000000002</v>
      </c>
      <c r="F30" s="9">
        <v>505.16399999999999</v>
      </c>
      <c r="G30" s="9">
        <v>356.76100000000002</v>
      </c>
      <c r="H30" s="9">
        <v>204.215</v>
      </c>
      <c r="I30" s="9">
        <v>503.59199999999998</v>
      </c>
      <c r="J30" s="9">
        <v>225.114</v>
      </c>
      <c r="K30" s="9">
        <v>18.324000000000002</v>
      </c>
      <c r="L30" s="9">
        <v>75.834999999999994</v>
      </c>
      <c r="M30" s="9">
        <v>12.057</v>
      </c>
      <c r="N30" s="9">
        <v>6.2270000000000003</v>
      </c>
    </row>
    <row r="31" spans="1:14" x14ac:dyDescent="0.25">
      <c r="A31" s="26" t="s">
        <v>119</v>
      </c>
      <c r="B31" s="21" t="s">
        <v>8</v>
      </c>
      <c r="C31" s="8">
        <v>1907.855</v>
      </c>
      <c r="D31" s="8">
        <v>209.029</v>
      </c>
      <c r="E31" s="8">
        <v>646.14</v>
      </c>
      <c r="F31" s="8">
        <v>55.09</v>
      </c>
      <c r="G31" s="8">
        <v>156.30000000000001</v>
      </c>
      <c r="H31" s="8">
        <v>45.83</v>
      </c>
      <c r="I31" s="8">
        <v>492.09699999999998</v>
      </c>
      <c r="J31" s="8">
        <v>9.3350000000000009</v>
      </c>
      <c r="K31" s="8">
        <v>-2.2650000000000001</v>
      </c>
      <c r="L31" s="8">
        <v>-7.2999999999999995E-2</v>
      </c>
      <c r="M31" s="8">
        <v>8.5920000000000005</v>
      </c>
      <c r="N31" s="8">
        <v>2.2280000000000002</v>
      </c>
    </row>
    <row r="32" spans="1:14" x14ac:dyDescent="0.25">
      <c r="A32" s="26" t="s">
        <v>118</v>
      </c>
      <c r="B32" s="21" t="s">
        <v>8</v>
      </c>
      <c r="C32" s="9">
        <v>1278.0999999999999</v>
      </c>
      <c r="D32" s="9">
        <v>1959</v>
      </c>
      <c r="E32" s="9">
        <v>372.7</v>
      </c>
      <c r="F32" s="9">
        <v>862.6</v>
      </c>
      <c r="G32" s="9">
        <v>175.7</v>
      </c>
      <c r="H32" s="9">
        <v>382.2</v>
      </c>
      <c r="I32" s="9">
        <v>192.5</v>
      </c>
      <c r="J32" s="9">
        <v>477.8</v>
      </c>
      <c r="K32" s="9">
        <v>4.5</v>
      </c>
      <c r="L32" s="9">
        <v>2.6</v>
      </c>
      <c r="M32" s="9">
        <v>6.4</v>
      </c>
      <c r="N32" s="9">
        <v>8</v>
      </c>
    </row>
    <row r="33" spans="1:14" x14ac:dyDescent="0.25">
      <c r="A33" s="26" t="s">
        <v>117</v>
      </c>
      <c r="B33" s="21" t="s">
        <v>8</v>
      </c>
      <c r="C33" s="8">
        <v>36741</v>
      </c>
      <c r="D33" s="8">
        <v>15161</v>
      </c>
      <c r="E33" s="8">
        <v>8061</v>
      </c>
      <c r="F33" s="8">
        <v>6833</v>
      </c>
      <c r="G33" s="8">
        <v>3954</v>
      </c>
      <c r="H33" s="8">
        <v>2115</v>
      </c>
      <c r="I33" s="8">
        <v>4057</v>
      </c>
      <c r="J33" s="8">
        <v>4711</v>
      </c>
      <c r="K33" s="8">
        <v>50</v>
      </c>
      <c r="L33" s="8">
        <v>7</v>
      </c>
      <c r="M33" s="8">
        <v>83.8</v>
      </c>
      <c r="N33" s="8">
        <v>39.9</v>
      </c>
    </row>
    <row r="34" spans="1:14" x14ac:dyDescent="0.25">
      <c r="A34" s="26" t="s">
        <v>116</v>
      </c>
      <c r="B34" s="21" t="s">
        <v>8</v>
      </c>
      <c r="C34" s="9">
        <v>23031.416700000002</v>
      </c>
      <c r="D34" s="9">
        <v>80032.204400000002</v>
      </c>
      <c r="E34" s="9">
        <v>7470.1342000000004</v>
      </c>
      <c r="F34" s="9">
        <v>28686.775900000001</v>
      </c>
      <c r="G34" s="9" t="s">
        <v>115</v>
      </c>
      <c r="H34" s="9" t="s">
        <v>115</v>
      </c>
      <c r="I34" s="9" t="s">
        <v>115</v>
      </c>
      <c r="J34" s="9" t="s">
        <v>115</v>
      </c>
      <c r="K34" s="9" t="s">
        <v>115</v>
      </c>
      <c r="L34" s="9" t="s">
        <v>115</v>
      </c>
      <c r="M34" s="9">
        <v>29.100999999999999</v>
      </c>
      <c r="N34" s="9">
        <v>46.713000000000001</v>
      </c>
    </row>
    <row r="35" spans="1:14" x14ac:dyDescent="0.25">
      <c r="A35" s="26" t="s">
        <v>114</v>
      </c>
      <c r="B35" s="21" t="s">
        <v>8</v>
      </c>
      <c r="C35" s="8">
        <v>32794</v>
      </c>
      <c r="D35" s="8">
        <v>21282</v>
      </c>
      <c r="E35" s="8">
        <v>12217</v>
      </c>
      <c r="F35" s="8">
        <v>11848</v>
      </c>
      <c r="G35" s="8">
        <v>6748</v>
      </c>
      <c r="H35" s="8">
        <v>4114</v>
      </c>
      <c r="I35" s="8">
        <v>5410</v>
      </c>
      <c r="J35" s="8">
        <v>7721</v>
      </c>
      <c r="K35" s="8">
        <v>59</v>
      </c>
      <c r="L35" s="8">
        <v>13</v>
      </c>
      <c r="M35" s="8">
        <v>96.19</v>
      </c>
      <c r="N35" s="8">
        <v>40.64</v>
      </c>
    </row>
    <row r="36" spans="1:14" x14ac:dyDescent="0.25">
      <c r="A36" s="26" t="s">
        <v>113</v>
      </c>
      <c r="B36" s="21" t="s">
        <v>8</v>
      </c>
      <c r="C36" s="9">
        <v>515221</v>
      </c>
      <c r="D36" s="9">
        <v>266206</v>
      </c>
      <c r="E36" s="9">
        <v>184192</v>
      </c>
      <c r="F36" s="9">
        <v>143569</v>
      </c>
      <c r="G36" s="9">
        <v>54606</v>
      </c>
      <c r="H36" s="9">
        <v>45877</v>
      </c>
      <c r="I36" s="9">
        <v>120465</v>
      </c>
      <c r="J36" s="9">
        <v>94460</v>
      </c>
      <c r="K36" s="9">
        <v>9121</v>
      </c>
      <c r="L36" s="9">
        <v>3232</v>
      </c>
      <c r="M36" s="9">
        <v>534</v>
      </c>
      <c r="N36" s="9">
        <v>286</v>
      </c>
    </row>
    <row r="37" spans="1:14" x14ac:dyDescent="0.25">
      <c r="A37" s="23" t="s">
        <v>112</v>
      </c>
    </row>
    <row r="38" spans="1:14" x14ac:dyDescent="0.25">
      <c r="A38" s="24" t="s">
        <v>111</v>
      </c>
    </row>
    <row r="39" spans="1:14" x14ac:dyDescent="0.25">
      <c r="A39" s="25" t="s">
        <v>110</v>
      </c>
      <c r="B39" s="24" t="s">
        <v>109</v>
      </c>
    </row>
    <row r="40" spans="1:14" x14ac:dyDescent="0.25">
      <c r="A40" s="25" t="s">
        <v>108</v>
      </c>
      <c r="B40" s="24" t="s">
        <v>107</v>
      </c>
    </row>
    <row r="43" spans="1:14" x14ac:dyDescent="0.25">
      <c r="C43" s="1"/>
      <c r="D43" s="1"/>
      <c r="E43" s="1"/>
      <c r="F43" s="1"/>
    </row>
    <row r="44" spans="1:14" x14ac:dyDescent="0.25">
      <c r="A44" s="1"/>
      <c r="C44" s="37"/>
      <c r="D44" s="37"/>
      <c r="E44" s="38"/>
    </row>
    <row r="45" spans="1:14" x14ac:dyDescent="0.25">
      <c r="A45" s="1"/>
      <c r="C45" s="39"/>
      <c r="D45" s="39"/>
      <c r="E45" s="37"/>
    </row>
    <row r="46" spans="1:14" x14ac:dyDescent="0.25">
      <c r="A46" s="1"/>
      <c r="E46" s="40"/>
    </row>
    <row r="47" spans="1:14" x14ac:dyDescent="0.25">
      <c r="A47" s="1"/>
      <c r="C47" s="35"/>
      <c r="D47" s="35"/>
    </row>
    <row r="48" spans="1:14" x14ac:dyDescent="0.25">
      <c r="A48" s="1"/>
    </row>
    <row r="49" spans="1:5" x14ac:dyDescent="0.25">
      <c r="A49" s="1"/>
      <c r="C49" s="37"/>
      <c r="D49" s="37"/>
    </row>
    <row r="50" spans="1:5" x14ac:dyDescent="0.25">
      <c r="A50" s="1"/>
      <c r="C50" s="41"/>
      <c r="D50" s="41"/>
    </row>
    <row r="51" spans="1:5" x14ac:dyDescent="0.25">
      <c r="A51" s="1"/>
      <c r="E51" s="42"/>
    </row>
    <row r="52" spans="1:5" x14ac:dyDescent="0.25">
      <c r="A52" s="1"/>
    </row>
    <row r="53" spans="1:5" x14ac:dyDescent="0.25">
      <c r="A53" s="1"/>
    </row>
    <row r="54" spans="1:5" x14ac:dyDescent="0.25">
      <c r="A54" s="1"/>
      <c r="C54" s="43"/>
      <c r="D54" s="43"/>
    </row>
    <row r="55" spans="1:5" x14ac:dyDescent="0.25">
      <c r="A55" s="1"/>
    </row>
    <row r="56" spans="1:5" x14ac:dyDescent="0.25">
      <c r="A56" s="1"/>
      <c r="C56" s="31"/>
      <c r="D56" s="31"/>
    </row>
    <row r="57" spans="1:5" x14ac:dyDescent="0.25">
      <c r="A57" s="1"/>
      <c r="C57" s="31"/>
      <c r="D57" s="31"/>
    </row>
    <row r="58" spans="1:5" x14ac:dyDescent="0.25">
      <c r="A58" s="1"/>
      <c r="C58" s="41"/>
      <c r="D58" s="41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stats.oecd.org/OECDStat_Metadata/ShowMetadata.ashx?Dataset=STANI4_2020&amp;ShowOnWeb=true&amp;Lang=en" xr:uid="{BC8256FF-D9A8-4B97-84CB-A2C8E2272D33}"/>
    <hyperlink ref="C4" r:id="rId2" display="http://stats.oecd.org/OECDStat_Metadata/ShowMetadata.ashx?Dataset=STANI4_2020&amp;Coords=[VAR].[PROD]&amp;ShowOnWeb=true&amp;Lang=en" xr:uid="{991242D4-3B46-43AC-AE62-CC6C5F807148}"/>
    <hyperlink ref="E4" r:id="rId3" display="http://stats.oecd.org/OECDStat_Metadata/ShowMetadata.ashx?Dataset=STANI4_2020&amp;Coords=[VAR].[VALU]&amp;ShowOnWeb=true&amp;Lang=en" xr:uid="{15A0ABE9-A302-4690-9947-AD966464117F}"/>
    <hyperlink ref="G4" r:id="rId4" display="http://stats.oecd.org/OECDStat_Metadata/ShowMetadata.ashx?Dataset=STANI4_2020&amp;Coords=[VAR].[LABR]&amp;ShowOnWeb=true&amp;Lang=en" xr:uid="{8A9C55D0-F7B6-4C84-B3FC-05068FD92F30}"/>
    <hyperlink ref="I4" r:id="rId5" display="http://stats.oecd.org/OECDStat_Metadata/ShowMetadata.ashx?Dataset=STANI4_2020&amp;Coords=[VAR].[GOPS]&amp;ShowOnWeb=true&amp;Lang=en" xr:uid="{ED4563B1-9756-4711-9FE3-FA5925AE95A8}"/>
    <hyperlink ref="K4" r:id="rId6" display="http://stats.oecd.org/OECDStat_Metadata/ShowMetadata.ashx?Dataset=STANI4_2020&amp;Coords=[VAR].[OTXS]&amp;ShowOnWeb=true&amp;Lang=en" xr:uid="{240189AA-EA0D-466C-BD95-5090CFB7B237}"/>
    <hyperlink ref="M4" r:id="rId7" display="http://stats.oecd.org/OECDStat_Metadata/ShowMetadata.ashx?Dataset=STANI4_2020&amp;Coords=[VAR].[EMPN]&amp;ShowOnWeb=true&amp;Lang=en" xr:uid="{5A9D5336-FC5F-4BB6-B0CF-48D73037C96D}"/>
    <hyperlink ref="A7" r:id="rId8" display="http://stats.oecd.org/OECDStat_Metadata/ShowMetadata.ashx?Dataset=STANI4_2020&amp;Coords=[LOCATION].[AUS]&amp;ShowOnWeb=true&amp;Lang=en" xr:uid="{26840B87-5880-4BA6-A8CB-ECE7B2354394}"/>
    <hyperlink ref="A8" r:id="rId9" display="http://stats.oecd.org/OECDStat_Metadata/ShowMetadata.ashx?Dataset=STANI4_2020&amp;Coords=[LOCATION].[AUT]&amp;ShowOnWeb=true&amp;Lang=en" xr:uid="{89897335-50E4-437A-8945-834B3BCDC5CE}"/>
    <hyperlink ref="A9" r:id="rId10" display="http://stats.oecd.org/OECDStat_Metadata/ShowMetadata.ashx?Dataset=STANI4_2020&amp;Coords=[LOCATION].[BEL]&amp;ShowOnWeb=true&amp;Lang=en" xr:uid="{66D1BD02-1CA6-4A7B-8848-A60AEC248DB4}"/>
    <hyperlink ref="A10" r:id="rId11" display="http://stats.oecd.org/OECDStat_Metadata/ShowMetadata.ashx?Dataset=STANI4_2020&amp;Coords=[LOCATION].[CHL]&amp;ShowOnWeb=true&amp;Lang=en" xr:uid="{54B95779-6320-48CD-9D57-80259430DBE7}"/>
    <hyperlink ref="A11" r:id="rId12" display="http://stats.oecd.org/OECDStat_Metadata/ShowMetadata.ashx?Dataset=STANI4_2020&amp;Coords=[LOCATION].[CZE]&amp;ShowOnWeb=true&amp;Lang=en" xr:uid="{4CD00EAB-753C-4126-9A6D-D6015B6A8885}"/>
    <hyperlink ref="A12" r:id="rId13" display="http://stats.oecd.org/OECDStat_Metadata/ShowMetadata.ashx?Dataset=STANI4_2020&amp;Coords=[LOCATION].[DNK]&amp;ShowOnWeb=true&amp;Lang=en" xr:uid="{8A3C7A06-1A64-4E58-B840-2AA27F77FBC8}"/>
    <hyperlink ref="A13" r:id="rId14" display="http://stats.oecd.org/OECDStat_Metadata/ShowMetadata.ashx?Dataset=STANI4_2020&amp;Coords=[LOCATION].[EST]&amp;ShowOnWeb=true&amp;Lang=en" xr:uid="{84976C6C-C036-42B8-A0B8-E40CD8742CB5}"/>
    <hyperlink ref="A14" r:id="rId15" display="http://stats.oecd.org/OECDStat_Metadata/ShowMetadata.ashx?Dataset=STANI4_2020&amp;Coords=[LOCATION].[FIN]&amp;ShowOnWeb=true&amp;Lang=en" xr:uid="{A000B134-E9F5-4D32-99AA-1C8C5B07E509}"/>
    <hyperlink ref="A15" r:id="rId16" display="http://stats.oecd.org/OECDStat_Metadata/ShowMetadata.ashx?Dataset=STANI4_2020&amp;Coords=[LOCATION].[FRA]&amp;ShowOnWeb=true&amp;Lang=en" xr:uid="{4D0566A4-1F5C-4D43-9D70-37F97FDBD279}"/>
    <hyperlink ref="A16" r:id="rId17" display="http://stats.oecd.org/OECDStat_Metadata/ShowMetadata.ashx?Dataset=STANI4_2020&amp;Coords=[LOCATION].[DEU]&amp;ShowOnWeb=true&amp;Lang=en" xr:uid="{75CB5C3E-F7CB-4686-B087-343EA80B3CC5}"/>
    <hyperlink ref="A17" r:id="rId18" display="http://stats.oecd.org/OECDStat_Metadata/ShowMetadata.ashx?Dataset=STANI4_2020&amp;Coords=[LOCATION].[HUN]&amp;ShowOnWeb=true&amp;Lang=en" xr:uid="{6C76A56E-A902-4DE6-9E99-53A2AC0E7EED}"/>
    <hyperlink ref="A18" r:id="rId19" display="http://stats.oecd.org/OECDStat_Metadata/ShowMetadata.ashx?Dataset=STANI4_2020&amp;Coords=[LOCATION].[ISR]&amp;ShowOnWeb=true&amp;Lang=en" xr:uid="{067BED4B-DCD5-4250-B02F-2CFF1096DDA4}"/>
    <hyperlink ref="A19" r:id="rId20" display="http://stats.oecd.org/OECDStat_Metadata/ShowMetadata.ashx?Dataset=STANI4_2020&amp;Coords=[LOCATION].[ITA]&amp;ShowOnWeb=true&amp;Lang=en" xr:uid="{E854DBAD-1B99-44C3-92B7-902AD1862940}"/>
    <hyperlink ref="A20" r:id="rId21" display="http://stats.oecd.org/OECDStat_Metadata/ShowMetadata.ashx?Dataset=STANI4_2020&amp;Coords=[LOCATION].[JPN]&amp;ShowOnWeb=true&amp;Lang=en" xr:uid="{C4A2BC4B-9C89-41F0-B6AA-5486A6BFE1E1}"/>
    <hyperlink ref="A21" r:id="rId22" display="http://stats.oecd.org/OECDStat_Metadata/ShowMetadata.ashx?Dataset=STANI4_2020&amp;Coords=[LOCATION].[KOR]&amp;ShowOnWeb=true&amp;Lang=en" xr:uid="{377821DD-92CB-4F2C-9673-DBE7471B5DA9}"/>
    <hyperlink ref="A22" r:id="rId23" display="http://stats.oecd.org/OECDStat_Metadata/ShowMetadata.ashx?Dataset=STANI4_2020&amp;Coords=[LOCATION].[LVA]&amp;ShowOnWeb=true&amp;Lang=en" xr:uid="{E880A0B0-F658-4A96-A385-7C10162E42AE}"/>
    <hyperlink ref="A28" r:id="rId24" display="http://stats.oecd.org/OECDStat_Metadata/ShowMetadata.ashx?Dataset=STANI4_2020&amp;Coords=[LOCATION].[NOR]&amp;ShowOnWeb=true&amp;Lang=en" xr:uid="{3D804790-D5FC-4622-955F-B4E2B36EAE0B}"/>
    <hyperlink ref="A29" r:id="rId25" display="http://stats.oecd.org/OECDStat_Metadata/ShowMetadata.ashx?Dataset=STANI4_2020&amp;Coords=[LOCATION].[POL]&amp;ShowOnWeb=true&amp;Lang=en" xr:uid="{D9E0D659-DB9A-4581-945C-0D9F21258D8E}"/>
    <hyperlink ref="A30" r:id="rId26" display="http://stats.oecd.org/OECDStat_Metadata/ShowMetadata.ashx?Dataset=STANI4_2020&amp;Coords=[LOCATION].[PRT]&amp;ShowOnWeb=true&amp;Lang=en" xr:uid="{5D6C94AB-1A8E-4EC1-B198-BF8E2C22A4BB}"/>
    <hyperlink ref="A31" r:id="rId27" display="http://stats.oecd.org/OECDStat_Metadata/ShowMetadata.ashx?Dataset=STANI4_2020&amp;Coords=[LOCATION].[SVK]&amp;ShowOnWeb=true&amp;Lang=en" xr:uid="{7AFD4ADA-0D53-4F2B-8A42-35522C98D686}"/>
    <hyperlink ref="A32" r:id="rId28" display="http://stats.oecd.org/OECDStat_Metadata/ShowMetadata.ashx?Dataset=STANI4_2020&amp;Coords=[LOCATION].[SVN]&amp;ShowOnWeb=true&amp;Lang=en" xr:uid="{53A1F3E5-701A-4FC7-AED9-08972C29167A}"/>
    <hyperlink ref="A33" r:id="rId29" display="http://stats.oecd.org/OECDStat_Metadata/ShowMetadata.ashx?Dataset=STANI4_2020&amp;Coords=[LOCATION].[ESP]&amp;ShowOnWeb=true&amp;Lang=en" xr:uid="{A42A45B6-4AF1-425B-A5A0-993CD0445086}"/>
    <hyperlink ref="A34" r:id="rId30" display="http://stats.oecd.org/OECDStat_Metadata/ShowMetadata.ashx?Dataset=STANI4_2020&amp;Coords=[LOCATION].[CHE]&amp;ShowOnWeb=true&amp;Lang=en" xr:uid="{E5B7A589-AE48-4CE9-8125-D7974D3A4142}"/>
    <hyperlink ref="A35" r:id="rId31" display="http://stats.oecd.org/OECDStat_Metadata/ShowMetadata.ashx?Dataset=STANI4_2020&amp;Coords=[LOCATION].[GBR]&amp;ShowOnWeb=true&amp;Lang=en" xr:uid="{E1FDC76B-065E-4E0C-A3BD-576AEE201B75}"/>
    <hyperlink ref="A36" r:id="rId32" display="http://stats.oecd.org/OECDStat_Metadata/ShowMetadata.ashx?Dataset=STANI4_2020&amp;Coords=[LOCATION].[USA]&amp;ShowOnWeb=true&amp;Lang=en" xr:uid="{D14138DD-1CCA-469C-9459-0C9FE460FDAF}"/>
    <hyperlink ref="A37" r:id="rId33" display="https://stats-1.oecd.org/index.aspx?DatasetCode=STANI4_2020" xr:uid="{87C45D44-2E8C-4183-81F3-228B6AF1369C}"/>
    <hyperlink ref="A27" r:id="rId34" display="http://stats.oecd.org/OECDStat_Metadata/ShowMetadata.ashx?Dataset=STANI4_2020&amp;Coords=[LOCATION].[NZL]&amp;ShowOnWeb=true&amp;Lang=en" xr:uid="{B1A14647-3503-46C6-8437-54035469E764}"/>
    <hyperlink ref="A26" r:id="rId35" display="http://stats.oecd.org/OECDStat_Metadata/ShowMetadata.ashx?Dataset=STANI4_2020&amp;Coords=[LOCATION].[NLD]&amp;ShowOnWeb=true&amp;Lang=en" xr:uid="{A85F16E2-F6FD-4B0E-9286-2943E71DFF35}"/>
    <hyperlink ref="A25" r:id="rId36" display="http://stats.oecd.org/OECDStat_Metadata/ShowMetadata.ashx?Dataset=STANI4_2020&amp;Coords=[LOCATION].[MEX]&amp;ShowOnWeb=true&amp;Lang=en" xr:uid="{693FD4A6-A07E-4363-804E-2AD2C9DFFF74}"/>
    <hyperlink ref="A24" r:id="rId37" display="http://stats.oecd.org/OECDStat_Metadata/ShowMetadata.ashx?Dataset=STANI4_2020&amp;Coords=[LOCATION].[LUX]&amp;ShowOnWeb=true&amp;Lang=en" xr:uid="{1990814E-3298-49A5-9907-C1CC92C2709D}"/>
  </hyperlinks>
  <pageMargins left="0.7" right="0.7" top="0.75" bottom="0.75" header="0.3" footer="0.3"/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workbookViewId="0">
      <selection activeCell="M10" sqref="M10"/>
    </sheetView>
  </sheetViews>
  <sheetFormatPr defaultRowHeight="15" x14ac:dyDescent="0.25"/>
  <cols>
    <col min="1" max="1" width="24.85546875" customWidth="1"/>
    <col min="2" max="2" width="10.140625" customWidth="1"/>
    <col min="3" max="4" width="8.5703125" bestFit="1" customWidth="1"/>
    <col min="5" max="11" width="10.140625" customWidth="1"/>
    <col min="12" max="12" width="8.5703125" bestFit="1" customWidth="1"/>
    <col min="13" max="26" width="10.140625" customWidth="1"/>
    <col min="27" max="27" width="13.5703125" customWidth="1"/>
    <col min="28" max="28" width="10.140625" customWidth="1"/>
    <col min="29" max="29" width="13.140625" customWidth="1"/>
    <col min="30" max="43" width="10.140625" customWidth="1"/>
  </cols>
  <sheetData>
    <row r="1" spans="1:43" s="4" customFormat="1" x14ac:dyDescent="0.25">
      <c r="A1" s="10" t="s">
        <v>86</v>
      </c>
      <c r="B1" s="4" t="s">
        <v>9</v>
      </c>
      <c r="C1" s="13" t="s">
        <v>98</v>
      </c>
      <c r="D1" s="14" t="s">
        <v>99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3" t="s">
        <v>94</v>
      </c>
      <c r="M1" s="14" t="s">
        <v>95</v>
      </c>
      <c r="N1" s="4" t="s">
        <v>17</v>
      </c>
      <c r="O1" s="13" t="s">
        <v>100</v>
      </c>
      <c r="P1" s="14" t="s">
        <v>101</v>
      </c>
      <c r="Q1" s="13" t="s">
        <v>102</v>
      </c>
      <c r="R1" s="14" t="s">
        <v>103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3" t="s">
        <v>104</v>
      </c>
      <c r="AA1" s="17" t="s">
        <v>105</v>
      </c>
      <c r="AB1" s="14" t="s">
        <v>106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15.75" thickBot="1" x14ac:dyDescent="0.3">
      <c r="A2" t="s">
        <v>85</v>
      </c>
      <c r="B2">
        <f>'OECD VAL'!C9*10^6*About!$A$35</f>
        <v>346946866.32604414</v>
      </c>
      <c r="C2" s="49">
        <f>'OECD VAL'!D9*10^6*About!$A$35*'EXIOBASE EMP Splits'!C7</f>
        <v>321574874.46212012</v>
      </c>
      <c r="D2" s="50">
        <f>'OECD VAL'!D9*10^6*About!$A$35*'EXIOBASE EMP Splits'!D7</f>
        <v>150765883.91386136</v>
      </c>
      <c r="E2">
        <f>'OECD VAL'!E9*10^6*About!$A$35</f>
        <v>19582866.646696229</v>
      </c>
      <c r="F2">
        <f>'OECD VAL'!F9*10^6*About!$A$35</f>
        <v>8464389942.0210371</v>
      </c>
      <c r="G2">
        <f>'OECD VAL'!G9*10^6*About!$A$35</f>
        <v>8804091070.1932774</v>
      </c>
      <c r="H2">
        <f>'OECD VAL'!H9*10^6*About!$A$35</f>
        <v>1076671161.6213183</v>
      </c>
      <c r="I2">
        <f>'OECD VAL'!I9*10^6*About!$A$35</f>
        <v>3980652583.9665504</v>
      </c>
      <c r="J2">
        <f>'OECD VAL'!J9*10^6*About!$A$35</f>
        <v>1159782103.0812137</v>
      </c>
      <c r="K2">
        <f>'OECD VAL'!K9*10^6*About!$A$35</f>
        <v>10601125188.404207</v>
      </c>
      <c r="L2" s="15">
        <f>'OECD VAL'!L9*10^6*About!$A$35*('OECD Chem Pharma Split'!G21/SUM('OECD Chem Pharma Split'!G21:H21))</f>
        <v>8875038283.0652504</v>
      </c>
      <c r="M2" s="16">
        <f>'OECD VAL'!L9*10^6*About!$A$35*('OECD Chem Pharma Split'!H21/SUM('OECD Chem Pharma Split'!G21:H21))</f>
        <v>1871809548.8455412</v>
      </c>
      <c r="N2">
        <f>'OECD VAL'!M9*10^6*About!$A$35</f>
        <v>3597918745.6680322</v>
      </c>
      <c r="O2" s="15">
        <f>'OECD VAL'!N9*10^6*About!$A$35*'EXIOBASE EMP Splits'!E7</f>
        <v>3148602921.3531389</v>
      </c>
      <c r="P2" s="16">
        <f>'OECD VAL'!N9*10^6*About!$A$35*'EXIOBASE EMP Splits'!F7</f>
        <v>6310758609.8787985</v>
      </c>
      <c r="Q2" s="15">
        <f>'OECD VAL'!O9*10^6*About!$A$35*'EXIOBASE EMP Splits'!G7</f>
        <v>12461990850.036076</v>
      </c>
      <c r="R2" s="16">
        <f>'OECD VAL'!O9*10^6*About!$A$35*'EXIOBASE EMP Splits'!H7</f>
        <v>2813011296.0209575</v>
      </c>
      <c r="S2">
        <f>'OECD VAL'!P9*10^6*About!$A$35</f>
        <v>24655588554.542503</v>
      </c>
      <c r="T2">
        <f>'OECD VAL'!Q9*10^6*About!$A$35</f>
        <v>10588268846.589064</v>
      </c>
      <c r="U2">
        <f>'OECD VAL'!R9*10^6*About!$A$35</f>
        <v>18252359260.069954</v>
      </c>
      <c r="V2">
        <f>'OECD VAL'!S9*10^6*About!$A$35</f>
        <v>20428764922.845196</v>
      </c>
      <c r="W2">
        <f>'OECD VAL'!T9*10^6*About!$A$35</f>
        <v>10211836281.912268</v>
      </c>
      <c r="X2">
        <f>'OECD VAL'!U9*10^6*About!$A$35</f>
        <v>3424411408.6500125</v>
      </c>
      <c r="Y2">
        <f>'OECD VAL'!V9*10^6*About!$A$35</f>
        <v>10419010146.943047</v>
      </c>
      <c r="Z2" s="15">
        <f>'OECD VAL'!W9*10^6*About!$A$35*'EXIOBASE EMP Splits'!I7</f>
        <v>23924827253.50301</v>
      </c>
      <c r="AA2" s="18">
        <f>'OECD VAL'!W9*10^6*About!$A$35*'EXIOBASE EMP Splits'!J7</f>
        <v>3182290282.6763616</v>
      </c>
      <c r="AB2" s="16">
        <f>'OECD VAL'!W9*10^6*About!$A$35*'EXIOBASE EMP Splits'!K7</f>
        <v>23370827807.479523</v>
      </c>
      <c r="AC2">
        <f>'OECD VAL'!X9*10^6*About!$A$35</f>
        <v>39552751610.28112</v>
      </c>
      <c r="AD2">
        <f>'OECD VAL'!Y9*10^6*About!$A$35</f>
        <v>26690946431.074566</v>
      </c>
      <c r="AE2">
        <f>'OECD VAL'!Z9*10^6*About!$A$35</f>
        <v>17961665669.956165</v>
      </c>
      <c r="AF2">
        <f>'OECD VAL'!AA9*10^6*About!$A$35</f>
        <v>4530463651.0123749</v>
      </c>
      <c r="AG2">
        <f>'OECD VAL'!AB9*10^6*About!$A$35</f>
        <v>3745413107.768641</v>
      </c>
      <c r="AH2">
        <f>'OECD VAL'!AC9*10^6*About!$A$35</f>
        <v>13832845490.196907</v>
      </c>
      <c r="AI2">
        <f>'OECD VAL'!AD9*10^6*About!$A$35</f>
        <v>29552905478.172451</v>
      </c>
      <c r="AJ2">
        <f>'OECD VAL'!AE9*10^6*About!$A$35</f>
        <v>8385630318.1797085</v>
      </c>
      <c r="AK2">
        <f>'OECD VAL'!AF9*10^6*About!$A$35</f>
        <v>62904865774.809402</v>
      </c>
      <c r="AL2">
        <f>'OECD VAL'!AG9*10^6*About!$A$35</f>
        <v>55135659849.29351</v>
      </c>
      <c r="AM2">
        <f>'OECD VAL'!AH9*10^6*About!$A$35</f>
        <v>54697925240.054512</v>
      </c>
      <c r="AN2">
        <f>'OECD VAL'!AI9*10^6*About!$A$35</f>
        <v>39886174713.189354</v>
      </c>
      <c r="AO2">
        <f>'OECD VAL'!AJ9*10^6*About!$A$35</f>
        <v>14617080403.55755</v>
      </c>
      <c r="AP2">
        <f>'OECD VAL'!AK9*10^6*About!$A$35</f>
        <v>1756122820.7259395</v>
      </c>
      <c r="AQ2">
        <f>'OECD VAL'!AL9*10^6*About!$A$35</f>
        <v>0</v>
      </c>
    </row>
    <row r="3" spans="1:43" x14ac:dyDescent="0.25">
      <c r="C3" s="44"/>
      <c r="E3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</vt:lpstr>
      <vt:lpstr>OECD TTL</vt:lpstr>
      <vt:lpstr>EXIOBASE EMP Splits</vt:lpstr>
      <vt:lpstr>OECD Chem Pharma Split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2021-05-28T19:41:59Z</dcterms:modified>
</cp:coreProperties>
</file>