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olg\Dropbox\Energy Innovation IO\Deliverable IO files\South Korea\WMITR\"/>
    </mc:Choice>
  </mc:AlternateContent>
  <xr:revisionPtr revIDLastSave="0" documentId="13_ncr:1_{B499FBD3-2323-42FB-84B8-DD57527ADA21}" xr6:coauthVersionLast="46" xr6:coauthVersionMax="46" xr10:uidLastSave="{00000000-0000-0000-0000-000000000000}"/>
  <bookViews>
    <workbookView xWindow="1350" yWindow="345" windowWidth="17520" windowHeight="20145" xr2:uid="{00000000-000D-0000-FFFF-FFFF00000000}"/>
  </bookViews>
  <sheets>
    <sheet name="About" sheetId="1" r:id="rId1"/>
    <sheet name="OECD VAL" sheetId="4" r:id="rId2"/>
    <sheet name="OECD S Korea tax" sheetId="5" r:id="rId3"/>
    <sheet name="Calculations" sheetId="3" r:id="rId4"/>
    <sheet name="WMITR" sheetId="2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3" i="3" s="1"/>
  <c r="B6" i="3" s="1"/>
  <c r="B9" i="3" s="1"/>
  <c r="A1" i="5"/>
  <c r="B8" i="3"/>
  <c r="B4" i="3"/>
  <c r="B2" i="2" l="1"/>
  <c r="A1" i="4"/>
</calcChain>
</file>

<file path=xl/sharedStrings.xml><?xml version="1.0" encoding="utf-8"?>
<sst xmlns="http://schemas.openxmlformats.org/spreadsheetml/2006/main" count="1048" uniqueCount="293">
  <si>
    <t>Workers</t>
  </si>
  <si>
    <t>WMITR Worker Marginal Income Tax Rate</t>
  </si>
  <si>
    <t>Source:</t>
  </si>
  <si>
    <t>Notes:</t>
  </si>
  <si>
    <t>Marginal Income Tax Rate (dimensionless)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</si>
  <si>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</si>
  <si>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</si>
  <si>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</si>
  <si>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</si>
  <si>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</si>
  <si>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</si>
  <si>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</si>
  <si>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</si>
  <si>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</si>
  <si>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</si>
  <si>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</si>
  <si>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</si>
  <si>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</si>
  <si>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</si>
  <si>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</si>
  <si>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</si>
  <si>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</si>
  <si>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</si>
  <si>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</si>
  <si>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</si>
  <si>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</si>
  <si>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</si>
  <si>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</si>
  <si>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</si>
  <si>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</si>
  <si>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</si>
  <si>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</si>
  <si>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</si>
  <si>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</si>
  <si>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</si>
  <si>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</si>
  <si>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</si>
  <si>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</si>
  <si>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</si>
  <si>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</si>
  <si>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</si>
  <si>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</si>
  <si>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</si>
  <si>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</si>
  <si>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</si>
  <si>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</si>
  <si>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</si>
  <si>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</si>
  <si>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</si>
  <si>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</si>
  <si>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</si>
  <si>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</si>
  <si>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/>
  </si>
  <si>
    <t>LABR: Compensation of employees</t>
  </si>
  <si>
    <t>OTXS: Other taxes less subsidies on production</t>
  </si>
  <si>
    <t>GOPS: Gross operating surplus and mixed income</t>
  </si>
  <si>
    <t>Share of income taxed</t>
  </si>
  <si>
    <t>Income Tax Revenue</t>
  </si>
  <si>
    <t>OECD</t>
  </si>
  <si>
    <t>Trade in Employment (TiM) 2018 Edition (ISIC Rev. 4)</t>
  </si>
  <si>
    <t>https://stats.oecd.org/Index.aspx?DataSetCode=IOTSI4_2018</t>
  </si>
  <si>
    <t>Variable: VAL</t>
  </si>
  <si>
    <t>Employee Compensation</t>
  </si>
  <si>
    <t>see cpi.xlsx</t>
  </si>
  <si>
    <t>2015 to 2012 USD</t>
  </si>
  <si>
    <t>Data for 2015</t>
  </si>
  <si>
    <t>United States ratio of effective (average) marginal tax rate: average tax rate</t>
  </si>
  <si>
    <t>U.S. EPS model and OECD: https://www.oecd.org/tax/tax-policy/taxing-wages-united-states.pdf</t>
  </si>
  <si>
    <t>Estimated average marginal tax rate</t>
  </si>
  <si>
    <t>Total Employee Compensation (2012 USD million)</t>
  </si>
  <si>
    <t>https://www.inflationtool.com/us-dollar?amount=100&amp;year1=2012&amp;year2=2019</t>
  </si>
  <si>
    <t>Income Tax Revenue (2012 USD millions)</t>
  </si>
  <si>
    <t>KOR: Korea</t>
  </si>
  <si>
    <t>Data extracted on 20 May 2021 15:47 UTC (GMT) from OECD.Stat</t>
  </si>
  <si>
    <t>Data extracted on 28 May 2021 21:28 UTC (GMT) from OECD.Stat</t>
  </si>
  <si>
    <t>Total tax revenue on cash basis</t>
  </si>
  <si>
    <t>Education tax on local taxes</t>
  </si>
  <si>
    <t>Unallocable defence tax</t>
  </si>
  <si>
    <t>Previous year tax (local)</t>
  </si>
  <si>
    <t>Previous year tax</t>
  </si>
  <si>
    <t>Unallocable tax revenue</t>
  </si>
  <si>
    <t>6200 Other</t>
  </si>
  <si>
    <t>6100 Paid solely by business</t>
  </si>
  <si>
    <t>6000 Other taxes</t>
  </si>
  <si>
    <t>5300 Unallocable between 5100 and 5200</t>
  </si>
  <si>
    <t>5220 Nonrecurrent taxes</t>
  </si>
  <si>
    <t>Automobile tax (local)</t>
  </si>
  <si>
    <t>License tax (local)</t>
  </si>
  <si>
    <t>5210 Recurrent taxes</t>
  </si>
  <si>
    <t>5200 Taxes on use of goods and perform activities</t>
  </si>
  <si>
    <t>5130 Unallocable between 5110 and 5120</t>
  </si>
  <si>
    <t>5128 Other taxes</t>
  </si>
  <si>
    <t>5127 Other taxes on internat. trade and transactions</t>
  </si>
  <si>
    <t>Regional development tax (local)</t>
  </si>
  <si>
    <t>Butchery tax (local)</t>
  </si>
  <si>
    <t>Rural dev. tax on horse race tax</t>
  </si>
  <si>
    <t>Horse race tax (local)</t>
  </si>
  <si>
    <t>Education tax on banking &amp; insurance</t>
  </si>
  <si>
    <t>Defence tax on admission tax</t>
  </si>
  <si>
    <t>Admission tax</t>
  </si>
  <si>
    <t>Travel tax</t>
  </si>
  <si>
    <t>Entertainment tax (local)</t>
  </si>
  <si>
    <t>Defence tax on entertainment tax</t>
  </si>
  <si>
    <t>Entertainment tax</t>
  </si>
  <si>
    <t>Defence tax on telephone tax</t>
  </si>
  <si>
    <t>Telephone tax</t>
  </si>
  <si>
    <t>5126 Taxes on specific services</t>
  </si>
  <si>
    <t>5125 Taxes on investment goods</t>
  </si>
  <si>
    <t>5124 Taxes on exports</t>
  </si>
  <si>
    <t>Previous year receipts</t>
  </si>
  <si>
    <t>Rural dev. tax on customs exemptions</t>
  </si>
  <si>
    <t>Education tax on imports</t>
  </si>
  <si>
    <t>Tonnage tax</t>
  </si>
  <si>
    <t>Special customs duties</t>
  </si>
  <si>
    <t>Defence tax on customs duties</t>
  </si>
  <si>
    <t>Customs duties</t>
  </si>
  <si>
    <t>5123 Customs and import duties</t>
  </si>
  <si>
    <t>..</t>
  </si>
  <si>
    <t>Monopoly profit</t>
  </si>
  <si>
    <t>5122 Profits of fiscal monopolies</t>
  </si>
  <si>
    <t>Motor fuel tax (local)</t>
  </si>
  <si>
    <t>Tobacco consumption tax (local)</t>
  </si>
  <si>
    <t>Tobacco sales tax (local)</t>
  </si>
  <si>
    <t>Rural development on special excise tax</t>
  </si>
  <si>
    <t>Education tax on special excise tax</t>
  </si>
  <si>
    <t>Defence tax on special excise tax</t>
  </si>
  <si>
    <t>Special excise tax</t>
  </si>
  <si>
    <t>Electricity and gas tax</t>
  </si>
  <si>
    <t>Education tax on transport tax</t>
  </si>
  <si>
    <t>Transport tax on petrol products</t>
  </si>
  <si>
    <t>Petroleum tax</t>
  </si>
  <si>
    <t>Textile tax</t>
  </si>
  <si>
    <t>Education tax on liquor tax</t>
  </si>
  <si>
    <t>Defence tax on liquor tax</t>
  </si>
  <si>
    <t>Liquor tax</t>
  </si>
  <si>
    <t>Defence tax on commodity tax</t>
  </si>
  <si>
    <t>Commodity tax</t>
  </si>
  <si>
    <t>5121 Excises</t>
  </si>
  <si>
    <t>5120 Taxes on specific goods and services</t>
  </si>
  <si>
    <t>5113 Other</t>
  </si>
  <si>
    <t>Business tax</t>
  </si>
  <si>
    <t>5112 Sales tax</t>
  </si>
  <si>
    <t>Value added tax</t>
  </si>
  <si>
    <t>5111 Value added taxes</t>
  </si>
  <si>
    <t>5110 General taxes</t>
  </si>
  <si>
    <t>5100 Taxes on production, sale, transfer, etc</t>
  </si>
  <si>
    <t>5000 Taxes on goods and services</t>
  </si>
  <si>
    <t>4600 Other recurrent taxes on property</t>
  </si>
  <si>
    <t>Asset revaluation tax</t>
  </si>
  <si>
    <t>4500 Nonrecurrent taxes</t>
  </si>
  <si>
    <t>Stamp tax</t>
  </si>
  <si>
    <t>Acquisition tax (local)</t>
  </si>
  <si>
    <t>Rural dev. tax on securities transaction tax</t>
  </si>
  <si>
    <t>Securities transactions tax</t>
  </si>
  <si>
    <t>Rural dev. tax on local registration tax</t>
  </si>
  <si>
    <t>Rural dev. tax on local acquisition tax</t>
  </si>
  <si>
    <t>Defence tax on registration tax</t>
  </si>
  <si>
    <t>Registration tax</t>
  </si>
  <si>
    <t>Registration tax (local)</t>
  </si>
  <si>
    <t>4400 Taxes on financial and capital transactions</t>
  </si>
  <si>
    <t>Defence tax on gift tax</t>
  </si>
  <si>
    <t>Gift tax</t>
  </si>
  <si>
    <t>4320 Gift taxes</t>
  </si>
  <si>
    <t>Defence tax on inheritance tax</t>
  </si>
  <si>
    <t>Inheritance tax</t>
  </si>
  <si>
    <t>4310 Estate and inheritance taxes</t>
  </si>
  <si>
    <t>4300 Estate, inheritance and gift taxes</t>
  </si>
  <si>
    <t>4200 Recurrent taxes on net wealth</t>
  </si>
  <si>
    <t>Workshop tax on property (local)</t>
  </si>
  <si>
    <t>4120 Others</t>
  </si>
  <si>
    <t>4110 Households</t>
  </si>
  <si>
    <t>Rural dev. tax on comprehensive real estate tax</t>
  </si>
  <si>
    <t>Comprehensive real estate tax</t>
  </si>
  <si>
    <t>Tax on excessively increased land value</t>
  </si>
  <si>
    <t>Rural dev. tax on local agg. land holdings tax</t>
  </si>
  <si>
    <t>Tax on aggregate land holdings (local)</t>
  </si>
  <si>
    <t>Tax on excessive land holdings (local)</t>
  </si>
  <si>
    <t>Community facilities tax (local)</t>
  </si>
  <si>
    <t>City planning tax on urban real estate (local)</t>
  </si>
  <si>
    <t>Property tax (local)</t>
  </si>
  <si>
    <t>4100 Recurrent taxes on immovable property</t>
  </si>
  <si>
    <t>4000 Taxes on property</t>
  </si>
  <si>
    <t>Vocational training promotion fund</t>
  </si>
  <si>
    <t>Workshop tax on workforce (local)</t>
  </si>
  <si>
    <t>3000 Taxes on payroll and workforce</t>
  </si>
  <si>
    <t>2400 Unallocable between 2100, 2200 and 2300</t>
  </si>
  <si>
    <t>2320 On an income tax basis of self/non-employed SSC</t>
  </si>
  <si>
    <t>2310 On a payroll basis of self/non-employed SSC</t>
  </si>
  <si>
    <t>2300 Selfemployed or nonemployed</t>
  </si>
  <si>
    <t>2220 On an income tax basis of employers SSC</t>
  </si>
  <si>
    <t>2210 On a payroll basis of employers SSC</t>
  </si>
  <si>
    <t>Government employees pensions</t>
  </si>
  <si>
    <t>Teachers' pensions</t>
  </si>
  <si>
    <t>Health Insurance</t>
  </si>
  <si>
    <t>Social benefit fund</t>
  </si>
  <si>
    <t>National welfare pension fund</t>
  </si>
  <si>
    <t>Veterans' relief fund</t>
  </si>
  <si>
    <t>Unemployment insurance</t>
  </si>
  <si>
    <t>Pneumoconiosis fund</t>
  </si>
  <si>
    <t>Soldiers' annuity fund</t>
  </si>
  <si>
    <t>Ind. works' insurance fund</t>
  </si>
  <si>
    <t>2200 Employers</t>
  </si>
  <si>
    <t>2120 On an income tax basis</t>
  </si>
  <si>
    <t>2110 On a payroll basis</t>
  </si>
  <si>
    <t>Military personal pensions</t>
  </si>
  <si>
    <t>Unemployment assurance</t>
  </si>
  <si>
    <t>2100 Employees</t>
  </si>
  <si>
    <t>2000 Social security contributions</t>
  </si>
  <si>
    <t>Inhabitant tax on farm land tax (local)</t>
  </si>
  <si>
    <t>Farm land tax (local)</t>
  </si>
  <si>
    <t>Inhabitant tax before 1990 (local)</t>
  </si>
  <si>
    <t>Rural dev. tax on bus. inc. &amp; cap. gains relief</t>
  </si>
  <si>
    <t>Defence tax on real estate &amp; business income</t>
  </si>
  <si>
    <t>Real estate income tax</t>
  </si>
  <si>
    <t>Business income tax</t>
  </si>
  <si>
    <t>1300 Unallocable between 1100 and 1200</t>
  </si>
  <si>
    <t>Capital gains tax</t>
  </si>
  <si>
    <t>1220 On capital gains</t>
  </si>
  <si>
    <t>Excess profit tax</t>
  </si>
  <si>
    <t>1210 On profits</t>
  </si>
  <si>
    <t>1200 Corporate</t>
  </si>
  <si>
    <t>1120 On capital gains</t>
  </si>
  <si>
    <t>Inhabitant tax on income tax (local)</t>
  </si>
  <si>
    <t>Rural development tax on interest, bus. Inc. &amp; cap.gains relief</t>
  </si>
  <si>
    <t>Education tax on income tax</t>
  </si>
  <si>
    <t>Defence tax on income tax</t>
  </si>
  <si>
    <t>Global income tax</t>
  </si>
  <si>
    <t>Other income tax</t>
  </si>
  <si>
    <t>Wages and salaries income tax</t>
  </si>
  <si>
    <t>Dividends and interest income tax</t>
  </si>
  <si>
    <t>Income tax</t>
  </si>
  <si>
    <t>1110 On income and profits</t>
  </si>
  <si>
    <t>1100 Of individuals</t>
  </si>
  <si>
    <t>1000 Taxes on income, profits and capital gains</t>
  </si>
  <si>
    <t>Total tax revenue</t>
  </si>
  <si>
    <t>Tax</t>
  </si>
  <si>
    <t>2019</t>
  </si>
  <si>
    <t>2018</t>
  </si>
  <si>
    <t>2017</t>
  </si>
  <si>
    <t>2016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</si>
  <si>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</si>
  <si>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</si>
  <si>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</si>
  <si>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</si>
  <si>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</si>
  <si>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</si>
  <si>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</si>
  <si>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</si>
  <si>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</si>
  <si>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</si>
  <si>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</si>
  <si>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</si>
  <si>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</si>
  <si>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</si>
  <si>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</si>
  <si>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</si>
  <si>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</si>
  <si>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</si>
  <si>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</si>
  <si>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</si>
  <si>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</si>
  <si>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</si>
  <si>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</si>
  <si>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</si>
  <si>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</si>
  <si>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</si>
  <si>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</si>
  <si>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</si>
  <si>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</si>
  <si>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</si>
  <si>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</si>
  <si>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</si>
  <si>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</si>
  <si>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</si>
  <si>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</si>
  <si>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</si>
  <si>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</si>
  <si>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</si>
  <si>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</si>
  <si>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</si>
  <si>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</si>
  <si>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</si>
  <si>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</si>
  <si>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Year</t>
  </si>
  <si>
    <t>Won, Billions</t>
  </si>
  <si>
    <t>Total</t>
  </si>
  <si>
    <t>Government</t>
  </si>
  <si>
    <t>Dataset: Details of Tax Revenue - Korea</t>
  </si>
  <si>
    <t>2019 to 2012 Won</t>
  </si>
  <si>
    <t>Details of Tax Revenue - Korea</t>
  </si>
  <si>
    <t>https://stats.oecd.org/Index.aspx?DataSetCode=REVKOR</t>
  </si>
  <si>
    <t>2012 Won per 2012 USD</t>
  </si>
  <si>
    <t>https://fred.stlouisfed.org/series/AEXKOUS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</si>
</sst>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_(* #,##0_);_(* \(#,##0\);_(* &quot;-&quot;??_);_(@_)"/>
    <numFmt numFmtId="166" formatCode="0.0%"/>
    <numFmt numFmtId="167" formatCode="#,##0_ ;\-#,##0\ 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3" fillId="12" borderId="8" applyNumberFormat="0" applyAlignment="0" applyProtection="0"/>
    <xf numFmtId="0" fontId="24" fillId="0" borderId="10" applyNumberFormat="0" applyFill="0" applyAlignment="0" applyProtection="0"/>
    <xf numFmtId="0" fontId="25" fillId="13" borderId="11" applyNumberFormat="0" applyAlignment="0" applyProtection="0"/>
    <xf numFmtId="0" fontId="2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9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1" fillId="2" borderId="0" xfId="0" applyFont="1" applyFill="1"/>
    <xf numFmtId="0" fontId="5" fillId="0" borderId="1" xfId="3" applyFont="1" applyBorder="1"/>
    <xf numFmtId="0" fontId="4" fillId="0" borderId="0" xfId="3"/>
    <xf numFmtId="0" fontId="0" fillId="2" borderId="0" xfId="0" applyFill="1"/>
    <xf numFmtId="0" fontId="26" fillId="0" borderId="0" xfId="0" applyFont="1"/>
    <xf numFmtId="0" fontId="29" fillId="0" borderId="0" xfId="47"/>
    <xf numFmtId="0" fontId="6" fillId="0" borderId="1" xfId="47" applyFont="1" applyBorder="1" applyAlignment="1">
      <alignment horizontal="left" wrapText="1"/>
    </xf>
    <xf numFmtId="0" fontId="9" fillId="4" borderId="1" xfId="47" applyFont="1" applyFill="1" applyBorder="1" applyAlignment="1">
      <alignment horizontal="center" vertical="top" wrapText="1"/>
    </xf>
    <xf numFmtId="0" fontId="10" fillId="5" borderId="1" xfId="47" applyFont="1" applyFill="1" applyBorder="1" applyAlignment="1">
      <alignment wrapText="1"/>
    </xf>
    <xf numFmtId="0" fontId="11" fillId="6" borderId="1" xfId="47" applyFont="1" applyFill="1" applyBorder="1" applyAlignment="1">
      <alignment horizontal="center"/>
    </xf>
    <xf numFmtId="0" fontId="12" fillId="5" borderId="1" xfId="47" applyFont="1" applyFill="1" applyBorder="1" applyAlignment="1">
      <alignment vertical="top" wrapText="1"/>
    </xf>
    <xf numFmtId="164" fontId="5" fillId="0" borderId="1" xfId="47" applyNumberFormat="1" applyFont="1" applyBorder="1" applyAlignment="1">
      <alignment horizontal="right"/>
    </xf>
    <xf numFmtId="164" fontId="5" fillId="7" borderId="1" xfId="47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Fill="1"/>
    <xf numFmtId="0" fontId="30" fillId="0" borderId="0" xfId="0" applyFont="1" applyFill="1"/>
    <xf numFmtId="0" fontId="0" fillId="0" borderId="0" xfId="0" applyBorder="1"/>
    <xf numFmtId="165" fontId="4" fillId="0" borderId="0" xfId="5" applyNumberFormat="1" applyFont="1" applyBorder="1"/>
    <xf numFmtId="9" fontId="4" fillId="0" borderId="0" xfId="2" applyNumberFormat="1" applyFont="1" applyBorder="1"/>
    <xf numFmtId="165" fontId="0" fillId="0" borderId="0" xfId="5" applyNumberFormat="1" applyFont="1" applyBorder="1"/>
    <xf numFmtId="0" fontId="2" fillId="0" borderId="0" xfId="1" applyBorder="1"/>
    <xf numFmtId="165" fontId="0" fillId="0" borderId="0" xfId="0" applyNumberFormat="1" applyBorder="1"/>
    <xf numFmtId="0" fontId="0" fillId="0" borderId="0" xfId="0" applyFill="1" applyAlignment="1">
      <alignment horizontal="left"/>
    </xf>
    <xf numFmtId="0" fontId="2" fillId="0" borderId="0" xfId="1" applyFill="1"/>
    <xf numFmtId="0" fontId="0" fillId="0" borderId="0" xfId="0" applyNumberFormat="1"/>
    <xf numFmtId="0" fontId="13" fillId="0" borderId="0" xfId="3" applyFont="1" applyAlignment="1">
      <alignment horizontal="left"/>
    </xf>
    <xf numFmtId="167" fontId="5" fillId="0" borderId="1" xfId="3" applyNumberFormat="1" applyFont="1" applyBorder="1" applyAlignment="1">
      <alignment horizontal="right"/>
    </xf>
    <xf numFmtId="0" fontId="11" fillId="6" borderId="1" xfId="3" applyFont="1" applyFill="1" applyBorder="1" applyAlignment="1">
      <alignment horizontal="center"/>
    </xf>
    <xf numFmtId="167" fontId="5" fillId="7" borderId="1" xfId="3" applyNumberFormat="1" applyFont="1" applyFill="1" applyBorder="1" applyAlignment="1">
      <alignment horizontal="right"/>
    </xf>
    <xf numFmtId="0" fontId="12" fillId="5" borderId="1" xfId="3" applyFont="1" applyFill="1" applyBorder="1" applyAlignment="1">
      <alignment vertical="top" wrapText="1"/>
    </xf>
    <xf numFmtId="0" fontId="8" fillId="4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horizontal="center" vertical="top" wrapText="1"/>
    </xf>
    <xf numFmtId="0" fontId="6" fillId="0" borderId="1" xfId="3" applyFont="1" applyBorder="1" applyAlignment="1">
      <alignment horizontal="left" wrapText="1"/>
    </xf>
    <xf numFmtId="0" fontId="4" fillId="0" borderId="17" xfId="3" applyBorder="1"/>
    <xf numFmtId="165" fontId="4" fillId="0" borderId="18" xfId="5" applyNumberFormat="1" applyFont="1" applyBorder="1"/>
    <xf numFmtId="0" fontId="4" fillId="0" borderId="19" xfId="3" applyBorder="1"/>
    <xf numFmtId="0" fontId="4" fillId="0" borderId="20" xfId="3" applyBorder="1"/>
    <xf numFmtId="0" fontId="4" fillId="0" borderId="21" xfId="3" applyBorder="1"/>
    <xf numFmtId="0" fontId="0" fillId="0" borderId="20" xfId="0" applyBorder="1"/>
    <xf numFmtId="0" fontId="0" fillId="0" borderId="21" xfId="0" applyBorder="1"/>
    <xf numFmtId="0" fontId="4" fillId="0" borderId="22" xfId="3" applyBorder="1"/>
    <xf numFmtId="166" fontId="0" fillId="0" borderId="23" xfId="2" applyNumberFormat="1" applyFont="1" applyBorder="1"/>
    <xf numFmtId="0" fontId="0" fillId="0" borderId="24" xfId="0" applyBorder="1"/>
    <xf numFmtId="0" fontId="7" fillId="3" borderId="2" xfId="47" applyFont="1" applyFill="1" applyBorder="1" applyAlignment="1">
      <alignment horizontal="right" vertical="top" wrapText="1"/>
    </xf>
    <xf numFmtId="0" fontId="7" fillId="3" borderId="3" xfId="47" applyFont="1" applyFill="1" applyBorder="1" applyAlignment="1">
      <alignment horizontal="right" vertical="top" wrapText="1"/>
    </xf>
    <xf numFmtId="0" fontId="9" fillId="3" borderId="2" xfId="47" applyFont="1" applyFill="1" applyBorder="1" applyAlignment="1">
      <alignment vertical="top" wrapText="1"/>
    </xf>
    <xf numFmtId="0" fontId="9" fillId="3" borderId="4" xfId="47" applyFont="1" applyFill="1" applyBorder="1" applyAlignment="1">
      <alignment vertical="top" wrapText="1"/>
    </xf>
    <xf numFmtId="0" fontId="9" fillId="3" borderId="3" xfId="47" applyFont="1" applyFill="1" applyBorder="1" applyAlignment="1">
      <alignment vertical="top" wrapText="1"/>
    </xf>
    <xf numFmtId="0" fontId="7" fillId="4" borderId="2" xfId="47" applyFont="1" applyFill="1" applyBorder="1" applyAlignment="1">
      <alignment horizontal="right" vertical="center" wrapText="1"/>
    </xf>
    <xf numFmtId="0" fontId="7" fillId="4" borderId="3" xfId="47" applyFont="1" applyFill="1" applyBorder="1" applyAlignment="1">
      <alignment horizontal="right" vertical="center" wrapText="1"/>
    </xf>
    <xf numFmtId="0" fontId="8" fillId="3" borderId="2" xfId="47" applyFont="1" applyFill="1" applyBorder="1" applyAlignment="1">
      <alignment vertical="top" wrapText="1"/>
    </xf>
    <xf numFmtId="0" fontId="8" fillId="3" borderId="4" xfId="47" applyFont="1" applyFill="1" applyBorder="1" applyAlignment="1">
      <alignment vertical="top" wrapText="1"/>
    </xf>
    <xf numFmtId="0" fontId="8" fillId="3" borderId="3" xfId="47" applyFont="1" applyFill="1" applyBorder="1" applyAlignment="1">
      <alignment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12" fillId="5" borderId="2" xfId="3" applyFont="1" applyFill="1" applyBorder="1" applyAlignment="1">
      <alignment vertical="top" wrapText="1"/>
    </xf>
    <xf numFmtId="0" fontId="12" fillId="5" borderId="4" xfId="3" applyFont="1" applyFill="1" applyBorder="1" applyAlignment="1">
      <alignment vertical="top" wrapText="1"/>
    </xf>
    <xf numFmtId="0" fontId="12" fillId="5" borderId="3" xfId="3" applyFont="1" applyFill="1" applyBorder="1" applyAlignment="1">
      <alignment vertical="top" wrapText="1"/>
    </xf>
    <xf numFmtId="0" fontId="12" fillId="5" borderId="16" xfId="3" applyFont="1" applyFill="1" applyBorder="1" applyAlignment="1">
      <alignment vertical="top" wrapText="1"/>
    </xf>
    <xf numFmtId="0" fontId="12" fillId="5" borderId="15" xfId="3" applyFont="1" applyFill="1" applyBorder="1" applyAlignment="1">
      <alignment vertical="top" wrapText="1"/>
    </xf>
    <xf numFmtId="0" fontId="12" fillId="5" borderId="14" xfId="3" applyFont="1" applyFill="1" applyBorder="1" applyAlignment="1">
      <alignment vertical="top" wrapText="1"/>
    </xf>
    <xf numFmtId="0" fontId="7" fillId="3" borderId="2" xfId="3" applyFont="1" applyFill="1" applyBorder="1" applyAlignment="1">
      <alignment horizontal="right" vertical="top" wrapText="1"/>
    </xf>
    <xf numFmtId="0" fontId="7" fillId="3" borderId="4" xfId="3" applyFont="1" applyFill="1" applyBorder="1" applyAlignment="1">
      <alignment horizontal="right" vertical="top" wrapText="1"/>
    </xf>
    <xf numFmtId="0" fontId="7" fillId="3" borderId="3" xfId="3" applyFont="1" applyFill="1" applyBorder="1" applyAlignment="1">
      <alignment horizontal="right" vertical="top" wrapText="1"/>
    </xf>
    <xf numFmtId="0" fontId="9" fillId="3" borderId="2" xfId="3" applyFont="1" applyFill="1" applyBorder="1" applyAlignment="1">
      <alignment vertical="top" wrapText="1"/>
    </xf>
    <xf numFmtId="0" fontId="9" fillId="3" borderId="4" xfId="3" applyFont="1" applyFill="1" applyBorder="1" applyAlignment="1">
      <alignment vertical="top" wrapText="1"/>
    </xf>
    <xf numFmtId="0" fontId="9" fillId="3" borderId="3" xfId="3" applyFont="1" applyFill="1" applyBorder="1" applyAlignment="1">
      <alignment vertical="top" wrapText="1"/>
    </xf>
    <xf numFmtId="0" fontId="7" fillId="4" borderId="2" xfId="3" applyFont="1" applyFill="1" applyBorder="1" applyAlignment="1">
      <alignment horizontal="right" vertical="center" wrapText="1"/>
    </xf>
    <xf numFmtId="0" fontId="7" fillId="4" borderId="4" xfId="3" applyFont="1" applyFill="1" applyBorder="1" applyAlignment="1">
      <alignment horizontal="right" vertical="center" wrapText="1"/>
    </xf>
    <xf numFmtId="0" fontId="7" fillId="4" borderId="3" xfId="3" applyFont="1" applyFill="1" applyBorder="1" applyAlignment="1">
      <alignment horizontal="right" vertical="center" wrapText="1"/>
    </xf>
    <xf numFmtId="0" fontId="10" fillId="5" borderId="2" xfId="3" applyFont="1" applyFill="1" applyBorder="1" applyAlignment="1">
      <alignment wrapText="1"/>
    </xf>
    <xf numFmtId="0" fontId="10" fillId="5" borderId="4" xfId="3" applyFont="1" applyFill="1" applyBorder="1" applyAlignment="1">
      <alignment wrapText="1"/>
    </xf>
    <xf numFmtId="0" fontId="10" fillId="5" borderId="3" xfId="3" applyFont="1" applyFill="1" applyBorder="1" applyAlignment="1">
      <alignment wrapText="1"/>
    </xf>
  </cellXfs>
  <cellStyles count="48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5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" builtinId="8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3" xr:uid="{00000000-0005-0000-0000-000003000000}"/>
    <cellStyle name="Normal 3" xfId="4" xr:uid="{00000000-0005-0000-0000-000004000000}"/>
    <cellStyle name="Normal 4" xfId="47" xr:uid="{B68D24ED-2898-4F08-A697-BFF405082D30}"/>
    <cellStyle name="Note" xfId="20" builtinId="10" customBuiltin="1"/>
    <cellStyle name="Output" xfId="15" builtinId="21" customBuiltin="1"/>
    <cellStyle name="Percent" xfId="2" builtinId="5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flationtool.com/us-dollar?amount=100&amp;year1=2012&amp;year2=2019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" TargetMode="External"/><Relationship Id="rId2" Type="http://schemas.openxmlformats.org/officeDocument/2006/relationships/hyperlink" Target="http://stats.oecd.org/OECDStat_Metadata/ShowMetadata.ashx?Dataset=REVKOR&amp;Coords=%5bYEA%5d.%5b2019%5d&amp;ShowOnWeb=true&amp;Lang=en" TargetMode="External"/><Relationship Id="rId1" Type="http://schemas.openxmlformats.org/officeDocument/2006/relationships/hyperlink" Target="http://stats.oecd.org/OECDStat_Metadata/ShowMetadata.ashx?Dataset=REVKOR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A1:H22"/>
  <sheetViews>
    <sheetView tabSelected="1" workbookViewId="0">
      <selection activeCell="B6" sqref="B6"/>
    </sheetView>
  </sheetViews>
  <sheetFormatPr defaultRowHeight="15" x14ac:dyDescent="0.25"/>
  <cols>
    <col min="1" max="1" width="19" customWidth="1"/>
    <col min="2" max="2" width="15.42578125" customWidth="1"/>
  </cols>
  <sheetData>
    <row r="1" spans="1:8" x14ac:dyDescent="0.25">
      <c r="A1" s="1" t="s">
        <v>1</v>
      </c>
    </row>
    <row r="3" spans="1:8" x14ac:dyDescent="0.25">
      <c r="A3" s="1" t="s">
        <v>2</v>
      </c>
      <c r="B3" s="5" t="s">
        <v>57</v>
      </c>
      <c r="C3" s="5"/>
      <c r="D3" s="5"/>
      <c r="E3" s="5"/>
      <c r="F3" s="5"/>
      <c r="G3" s="5"/>
      <c r="H3" s="5"/>
    </row>
    <row r="4" spans="1:8" x14ac:dyDescent="0.25">
      <c r="B4" s="27" t="s">
        <v>58</v>
      </c>
      <c r="C4" s="19"/>
    </row>
    <row r="5" spans="1:8" x14ac:dyDescent="0.25">
      <c r="A5" s="1"/>
      <c r="B5" s="27">
        <v>2020</v>
      </c>
      <c r="C5" s="19"/>
    </row>
    <row r="6" spans="1:8" x14ac:dyDescent="0.25">
      <c r="B6" s="19" t="s">
        <v>289</v>
      </c>
      <c r="C6" s="19"/>
    </row>
    <row r="7" spans="1:8" x14ac:dyDescent="0.25">
      <c r="B7" s="28" t="s">
        <v>290</v>
      </c>
      <c r="C7" s="19"/>
    </row>
    <row r="8" spans="1:8" x14ac:dyDescent="0.25">
      <c r="B8" s="19"/>
      <c r="C8" s="19"/>
    </row>
    <row r="9" spans="1:8" x14ac:dyDescent="0.25">
      <c r="B9" s="19"/>
      <c r="C9" s="19"/>
    </row>
    <row r="10" spans="1:8" x14ac:dyDescent="0.25">
      <c r="B10" s="5" t="s">
        <v>62</v>
      </c>
      <c r="C10" s="8"/>
      <c r="D10" s="8"/>
      <c r="E10" s="8"/>
      <c r="F10" s="8"/>
      <c r="G10" s="8"/>
      <c r="H10" s="8"/>
    </row>
    <row r="11" spans="1:8" x14ac:dyDescent="0.25">
      <c r="B11" t="s">
        <v>58</v>
      </c>
    </row>
    <row r="12" spans="1:8" x14ac:dyDescent="0.25">
      <c r="B12" s="2">
        <v>2018</v>
      </c>
    </row>
    <row r="13" spans="1:8" x14ac:dyDescent="0.25">
      <c r="B13" t="s">
        <v>59</v>
      </c>
    </row>
    <row r="14" spans="1:8" x14ac:dyDescent="0.25">
      <c r="B14" s="3" t="s">
        <v>60</v>
      </c>
    </row>
    <row r="15" spans="1:8" x14ac:dyDescent="0.25">
      <c r="B15" t="s">
        <v>61</v>
      </c>
    </row>
    <row r="16" spans="1:8" x14ac:dyDescent="0.25">
      <c r="B16" t="s">
        <v>65</v>
      </c>
    </row>
    <row r="18" spans="1:3" x14ac:dyDescent="0.25">
      <c r="A18" s="1" t="s">
        <v>3</v>
      </c>
    </row>
    <row r="19" spans="1:3" x14ac:dyDescent="0.25">
      <c r="A19" s="9"/>
    </row>
    <row r="20" spans="1:3" x14ac:dyDescent="0.25">
      <c r="A20" t="s">
        <v>288</v>
      </c>
      <c r="B20" s="19">
        <f>1/1.10892</f>
        <v>0.9017783068210512</v>
      </c>
      <c r="C20" s="28" t="s">
        <v>70</v>
      </c>
    </row>
    <row r="21" spans="1:3" x14ac:dyDescent="0.25">
      <c r="A21" t="s">
        <v>64</v>
      </c>
      <c r="B21" s="20">
        <v>0.9686815713640794</v>
      </c>
      <c r="C21" s="19" t="s">
        <v>63</v>
      </c>
    </row>
    <row r="22" spans="1:3" x14ac:dyDescent="0.25">
      <c r="A22" t="s">
        <v>291</v>
      </c>
      <c r="B22">
        <v>1126.1600000000001</v>
      </c>
      <c r="C22" t="s">
        <v>292</v>
      </c>
    </row>
  </sheetData>
  <hyperlinks>
    <hyperlink ref="B14" r:id="rId1" xr:uid="{00000000-0004-0000-0000-000000000000}"/>
    <hyperlink ref="C20" r:id="rId2" xr:uid="{BFACD795-4EEB-494D-86B2-70D2DE9D1C0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L12"/>
  <sheetViews>
    <sheetView showGridLines="0" topLeftCell="A2" workbookViewId="0">
      <selection activeCell="C17" sqref="C17"/>
    </sheetView>
  </sheetViews>
  <sheetFormatPr defaultColWidth="9.140625" defaultRowHeight="12.75" x14ac:dyDescent="0.2"/>
  <cols>
    <col min="1" max="1" width="27.42578125" style="7" customWidth="1"/>
    <col min="2" max="2" width="2.42578125" style="7" customWidth="1"/>
    <col min="3" max="3" width="18.140625" style="7" bestFit="1" customWidth="1"/>
    <col min="4" max="24" width="9.28515625" style="7" bestFit="1" customWidth="1"/>
    <col min="25" max="25" width="9.5703125" style="7" bestFit="1" customWidth="1"/>
    <col min="26" max="31" width="9.28515625" style="7" bestFit="1" customWidth="1"/>
    <col min="32" max="34" width="9.5703125" style="7" bestFit="1" customWidth="1"/>
    <col min="35" max="35" width="9.28515625" style="7" bestFit="1" customWidth="1"/>
    <col min="36" max="36" width="9.5703125" style="7" bestFit="1" customWidth="1"/>
    <col min="37" max="38" width="9.28515625" style="7" bestFit="1" customWidth="1"/>
    <col min="39" max="16384" width="9.140625" style="7"/>
  </cols>
  <sheetData>
    <row r="1" spans="1:38" hidden="1" x14ac:dyDescent="0.2">
      <c r="A1" s="6" t="e">
        <f ca="1">DotStatQuery(B1)</f>
        <v>#NAME?</v>
      </c>
      <c r="B1" s="6" t="s">
        <v>5</v>
      </c>
    </row>
    <row r="2" spans="1:38" ht="23.25" x14ac:dyDescent="0.2">
      <c r="A2" s="11" t="s">
        <v>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2.75" customHeight="1" x14ac:dyDescent="0.2">
      <c r="A3" s="48" t="s">
        <v>7</v>
      </c>
      <c r="B3" s="49"/>
      <c r="C3" s="55" t="s">
        <v>8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</row>
    <row r="4" spans="1:38" ht="12.75" customHeight="1" x14ac:dyDescent="0.2">
      <c r="A4" s="48" t="s">
        <v>9</v>
      </c>
      <c r="B4" s="49"/>
      <c r="C4" s="58" t="s">
        <v>72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</row>
    <row r="5" spans="1:38" x14ac:dyDescent="0.2">
      <c r="A5" s="48" t="s">
        <v>10</v>
      </c>
      <c r="B5" s="49"/>
      <c r="C5" s="50" t="s">
        <v>11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2"/>
    </row>
    <row r="6" spans="1:38" ht="12.75" customHeight="1" x14ac:dyDescent="0.2">
      <c r="A6" s="48" t="s">
        <v>12</v>
      </c>
      <c r="B6" s="49"/>
      <c r="C6" s="50" t="s">
        <v>13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2"/>
    </row>
    <row r="7" spans="1:38" ht="126" x14ac:dyDescent="0.2">
      <c r="A7" s="53" t="s">
        <v>14</v>
      </c>
      <c r="B7" s="54"/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2" t="s">
        <v>21</v>
      </c>
      <c r="J7" s="12" t="s">
        <v>22</v>
      </c>
      <c r="K7" s="12" t="s">
        <v>23</v>
      </c>
      <c r="L7" s="12" t="s">
        <v>24</v>
      </c>
      <c r="M7" s="12" t="s">
        <v>25</v>
      </c>
      <c r="N7" s="12" t="s">
        <v>26</v>
      </c>
      <c r="O7" s="12" t="s">
        <v>27</v>
      </c>
      <c r="P7" s="12" t="s">
        <v>28</v>
      </c>
      <c r="Q7" s="12" t="s">
        <v>29</v>
      </c>
      <c r="R7" s="12" t="s">
        <v>30</v>
      </c>
      <c r="S7" s="12" t="s">
        <v>31</v>
      </c>
      <c r="T7" s="12" t="s">
        <v>32</v>
      </c>
      <c r="U7" s="12" t="s">
        <v>33</v>
      </c>
      <c r="V7" s="12" t="s">
        <v>34</v>
      </c>
      <c r="W7" s="12" t="s">
        <v>35</v>
      </c>
      <c r="X7" s="12" t="s">
        <v>36</v>
      </c>
      <c r="Y7" s="12" t="s">
        <v>37</v>
      </c>
      <c r="Z7" s="12" t="s">
        <v>38</v>
      </c>
      <c r="AA7" s="12" t="s">
        <v>39</v>
      </c>
      <c r="AB7" s="12" t="s">
        <v>40</v>
      </c>
      <c r="AC7" s="12" t="s">
        <v>41</v>
      </c>
      <c r="AD7" s="12" t="s">
        <v>42</v>
      </c>
      <c r="AE7" s="12" t="s">
        <v>43</v>
      </c>
      <c r="AF7" s="12" t="s">
        <v>44</v>
      </c>
      <c r="AG7" s="12" t="s">
        <v>45</v>
      </c>
      <c r="AH7" s="12" t="s">
        <v>46</v>
      </c>
      <c r="AI7" s="12" t="s">
        <v>47</v>
      </c>
      <c r="AJ7" s="12" t="s">
        <v>48</v>
      </c>
      <c r="AK7" s="12" t="s">
        <v>49</v>
      </c>
      <c r="AL7" s="12" t="s">
        <v>50</v>
      </c>
    </row>
    <row r="8" spans="1:38" ht="13.5" x14ac:dyDescent="0.25">
      <c r="A8" s="13" t="s">
        <v>51</v>
      </c>
      <c r="B8" s="14" t="s">
        <v>52</v>
      </c>
      <c r="C8" s="14" t="s">
        <v>52</v>
      </c>
      <c r="D8" s="14" t="s">
        <v>52</v>
      </c>
      <c r="E8" s="14" t="s">
        <v>52</v>
      </c>
      <c r="F8" s="14" t="s">
        <v>52</v>
      </c>
      <c r="G8" s="14" t="s">
        <v>52</v>
      </c>
      <c r="H8" s="14" t="s">
        <v>52</v>
      </c>
      <c r="I8" s="14" t="s">
        <v>52</v>
      </c>
      <c r="J8" s="14" t="s">
        <v>52</v>
      </c>
      <c r="K8" s="14" t="s">
        <v>52</v>
      </c>
      <c r="L8" s="14" t="s">
        <v>52</v>
      </c>
      <c r="M8" s="14" t="s">
        <v>52</v>
      </c>
      <c r="N8" s="14" t="s">
        <v>52</v>
      </c>
      <c r="O8" s="14" t="s">
        <v>52</v>
      </c>
      <c r="P8" s="14" t="s">
        <v>52</v>
      </c>
      <c r="Q8" s="14" t="s">
        <v>52</v>
      </c>
      <c r="R8" s="14" t="s">
        <v>52</v>
      </c>
      <c r="S8" s="14" t="s">
        <v>52</v>
      </c>
      <c r="T8" s="14" t="s">
        <v>52</v>
      </c>
      <c r="U8" s="14" t="s">
        <v>52</v>
      </c>
      <c r="V8" s="14" t="s">
        <v>52</v>
      </c>
      <c r="W8" s="14" t="s">
        <v>52</v>
      </c>
      <c r="X8" s="14" t="s">
        <v>52</v>
      </c>
      <c r="Y8" s="14" t="s">
        <v>52</v>
      </c>
      <c r="Z8" s="14" t="s">
        <v>52</v>
      </c>
      <c r="AA8" s="14" t="s">
        <v>52</v>
      </c>
      <c r="AB8" s="14" t="s">
        <v>52</v>
      </c>
      <c r="AC8" s="14" t="s">
        <v>52</v>
      </c>
      <c r="AD8" s="14" t="s">
        <v>52</v>
      </c>
      <c r="AE8" s="14" t="s">
        <v>52</v>
      </c>
      <c r="AF8" s="14" t="s">
        <v>52</v>
      </c>
      <c r="AG8" s="14" t="s">
        <v>52</v>
      </c>
      <c r="AH8" s="14" t="s">
        <v>52</v>
      </c>
      <c r="AI8" s="14" t="s">
        <v>52</v>
      </c>
      <c r="AJ8" s="14" t="s">
        <v>52</v>
      </c>
      <c r="AK8" s="14" t="s">
        <v>52</v>
      </c>
      <c r="AL8" s="14" t="s">
        <v>52</v>
      </c>
    </row>
    <row r="9" spans="1:38" ht="21" x14ac:dyDescent="0.25">
      <c r="A9" s="15" t="s">
        <v>53</v>
      </c>
      <c r="B9" s="14" t="s">
        <v>52</v>
      </c>
      <c r="C9" s="16">
        <v>3941.7959999999998</v>
      </c>
      <c r="D9" s="16">
        <v>358.16399999999999</v>
      </c>
      <c r="E9" s="16">
        <v>487.61200000000002</v>
      </c>
      <c r="F9" s="16">
        <v>20.216000000000001</v>
      </c>
      <c r="G9" s="16">
        <v>8738.0519999999997</v>
      </c>
      <c r="H9" s="16">
        <v>9088.7360000000008</v>
      </c>
      <c r="I9" s="16">
        <v>1111.481</v>
      </c>
      <c r="J9" s="16">
        <v>4109.3509999999997</v>
      </c>
      <c r="K9" s="16">
        <v>1197.279</v>
      </c>
      <c r="L9" s="16">
        <v>10943.87</v>
      </c>
      <c r="M9" s="16">
        <v>11094.304</v>
      </c>
      <c r="N9" s="16">
        <v>3714.2429999999999</v>
      </c>
      <c r="O9" s="16">
        <v>9765.1919999999991</v>
      </c>
      <c r="P9" s="16">
        <v>15768.858</v>
      </c>
      <c r="Q9" s="16">
        <v>25452.727999999999</v>
      </c>
      <c r="R9" s="16">
        <v>10930.598</v>
      </c>
      <c r="S9" s="16">
        <v>18842.475999999999</v>
      </c>
      <c r="T9" s="16">
        <v>21089.246999999999</v>
      </c>
      <c r="U9" s="16">
        <v>10541.995000000001</v>
      </c>
      <c r="V9" s="16">
        <v>3535.1260000000002</v>
      </c>
      <c r="W9" s="16">
        <v>10755.867</v>
      </c>
      <c r="X9" s="16">
        <v>52109.947</v>
      </c>
      <c r="Y9" s="16">
        <v>40831.531000000003</v>
      </c>
      <c r="Z9" s="16">
        <v>27553.891</v>
      </c>
      <c r="AA9" s="16">
        <v>18542.383999999998</v>
      </c>
      <c r="AB9" s="16">
        <v>4676.9380000000001</v>
      </c>
      <c r="AC9" s="16">
        <v>3866.5059999999999</v>
      </c>
      <c r="AD9" s="16">
        <v>14280.075000000001</v>
      </c>
      <c r="AE9" s="16">
        <v>30508.38</v>
      </c>
      <c r="AF9" s="16">
        <v>8656.7459999999992</v>
      </c>
      <c r="AG9" s="16">
        <v>64938.642</v>
      </c>
      <c r="AH9" s="16">
        <v>56918.25</v>
      </c>
      <c r="AI9" s="16">
        <v>56466.362999999998</v>
      </c>
      <c r="AJ9" s="16">
        <v>41175.733999999997</v>
      </c>
      <c r="AK9" s="16">
        <v>15089.665000000001</v>
      </c>
      <c r="AL9" s="16">
        <v>1812.9</v>
      </c>
    </row>
    <row r="10" spans="1:38" ht="21" x14ac:dyDescent="0.25">
      <c r="A10" s="15" t="s">
        <v>54</v>
      </c>
      <c r="B10" s="14" t="s">
        <v>52</v>
      </c>
      <c r="C10" s="17">
        <v>1193.557</v>
      </c>
      <c r="D10" s="17">
        <v>7.3179999999999996</v>
      </c>
      <c r="E10" s="17">
        <v>16.634</v>
      </c>
      <c r="F10" s="17">
        <v>2.5099999999999998</v>
      </c>
      <c r="G10" s="17">
        <v>181.03200000000001</v>
      </c>
      <c r="H10" s="17">
        <v>123.002</v>
      </c>
      <c r="I10" s="17">
        <v>13.654999999999999</v>
      </c>
      <c r="J10" s="17">
        <v>50.731999999999999</v>
      </c>
      <c r="K10" s="17">
        <v>179.07599999999999</v>
      </c>
      <c r="L10" s="17">
        <v>310.90300000000002</v>
      </c>
      <c r="M10" s="17">
        <v>130.809</v>
      </c>
      <c r="N10" s="17">
        <v>67.192999999999998</v>
      </c>
      <c r="O10" s="17">
        <v>224.875</v>
      </c>
      <c r="P10" s="17">
        <v>164.06899999999999</v>
      </c>
      <c r="Q10" s="17">
        <v>508.05500000000001</v>
      </c>
      <c r="R10" s="17">
        <v>145.333</v>
      </c>
      <c r="S10" s="17">
        <v>205.55199999999999</v>
      </c>
      <c r="T10" s="17">
        <v>279.822</v>
      </c>
      <c r="U10" s="17">
        <v>142.72499999999999</v>
      </c>
      <c r="V10" s="17">
        <v>27.702999999999999</v>
      </c>
      <c r="W10" s="17">
        <v>317.51299999999998</v>
      </c>
      <c r="X10" s="17">
        <v>1123.1410000000001</v>
      </c>
      <c r="Y10" s="17">
        <v>1348.4369999999999</v>
      </c>
      <c r="Z10" s="17">
        <v>653.05700000000002</v>
      </c>
      <c r="AA10" s="17">
        <v>742.61500000000001</v>
      </c>
      <c r="AB10" s="17">
        <v>105.134</v>
      </c>
      <c r="AC10" s="17">
        <v>172.56200000000001</v>
      </c>
      <c r="AD10" s="17">
        <v>218.411</v>
      </c>
      <c r="AE10" s="17">
        <v>320.11099999999999</v>
      </c>
      <c r="AF10" s="17">
        <v>4310.0820000000003</v>
      </c>
      <c r="AG10" s="17">
        <v>535.00800000000004</v>
      </c>
      <c r="AH10" s="17">
        <v>2.9489999999999998</v>
      </c>
      <c r="AI10" s="17">
        <v>125.807</v>
      </c>
      <c r="AJ10" s="17">
        <v>189.02500000000001</v>
      </c>
      <c r="AK10" s="17">
        <v>1294.2190000000001</v>
      </c>
      <c r="AL10" s="17">
        <v>0</v>
      </c>
    </row>
    <row r="11" spans="1:38" ht="21" x14ac:dyDescent="0.25">
      <c r="A11" s="15" t="s">
        <v>55</v>
      </c>
      <c r="B11" s="14" t="s">
        <v>52</v>
      </c>
      <c r="C11" s="16">
        <v>23693.246999999999</v>
      </c>
      <c r="D11" s="16">
        <v>373.81799999999998</v>
      </c>
      <c r="E11" s="16">
        <v>1090.153</v>
      </c>
      <c r="F11" s="16">
        <v>19.974</v>
      </c>
      <c r="G11" s="16">
        <v>8593.1170000000002</v>
      </c>
      <c r="H11" s="16">
        <v>8578.9609999999993</v>
      </c>
      <c r="I11" s="16">
        <v>715.76400000000001</v>
      </c>
      <c r="J11" s="16">
        <v>4223.018</v>
      </c>
      <c r="K11" s="16">
        <v>6675.3450000000003</v>
      </c>
      <c r="L11" s="16">
        <v>23007.226999999999</v>
      </c>
      <c r="M11" s="16">
        <v>7876.8879999999999</v>
      </c>
      <c r="N11" s="16">
        <v>7009.0640000000003</v>
      </c>
      <c r="O11" s="16">
        <v>16491.233</v>
      </c>
      <c r="P11" s="16">
        <v>12836.473</v>
      </c>
      <c r="Q11" s="16">
        <v>55454.116999999998</v>
      </c>
      <c r="R11" s="16">
        <v>11630.269</v>
      </c>
      <c r="S11" s="16">
        <v>14470.071</v>
      </c>
      <c r="T11" s="16">
        <v>19966.830999999998</v>
      </c>
      <c r="U11" s="16">
        <v>5894.18</v>
      </c>
      <c r="V11" s="16">
        <v>2399.5709999999999</v>
      </c>
      <c r="W11" s="16">
        <v>28695.919999999998</v>
      </c>
      <c r="X11" s="16">
        <v>12643.012000000001</v>
      </c>
      <c r="Y11" s="16">
        <v>62280.332000000002</v>
      </c>
      <c r="Z11" s="16">
        <v>21432.651999999998</v>
      </c>
      <c r="AA11" s="16">
        <v>14476.701999999999</v>
      </c>
      <c r="AB11" s="16">
        <v>4080.1280000000002</v>
      </c>
      <c r="AC11" s="16">
        <v>11080.132</v>
      </c>
      <c r="AD11" s="16">
        <v>9482.3140000000003</v>
      </c>
      <c r="AE11" s="16">
        <v>38740.508999999998</v>
      </c>
      <c r="AF11" s="16">
        <v>84668.270999999993</v>
      </c>
      <c r="AG11" s="16">
        <v>32748.65</v>
      </c>
      <c r="AH11" s="16">
        <v>33994.800999999999</v>
      </c>
      <c r="AI11" s="16">
        <v>10800.129000000001</v>
      </c>
      <c r="AJ11" s="16">
        <v>13424.741</v>
      </c>
      <c r="AK11" s="16">
        <v>14679.816000000001</v>
      </c>
      <c r="AL11" s="16">
        <v>0</v>
      </c>
    </row>
    <row r="12" spans="1:38" x14ac:dyDescent="0.2">
      <c r="A12" s="18" t="s">
        <v>73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stats.oecd.org/OECDStat_Metadata/ShowMetadata.ashx?Dataset=IOTSI4_2018&amp;ShowOnWeb=true&amp;Lang=en" xr:uid="{00000000-0004-0000-0100-000000000000}"/>
    <hyperlink ref="C3" r:id="rId2" display="http://stats.oecd.org/OECDStat_Metadata/ShowMetadata.ashx?Dataset=IOTSI4_2018&amp;Coords=[VAR].[VAL]&amp;ShowOnWeb=true&amp;Lang=en" xr:uid="{00000000-0004-0000-0100-000001000000}"/>
    <hyperlink ref="A12" r:id="rId3" display="https://stats-2.oecd.org/index.aspx?DatasetCode=IOTSI4_2018" xr:uid="{1AAB93EB-0BF2-46C6-BA36-DA191B9C04B4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39DF-80B5-4734-8C3D-A354045EB618}">
  <sheetPr>
    <tabColor theme="6" tint="0.59999389629810485"/>
  </sheetPr>
  <dimension ref="A1:AZ174"/>
  <sheetViews>
    <sheetView showGridLines="0" topLeftCell="A2" workbookViewId="0">
      <selection activeCell="AZ10" sqref="AZ10"/>
    </sheetView>
  </sheetViews>
  <sheetFormatPr defaultRowHeight="12.75" x14ac:dyDescent="0.2"/>
  <cols>
    <col min="1" max="3" width="27.42578125" style="7" customWidth="1"/>
    <col min="4" max="4" width="2.42578125" style="7" customWidth="1"/>
    <col min="5" max="51" width="0" style="7" hidden="1" customWidth="1"/>
    <col min="52" max="16384" width="9.140625" style="7"/>
  </cols>
  <sheetData>
    <row r="1" spans="1:52" hidden="1" x14ac:dyDescent="0.2">
      <c r="A1" s="6" t="e">
        <f ca="1">DotStatQuery(B1)</f>
        <v>#NAME?</v>
      </c>
      <c r="B1" s="6" t="s">
        <v>5</v>
      </c>
    </row>
    <row r="2" spans="1:52" ht="23.25" x14ac:dyDescent="0.2">
      <c r="A2" s="37" t="s">
        <v>287</v>
      </c>
    </row>
    <row r="3" spans="1:52" x14ac:dyDescent="0.2">
      <c r="A3" s="66" t="s">
        <v>286</v>
      </c>
      <c r="B3" s="67"/>
      <c r="C3" s="67"/>
      <c r="D3" s="68"/>
      <c r="E3" s="69" t="s">
        <v>285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1"/>
    </row>
    <row r="4" spans="1:52" x14ac:dyDescent="0.2">
      <c r="A4" s="66" t="s">
        <v>12</v>
      </c>
      <c r="B4" s="67"/>
      <c r="C4" s="67"/>
      <c r="D4" s="68"/>
      <c r="E4" s="69" t="s">
        <v>284</v>
      </c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1"/>
    </row>
    <row r="5" spans="1:52" x14ac:dyDescent="0.2">
      <c r="A5" s="72" t="s">
        <v>283</v>
      </c>
      <c r="B5" s="73"/>
      <c r="C5" s="73"/>
      <c r="D5" s="74"/>
      <c r="E5" s="36" t="s">
        <v>282</v>
      </c>
      <c r="F5" s="36" t="s">
        <v>281</v>
      </c>
      <c r="G5" s="36" t="s">
        <v>280</v>
      </c>
      <c r="H5" s="36" t="s">
        <v>279</v>
      </c>
      <c r="I5" s="36" t="s">
        <v>278</v>
      </c>
      <c r="J5" s="36" t="s">
        <v>277</v>
      </c>
      <c r="K5" s="36" t="s">
        <v>276</v>
      </c>
      <c r="L5" s="36" t="s">
        <v>275</v>
      </c>
      <c r="M5" s="36" t="s">
        <v>274</v>
      </c>
      <c r="N5" s="36" t="s">
        <v>273</v>
      </c>
      <c r="O5" s="36" t="s">
        <v>272</v>
      </c>
      <c r="P5" s="36" t="s">
        <v>271</v>
      </c>
      <c r="Q5" s="36" t="s">
        <v>270</v>
      </c>
      <c r="R5" s="36" t="s">
        <v>269</v>
      </c>
      <c r="S5" s="36" t="s">
        <v>268</v>
      </c>
      <c r="T5" s="36" t="s">
        <v>267</v>
      </c>
      <c r="U5" s="36" t="s">
        <v>266</v>
      </c>
      <c r="V5" s="36" t="s">
        <v>265</v>
      </c>
      <c r="W5" s="36" t="s">
        <v>264</v>
      </c>
      <c r="X5" s="36" t="s">
        <v>263</v>
      </c>
      <c r="Y5" s="36" t="s">
        <v>262</v>
      </c>
      <c r="Z5" s="36" t="s">
        <v>261</v>
      </c>
      <c r="AA5" s="36" t="s">
        <v>260</v>
      </c>
      <c r="AB5" s="36" t="s">
        <v>259</v>
      </c>
      <c r="AC5" s="36" t="s">
        <v>258</v>
      </c>
      <c r="AD5" s="36" t="s">
        <v>257</v>
      </c>
      <c r="AE5" s="36" t="s">
        <v>256</v>
      </c>
      <c r="AF5" s="36" t="s">
        <v>255</v>
      </c>
      <c r="AG5" s="36" t="s">
        <v>254</v>
      </c>
      <c r="AH5" s="36" t="s">
        <v>253</v>
      </c>
      <c r="AI5" s="36" t="s">
        <v>252</v>
      </c>
      <c r="AJ5" s="36" t="s">
        <v>251</v>
      </c>
      <c r="AK5" s="36" t="s">
        <v>250</v>
      </c>
      <c r="AL5" s="36" t="s">
        <v>249</v>
      </c>
      <c r="AM5" s="36" t="s">
        <v>248</v>
      </c>
      <c r="AN5" s="36" t="s">
        <v>247</v>
      </c>
      <c r="AO5" s="36" t="s">
        <v>246</v>
      </c>
      <c r="AP5" s="36" t="s">
        <v>245</v>
      </c>
      <c r="AQ5" s="36" t="s">
        <v>244</v>
      </c>
      <c r="AR5" s="36" t="s">
        <v>243</v>
      </c>
      <c r="AS5" s="36" t="s">
        <v>242</v>
      </c>
      <c r="AT5" s="36" t="s">
        <v>241</v>
      </c>
      <c r="AU5" s="36" t="s">
        <v>240</v>
      </c>
      <c r="AV5" s="36" t="s">
        <v>11</v>
      </c>
      <c r="AW5" s="36" t="s">
        <v>239</v>
      </c>
      <c r="AX5" s="36" t="s">
        <v>238</v>
      </c>
      <c r="AY5" s="36" t="s">
        <v>237</v>
      </c>
      <c r="AZ5" s="35" t="s">
        <v>236</v>
      </c>
    </row>
    <row r="6" spans="1:52" ht="13.5" x14ac:dyDescent="0.25">
      <c r="A6" s="75" t="s">
        <v>235</v>
      </c>
      <c r="B6" s="76"/>
      <c r="C6" s="77"/>
      <c r="D6" s="32" t="s">
        <v>52</v>
      </c>
      <c r="E6" s="32" t="s">
        <v>52</v>
      </c>
      <c r="F6" s="32" t="s">
        <v>52</v>
      </c>
      <c r="G6" s="32" t="s">
        <v>52</v>
      </c>
      <c r="H6" s="32" t="s">
        <v>52</v>
      </c>
      <c r="I6" s="32" t="s">
        <v>52</v>
      </c>
      <c r="J6" s="32" t="s">
        <v>52</v>
      </c>
      <c r="K6" s="32" t="s">
        <v>52</v>
      </c>
      <c r="L6" s="32" t="s">
        <v>52</v>
      </c>
      <c r="M6" s="32" t="s">
        <v>52</v>
      </c>
      <c r="N6" s="32" t="s">
        <v>52</v>
      </c>
      <c r="O6" s="32" t="s">
        <v>52</v>
      </c>
      <c r="P6" s="32" t="s">
        <v>52</v>
      </c>
      <c r="Q6" s="32" t="s">
        <v>52</v>
      </c>
      <c r="R6" s="32" t="s">
        <v>52</v>
      </c>
      <c r="S6" s="32" t="s">
        <v>52</v>
      </c>
      <c r="T6" s="32" t="s">
        <v>52</v>
      </c>
      <c r="U6" s="32" t="s">
        <v>52</v>
      </c>
      <c r="V6" s="32" t="s">
        <v>52</v>
      </c>
      <c r="W6" s="32" t="s">
        <v>52</v>
      </c>
      <c r="X6" s="32" t="s">
        <v>52</v>
      </c>
      <c r="Y6" s="32" t="s">
        <v>52</v>
      </c>
      <c r="Z6" s="32" t="s">
        <v>52</v>
      </c>
      <c r="AA6" s="32" t="s">
        <v>52</v>
      </c>
      <c r="AB6" s="32" t="s">
        <v>52</v>
      </c>
      <c r="AC6" s="32" t="s">
        <v>52</v>
      </c>
      <c r="AD6" s="32" t="s">
        <v>52</v>
      </c>
      <c r="AE6" s="32" t="s">
        <v>52</v>
      </c>
      <c r="AF6" s="32" t="s">
        <v>52</v>
      </c>
      <c r="AG6" s="32" t="s">
        <v>52</v>
      </c>
      <c r="AH6" s="32" t="s">
        <v>52</v>
      </c>
      <c r="AI6" s="32" t="s">
        <v>52</v>
      </c>
      <c r="AJ6" s="32" t="s">
        <v>52</v>
      </c>
      <c r="AK6" s="32" t="s">
        <v>52</v>
      </c>
      <c r="AL6" s="32" t="s">
        <v>52</v>
      </c>
      <c r="AM6" s="32" t="s">
        <v>52</v>
      </c>
      <c r="AN6" s="32" t="s">
        <v>52</v>
      </c>
      <c r="AO6" s="32" t="s">
        <v>52</v>
      </c>
      <c r="AP6" s="32" t="s">
        <v>52</v>
      </c>
      <c r="AQ6" s="32" t="s">
        <v>52</v>
      </c>
      <c r="AR6" s="32" t="s">
        <v>52</v>
      </c>
      <c r="AS6" s="32" t="s">
        <v>52</v>
      </c>
      <c r="AT6" s="32" t="s">
        <v>52</v>
      </c>
      <c r="AU6" s="32" t="s">
        <v>52</v>
      </c>
      <c r="AV6" s="32" t="s">
        <v>52</v>
      </c>
      <c r="AW6" s="32" t="s">
        <v>52</v>
      </c>
      <c r="AX6" s="32" t="s">
        <v>52</v>
      </c>
      <c r="AY6" s="32" t="s">
        <v>52</v>
      </c>
      <c r="AZ6" s="32" t="s">
        <v>52</v>
      </c>
    </row>
    <row r="7" spans="1:52" ht="13.5" x14ac:dyDescent="0.25">
      <c r="A7" s="60" t="s">
        <v>234</v>
      </c>
      <c r="B7" s="61"/>
      <c r="C7" s="62"/>
      <c r="D7" s="32" t="s">
        <v>52</v>
      </c>
      <c r="E7" s="31">
        <v>528.71</v>
      </c>
      <c r="F7" s="31">
        <v>660.45</v>
      </c>
      <c r="G7" s="31">
        <v>1031.9000000000001</v>
      </c>
      <c r="H7" s="31">
        <v>1564.79</v>
      </c>
      <c r="I7" s="31">
        <v>2337.1799999999998</v>
      </c>
      <c r="J7" s="31">
        <v>2993.49</v>
      </c>
      <c r="K7" s="31">
        <v>4145.3599999999997</v>
      </c>
      <c r="L7" s="31">
        <v>5436.8</v>
      </c>
      <c r="M7" s="31">
        <v>6686.77</v>
      </c>
      <c r="N7" s="31">
        <v>8277.2800000000007</v>
      </c>
      <c r="O7" s="31">
        <v>9647.7000000000007</v>
      </c>
      <c r="P7" s="31">
        <v>11603.36</v>
      </c>
      <c r="Q7" s="31">
        <v>12586.05</v>
      </c>
      <c r="R7" s="31">
        <v>13765.56</v>
      </c>
      <c r="S7" s="31">
        <v>15685.65</v>
      </c>
      <c r="T7" s="31">
        <v>18833.509999999998</v>
      </c>
      <c r="U7" s="31">
        <v>22431.17</v>
      </c>
      <c r="V7" s="31">
        <v>26705.41</v>
      </c>
      <c r="W7" s="31">
        <v>37261.67</v>
      </c>
      <c r="X7" s="31">
        <v>44287.16</v>
      </c>
      <c r="Y7" s="31">
        <v>50407.6</v>
      </c>
      <c r="Z7" s="31">
        <v>58205.22</v>
      </c>
      <c r="AA7" s="31">
        <v>69171.199999999997</v>
      </c>
      <c r="AB7" s="31">
        <v>82003.343999999997</v>
      </c>
      <c r="AC7" s="31">
        <v>95025.06</v>
      </c>
      <c r="AD7" s="31">
        <v>102915.61199999999</v>
      </c>
      <c r="AE7" s="31">
        <v>101826.148</v>
      </c>
      <c r="AF7" s="31">
        <v>113760</v>
      </c>
      <c r="AG7" s="31">
        <v>136295</v>
      </c>
      <c r="AH7" s="31">
        <v>149899</v>
      </c>
      <c r="AI7" s="31">
        <v>167242</v>
      </c>
      <c r="AJ7" s="31">
        <v>184146</v>
      </c>
      <c r="AK7" s="31">
        <v>192384</v>
      </c>
      <c r="AL7" s="31">
        <v>207345</v>
      </c>
      <c r="AM7" s="31">
        <v>227592</v>
      </c>
      <c r="AN7" s="31">
        <v>258571</v>
      </c>
      <c r="AO7" s="31">
        <v>272201</v>
      </c>
      <c r="AP7" s="31">
        <v>273647</v>
      </c>
      <c r="AQ7" s="31">
        <v>295968</v>
      </c>
      <c r="AR7" s="31">
        <v>321915</v>
      </c>
      <c r="AS7" s="31">
        <v>341336</v>
      </c>
      <c r="AT7" s="31">
        <v>347332</v>
      </c>
      <c r="AU7" s="31">
        <v>365428</v>
      </c>
      <c r="AV7" s="31">
        <v>393559</v>
      </c>
      <c r="AW7" s="31">
        <v>430752</v>
      </c>
      <c r="AX7" s="31">
        <v>465470</v>
      </c>
      <c r="AY7" s="31">
        <v>506548</v>
      </c>
      <c r="AZ7" s="31">
        <v>523985</v>
      </c>
    </row>
    <row r="8" spans="1:52" ht="13.5" x14ac:dyDescent="0.25">
      <c r="A8" s="60" t="s">
        <v>233</v>
      </c>
      <c r="B8" s="61"/>
      <c r="C8" s="62"/>
      <c r="D8" s="32" t="s">
        <v>52</v>
      </c>
      <c r="E8" s="33">
        <v>165.64</v>
      </c>
      <c r="F8" s="33">
        <v>191.53</v>
      </c>
      <c r="G8" s="33">
        <v>299.73</v>
      </c>
      <c r="H8" s="33">
        <v>379.98</v>
      </c>
      <c r="I8" s="33">
        <v>659.29</v>
      </c>
      <c r="J8" s="33">
        <v>818.67</v>
      </c>
      <c r="K8" s="33">
        <v>1147.19</v>
      </c>
      <c r="L8" s="33">
        <v>1526.34</v>
      </c>
      <c r="M8" s="33">
        <v>1703.68</v>
      </c>
      <c r="N8" s="33">
        <v>2163.67</v>
      </c>
      <c r="O8" s="33">
        <v>2554.5100000000002</v>
      </c>
      <c r="P8" s="33">
        <v>2822.27</v>
      </c>
      <c r="Q8" s="33">
        <v>3092.34</v>
      </c>
      <c r="R8" s="33">
        <v>3635.21</v>
      </c>
      <c r="S8" s="33">
        <v>4146.55</v>
      </c>
      <c r="T8" s="33">
        <v>5525.7</v>
      </c>
      <c r="U8" s="33">
        <v>6905.55</v>
      </c>
      <c r="V8" s="33">
        <v>9253.1</v>
      </c>
      <c r="W8" s="33">
        <v>12203.45</v>
      </c>
      <c r="X8" s="33">
        <v>13048.78</v>
      </c>
      <c r="Y8" s="33">
        <v>14924.39</v>
      </c>
      <c r="Z8" s="33">
        <v>16427.12</v>
      </c>
      <c r="AA8" s="33">
        <v>19985.22</v>
      </c>
      <c r="AB8" s="33">
        <v>24704.339</v>
      </c>
      <c r="AC8" s="33">
        <v>27105.26</v>
      </c>
      <c r="AD8" s="33">
        <v>26915.86</v>
      </c>
      <c r="AE8" s="33">
        <v>30990.905999999999</v>
      </c>
      <c r="AF8" s="33">
        <v>28206</v>
      </c>
      <c r="AG8" s="33">
        <v>39254</v>
      </c>
      <c r="AH8" s="33">
        <v>39575</v>
      </c>
      <c r="AI8" s="33">
        <v>42604</v>
      </c>
      <c r="AJ8" s="33">
        <v>51398</v>
      </c>
      <c r="AK8" s="33">
        <v>53543</v>
      </c>
      <c r="AL8" s="33">
        <v>60609</v>
      </c>
      <c r="AM8" s="33">
        <v>67156</v>
      </c>
      <c r="AN8" s="33">
        <v>82239</v>
      </c>
      <c r="AO8" s="33">
        <v>84321</v>
      </c>
      <c r="AP8" s="33">
        <v>77897</v>
      </c>
      <c r="AQ8" s="33">
        <v>82905</v>
      </c>
      <c r="AR8" s="33">
        <v>96845</v>
      </c>
      <c r="AS8" s="33">
        <v>101944</v>
      </c>
      <c r="AT8" s="33">
        <v>101792</v>
      </c>
      <c r="AU8" s="33">
        <v>106353</v>
      </c>
      <c r="AV8" s="33">
        <v>119151</v>
      </c>
      <c r="AW8" s="33">
        <v>134503</v>
      </c>
      <c r="AX8" s="33">
        <v>149420</v>
      </c>
      <c r="AY8" s="33">
        <v>172976</v>
      </c>
      <c r="AZ8" s="33">
        <v>174040</v>
      </c>
    </row>
    <row r="9" spans="1:52" ht="13.5" x14ac:dyDescent="0.25">
      <c r="A9" s="60" t="s">
        <v>232</v>
      </c>
      <c r="B9" s="61"/>
      <c r="C9" s="62"/>
      <c r="D9" s="32" t="s">
        <v>52</v>
      </c>
      <c r="E9" s="31">
        <v>63.1</v>
      </c>
      <c r="F9" s="31">
        <v>72.900000000000006</v>
      </c>
      <c r="G9" s="31">
        <v>93.3</v>
      </c>
      <c r="H9" s="31">
        <v>133.6</v>
      </c>
      <c r="I9" s="31">
        <v>364.4</v>
      </c>
      <c r="J9" s="31">
        <v>403.6</v>
      </c>
      <c r="K9" s="31">
        <v>537.4</v>
      </c>
      <c r="L9" s="31">
        <v>708</v>
      </c>
      <c r="M9" s="31">
        <v>766</v>
      </c>
      <c r="N9" s="31">
        <v>1024</v>
      </c>
      <c r="O9" s="31">
        <v>1230</v>
      </c>
      <c r="P9" s="31">
        <v>1404</v>
      </c>
      <c r="Q9" s="31">
        <v>1522</v>
      </c>
      <c r="R9" s="31">
        <v>1845</v>
      </c>
      <c r="S9" s="31">
        <v>2238</v>
      </c>
      <c r="T9" s="31">
        <v>2856</v>
      </c>
      <c r="U9" s="31">
        <v>3544</v>
      </c>
      <c r="V9" s="31">
        <v>4491</v>
      </c>
      <c r="W9" s="31">
        <v>7440.4</v>
      </c>
      <c r="X9" s="31">
        <v>8204.93</v>
      </c>
      <c r="Y9" s="31">
        <v>8591.34</v>
      </c>
      <c r="Z9" s="31">
        <v>10146.19</v>
      </c>
      <c r="AA9" s="31">
        <v>12076.37</v>
      </c>
      <c r="AB9" s="31">
        <v>14849.744000000001</v>
      </c>
      <c r="AC9" s="31">
        <v>16270.23</v>
      </c>
      <c r="AD9" s="31">
        <v>16542.55</v>
      </c>
      <c r="AE9" s="31">
        <v>19121.682000000001</v>
      </c>
      <c r="AF9" s="31">
        <v>17814</v>
      </c>
      <c r="AG9" s="31">
        <v>19950</v>
      </c>
      <c r="AH9" s="31">
        <v>21160</v>
      </c>
      <c r="AI9" s="31">
        <v>21287</v>
      </c>
      <c r="AJ9" s="31">
        <v>23245</v>
      </c>
      <c r="AK9" s="31">
        <v>26113</v>
      </c>
      <c r="AL9" s="31">
        <v>27570</v>
      </c>
      <c r="AM9" s="31">
        <v>34593</v>
      </c>
      <c r="AN9" s="31">
        <v>43276</v>
      </c>
      <c r="AO9" s="31">
        <v>40910</v>
      </c>
      <c r="AP9" s="31">
        <v>38618</v>
      </c>
      <c r="AQ9" s="31">
        <v>42098</v>
      </c>
      <c r="AR9" s="31">
        <v>47299</v>
      </c>
      <c r="AS9" s="31">
        <v>51185</v>
      </c>
      <c r="AT9" s="31">
        <v>53311</v>
      </c>
      <c r="AU9" s="31">
        <v>59457</v>
      </c>
      <c r="AV9" s="31">
        <v>67600</v>
      </c>
      <c r="AW9" s="31">
        <v>75711</v>
      </c>
      <c r="AX9" s="31">
        <v>83121</v>
      </c>
      <c r="AY9" s="31">
        <v>93274</v>
      </c>
      <c r="AZ9" s="31">
        <v>91714</v>
      </c>
    </row>
    <row r="10" spans="1:52" ht="13.5" x14ac:dyDescent="0.25">
      <c r="A10" s="60" t="s">
        <v>231</v>
      </c>
      <c r="B10" s="61"/>
      <c r="C10" s="62"/>
      <c r="D10" s="32" t="s">
        <v>52</v>
      </c>
      <c r="E10" s="33">
        <v>63.1</v>
      </c>
      <c r="F10" s="33">
        <v>72.900000000000006</v>
      </c>
      <c r="G10" s="33">
        <v>93.3</v>
      </c>
      <c r="H10" s="33">
        <v>133.6</v>
      </c>
      <c r="I10" s="33">
        <v>364.4</v>
      </c>
      <c r="J10" s="33">
        <v>403.6</v>
      </c>
      <c r="K10" s="33">
        <v>537.4</v>
      </c>
      <c r="L10" s="33">
        <v>708</v>
      </c>
      <c r="M10" s="33">
        <v>766</v>
      </c>
      <c r="N10" s="33">
        <v>1024</v>
      </c>
      <c r="O10" s="33">
        <v>1230</v>
      </c>
      <c r="P10" s="33">
        <v>1404</v>
      </c>
      <c r="Q10" s="33">
        <v>1522</v>
      </c>
      <c r="R10" s="33">
        <v>1845</v>
      </c>
      <c r="S10" s="33">
        <v>2238</v>
      </c>
      <c r="T10" s="33">
        <v>2856</v>
      </c>
      <c r="U10" s="33">
        <v>3544</v>
      </c>
      <c r="V10" s="33">
        <v>4491</v>
      </c>
      <c r="W10" s="33">
        <v>6326.93</v>
      </c>
      <c r="X10" s="33">
        <v>6946.23</v>
      </c>
      <c r="Y10" s="33">
        <v>7413.22</v>
      </c>
      <c r="Z10" s="33">
        <v>8791.67</v>
      </c>
      <c r="AA10" s="33">
        <v>10499.39</v>
      </c>
      <c r="AB10" s="33">
        <v>13088.538</v>
      </c>
      <c r="AC10" s="33">
        <v>14512.42</v>
      </c>
      <c r="AD10" s="33">
        <v>14585.93</v>
      </c>
      <c r="AE10" s="33">
        <v>18157.719000000001</v>
      </c>
      <c r="AF10" s="33">
        <v>16821</v>
      </c>
      <c r="AG10" s="33">
        <v>18569</v>
      </c>
      <c r="AH10" s="33">
        <v>19679</v>
      </c>
      <c r="AI10" s="33">
        <v>18830</v>
      </c>
      <c r="AJ10" s="33">
        <v>20347</v>
      </c>
      <c r="AK10" s="33">
        <v>22274</v>
      </c>
      <c r="AL10" s="33">
        <v>23118</v>
      </c>
      <c r="AM10" s="33">
        <v>26672</v>
      </c>
      <c r="AN10" s="33">
        <v>31984</v>
      </c>
      <c r="AO10" s="33">
        <v>31585</v>
      </c>
      <c r="AP10" s="33">
        <v>31310</v>
      </c>
      <c r="AQ10" s="33">
        <v>33935</v>
      </c>
      <c r="AR10" s="33">
        <v>39910</v>
      </c>
      <c r="AS10" s="33">
        <v>43730</v>
      </c>
      <c r="AT10" s="33">
        <v>46654</v>
      </c>
      <c r="AU10" s="33">
        <v>51410</v>
      </c>
      <c r="AV10" s="33">
        <v>55744</v>
      </c>
      <c r="AW10" s="33">
        <v>62028</v>
      </c>
      <c r="AX10" s="33">
        <v>67987</v>
      </c>
      <c r="AY10" s="33">
        <v>75251</v>
      </c>
      <c r="AZ10" s="33">
        <v>75613</v>
      </c>
    </row>
    <row r="11" spans="1:52" ht="13.5" x14ac:dyDescent="0.25">
      <c r="A11" s="63" t="s">
        <v>231</v>
      </c>
      <c r="B11" s="60" t="s">
        <v>230</v>
      </c>
      <c r="C11" s="62"/>
      <c r="D11" s="32" t="s">
        <v>52</v>
      </c>
      <c r="E11" s="31">
        <v>6.5</v>
      </c>
      <c r="F11" s="31">
        <v>8.9</v>
      </c>
      <c r="G11" s="31">
        <v>14.4</v>
      </c>
      <c r="H11" s="31">
        <v>23.3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</row>
    <row r="12" spans="1:52" ht="13.5" x14ac:dyDescent="0.25">
      <c r="A12" s="64"/>
      <c r="B12" s="60" t="s">
        <v>229</v>
      </c>
      <c r="C12" s="62"/>
      <c r="D12" s="32" t="s">
        <v>52</v>
      </c>
      <c r="E12" s="33">
        <v>8.1999999999999993</v>
      </c>
      <c r="F12" s="33">
        <v>8.6999999999999993</v>
      </c>
      <c r="G12" s="33">
        <v>13.8</v>
      </c>
      <c r="H12" s="33">
        <v>24.3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  <c r="AG12" s="33">
        <v>0</v>
      </c>
      <c r="AH12" s="33">
        <v>4137</v>
      </c>
      <c r="AI12" s="33">
        <v>3173</v>
      </c>
      <c r="AJ12" s="33">
        <v>3361</v>
      </c>
      <c r="AK12" s="33">
        <v>3319</v>
      </c>
      <c r="AL12" s="33">
        <v>3127</v>
      </c>
      <c r="AM12" s="33">
        <v>3573</v>
      </c>
      <c r="AN12" s="33">
        <v>4682</v>
      </c>
      <c r="AO12" s="33">
        <v>4659</v>
      </c>
      <c r="AP12" s="33">
        <v>4762</v>
      </c>
      <c r="AQ12" s="33">
        <v>4425</v>
      </c>
      <c r="AR12" s="33">
        <v>4896</v>
      </c>
      <c r="AS12" s="33">
        <v>5152</v>
      </c>
      <c r="AT12" s="33">
        <v>4889</v>
      </c>
      <c r="AU12" s="33">
        <v>4628</v>
      </c>
      <c r="AV12" s="33">
        <v>4561</v>
      </c>
      <c r="AW12" s="33">
        <v>4125</v>
      </c>
      <c r="AX12" s="33">
        <v>4517</v>
      </c>
      <c r="AY12" s="33">
        <v>4982</v>
      </c>
      <c r="AZ12" s="33">
        <v>5577</v>
      </c>
    </row>
    <row r="13" spans="1:52" ht="13.5" x14ac:dyDescent="0.25">
      <c r="A13" s="64"/>
      <c r="B13" s="60" t="s">
        <v>228</v>
      </c>
      <c r="C13" s="62"/>
      <c r="D13" s="32" t="s">
        <v>52</v>
      </c>
      <c r="E13" s="31">
        <v>47.9</v>
      </c>
      <c r="F13" s="31">
        <v>54.6</v>
      </c>
      <c r="G13" s="31">
        <v>64.099999999999994</v>
      </c>
      <c r="H13" s="31">
        <v>79.5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7677</v>
      </c>
      <c r="AI13" s="31">
        <v>7619</v>
      </c>
      <c r="AJ13" s="31">
        <v>8365</v>
      </c>
      <c r="AK13" s="31">
        <v>9819</v>
      </c>
      <c r="AL13" s="31">
        <v>10382</v>
      </c>
      <c r="AM13" s="31">
        <v>12244</v>
      </c>
      <c r="AN13" s="31">
        <v>14124</v>
      </c>
      <c r="AO13" s="31">
        <v>15595</v>
      </c>
      <c r="AP13" s="31">
        <v>13407</v>
      </c>
      <c r="AQ13" s="31">
        <v>15517</v>
      </c>
      <c r="AR13" s="31">
        <v>18337</v>
      </c>
      <c r="AS13" s="31">
        <v>19627</v>
      </c>
      <c r="AT13" s="31">
        <v>21931</v>
      </c>
      <c r="AU13" s="31">
        <v>25359</v>
      </c>
      <c r="AV13" s="31">
        <v>27055</v>
      </c>
      <c r="AW13" s="31">
        <v>30994</v>
      </c>
      <c r="AX13" s="31">
        <v>34034</v>
      </c>
      <c r="AY13" s="31">
        <v>38000</v>
      </c>
      <c r="AZ13" s="31">
        <v>38466</v>
      </c>
    </row>
    <row r="14" spans="1:52" ht="13.5" x14ac:dyDescent="0.25">
      <c r="A14" s="64"/>
      <c r="B14" s="60" t="s">
        <v>227</v>
      </c>
      <c r="C14" s="62"/>
      <c r="D14" s="32" t="s">
        <v>52</v>
      </c>
      <c r="E14" s="33">
        <v>0.5</v>
      </c>
      <c r="F14" s="33">
        <v>0.7</v>
      </c>
      <c r="G14" s="33">
        <v>1</v>
      </c>
      <c r="H14" s="33">
        <v>1.1000000000000001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1443</v>
      </c>
      <c r="AI14" s="33">
        <v>1539</v>
      </c>
      <c r="AJ14" s="33">
        <v>1920</v>
      </c>
      <c r="AK14" s="33">
        <v>2004</v>
      </c>
      <c r="AL14" s="33">
        <v>2082</v>
      </c>
      <c r="AM14" s="33">
        <v>2425</v>
      </c>
      <c r="AN14" s="33">
        <v>2607</v>
      </c>
      <c r="AO14" s="33">
        <v>2698</v>
      </c>
      <c r="AP14" s="33">
        <v>2829</v>
      </c>
      <c r="AQ14" s="33">
        <v>2986</v>
      </c>
      <c r="AR14" s="33">
        <v>3365</v>
      </c>
      <c r="AS14" s="33">
        <v>3595</v>
      </c>
      <c r="AT14" s="33">
        <v>3432</v>
      </c>
      <c r="AU14" s="33">
        <v>3805</v>
      </c>
      <c r="AV14" s="33">
        <v>4467</v>
      </c>
      <c r="AW14" s="33">
        <v>5346</v>
      </c>
      <c r="AX14" s="33">
        <v>5333</v>
      </c>
      <c r="AY14" s="33">
        <v>5975</v>
      </c>
      <c r="AZ14" s="33">
        <v>6640</v>
      </c>
    </row>
    <row r="15" spans="1:52" ht="13.5" x14ac:dyDescent="0.25">
      <c r="A15" s="64"/>
      <c r="B15" s="60" t="s">
        <v>226</v>
      </c>
      <c r="C15" s="62"/>
      <c r="D15" s="32" t="s">
        <v>52</v>
      </c>
      <c r="E15" s="31">
        <v>0</v>
      </c>
      <c r="F15" s="31">
        <v>0</v>
      </c>
      <c r="G15" s="31">
        <v>0</v>
      </c>
      <c r="H15" s="31">
        <v>0</v>
      </c>
      <c r="I15" s="31">
        <v>319</v>
      </c>
      <c r="J15" s="31">
        <v>352.7</v>
      </c>
      <c r="K15" s="31">
        <v>467.7</v>
      </c>
      <c r="L15" s="31">
        <v>614.70000000000005</v>
      </c>
      <c r="M15" s="31">
        <v>661</v>
      </c>
      <c r="N15" s="31">
        <v>886</v>
      </c>
      <c r="O15" s="31">
        <v>1006</v>
      </c>
      <c r="P15" s="31">
        <v>1136</v>
      </c>
      <c r="Q15" s="31">
        <v>1229</v>
      </c>
      <c r="R15" s="31">
        <v>1482</v>
      </c>
      <c r="S15" s="31">
        <v>1786</v>
      </c>
      <c r="T15" s="31">
        <v>2321</v>
      </c>
      <c r="U15" s="31">
        <v>2964</v>
      </c>
      <c r="V15" s="31">
        <v>3557</v>
      </c>
      <c r="W15" s="31">
        <v>4723.1099999999997</v>
      </c>
      <c r="X15" s="31">
        <v>6459.37</v>
      </c>
      <c r="Y15" s="31">
        <v>6831</v>
      </c>
      <c r="Z15" s="31">
        <v>8108</v>
      </c>
      <c r="AA15" s="31">
        <v>9630</v>
      </c>
      <c r="AB15" s="31">
        <v>11856.984</v>
      </c>
      <c r="AC15" s="31">
        <v>13009</v>
      </c>
      <c r="AD15" s="31">
        <v>12911</v>
      </c>
      <c r="AE15" s="31">
        <v>16227.058000000001</v>
      </c>
      <c r="AF15" s="31">
        <v>14862</v>
      </c>
      <c r="AG15" s="31">
        <v>16128</v>
      </c>
      <c r="AH15" s="31">
        <v>3925</v>
      </c>
      <c r="AI15" s="31">
        <v>4372</v>
      </c>
      <c r="AJ15" s="31">
        <v>4244</v>
      </c>
      <c r="AK15" s="31">
        <v>4453</v>
      </c>
      <c r="AL15" s="31">
        <v>4607</v>
      </c>
      <c r="AM15" s="31">
        <v>4841</v>
      </c>
      <c r="AN15" s="31">
        <v>6151</v>
      </c>
      <c r="AO15" s="31">
        <v>4078</v>
      </c>
      <c r="AP15" s="31">
        <v>6117</v>
      </c>
      <c r="AQ15" s="31">
        <v>6369</v>
      </c>
      <c r="AR15" s="31">
        <v>8300</v>
      </c>
      <c r="AS15" s="31">
        <v>9938</v>
      </c>
      <c r="AT15" s="31">
        <v>10901</v>
      </c>
      <c r="AU15" s="31">
        <v>11486</v>
      </c>
      <c r="AV15" s="31">
        <v>12784</v>
      </c>
      <c r="AW15" s="31">
        <v>14348</v>
      </c>
      <c r="AX15" s="31">
        <v>16049</v>
      </c>
      <c r="AY15" s="31">
        <v>17483</v>
      </c>
      <c r="AZ15" s="31">
        <v>16778</v>
      </c>
    </row>
    <row r="16" spans="1:52" ht="13.5" x14ac:dyDescent="0.25">
      <c r="A16" s="64"/>
      <c r="B16" s="60" t="s">
        <v>225</v>
      </c>
      <c r="C16" s="62"/>
      <c r="D16" s="32" t="s">
        <v>52</v>
      </c>
      <c r="E16" s="33">
        <v>0</v>
      </c>
      <c r="F16" s="33">
        <v>0</v>
      </c>
      <c r="G16" s="33">
        <v>0</v>
      </c>
      <c r="H16" s="33">
        <v>5.4</v>
      </c>
      <c r="I16" s="33">
        <v>45.4</v>
      </c>
      <c r="J16" s="33">
        <v>50.9</v>
      </c>
      <c r="K16" s="33">
        <v>69.7</v>
      </c>
      <c r="L16" s="33">
        <v>93.3</v>
      </c>
      <c r="M16" s="33">
        <v>105</v>
      </c>
      <c r="N16" s="33">
        <v>138</v>
      </c>
      <c r="O16" s="33">
        <v>162</v>
      </c>
      <c r="P16" s="33">
        <v>184</v>
      </c>
      <c r="Q16" s="33">
        <v>209</v>
      </c>
      <c r="R16" s="33">
        <v>260</v>
      </c>
      <c r="S16" s="33">
        <v>315</v>
      </c>
      <c r="T16" s="33">
        <v>373</v>
      </c>
      <c r="U16" s="33">
        <v>402</v>
      </c>
      <c r="V16" s="33">
        <v>691</v>
      </c>
      <c r="W16" s="33">
        <v>938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</row>
    <row r="17" spans="1:52" ht="13.5" x14ac:dyDescent="0.25">
      <c r="A17" s="64"/>
      <c r="B17" s="60" t="s">
        <v>224</v>
      </c>
      <c r="C17" s="62"/>
      <c r="D17" s="32" t="s">
        <v>52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62</v>
      </c>
      <c r="P17" s="31">
        <v>84</v>
      </c>
      <c r="Q17" s="31">
        <v>84</v>
      </c>
      <c r="R17" s="31">
        <v>103</v>
      </c>
      <c r="S17" s="31">
        <v>137</v>
      </c>
      <c r="T17" s="31">
        <v>162</v>
      </c>
      <c r="U17" s="31">
        <v>178</v>
      </c>
      <c r="V17" s="31">
        <v>243</v>
      </c>
      <c r="W17" s="31">
        <v>325</v>
      </c>
      <c r="X17" s="31">
        <v>37.82</v>
      </c>
      <c r="Y17" s="31">
        <v>0.23</v>
      </c>
      <c r="Z17" s="31">
        <v>0.12</v>
      </c>
      <c r="AA17" s="31">
        <v>0.37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</row>
    <row r="18" spans="1:52" ht="13.5" x14ac:dyDescent="0.25">
      <c r="A18" s="64"/>
      <c r="B18" s="60" t="s">
        <v>223</v>
      </c>
      <c r="C18" s="62"/>
      <c r="D18" s="32" t="s">
        <v>52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18.5</v>
      </c>
      <c r="AB18" s="33">
        <v>94.808999999999997</v>
      </c>
      <c r="AC18" s="33">
        <v>54.3</v>
      </c>
      <c r="AD18" s="33">
        <v>149.1</v>
      </c>
      <c r="AE18" s="33">
        <v>156.661</v>
      </c>
      <c r="AF18" s="33">
        <v>201</v>
      </c>
      <c r="AG18" s="33">
        <v>156</v>
      </c>
      <c r="AH18" s="33">
        <v>119</v>
      </c>
      <c r="AI18" s="33">
        <v>112</v>
      </c>
      <c r="AJ18" s="33">
        <v>101</v>
      </c>
      <c r="AK18" s="33">
        <v>107</v>
      </c>
      <c r="AL18" s="33">
        <v>116</v>
      </c>
      <c r="AM18" s="33">
        <v>146</v>
      </c>
      <c r="AN18" s="33">
        <v>160</v>
      </c>
      <c r="AO18" s="33">
        <v>148</v>
      </c>
      <c r="AP18" s="33">
        <v>199</v>
      </c>
      <c r="AQ18" s="33">
        <v>179</v>
      </c>
      <c r="AR18" s="33">
        <v>156</v>
      </c>
      <c r="AS18" s="33">
        <v>125</v>
      </c>
      <c r="AT18" s="33">
        <v>124</v>
      </c>
      <c r="AU18" s="33">
        <v>115</v>
      </c>
      <c r="AV18" s="33">
        <v>105</v>
      </c>
      <c r="AW18" s="33">
        <v>109</v>
      </c>
      <c r="AX18" s="33">
        <v>104</v>
      </c>
      <c r="AY18" s="33">
        <v>111</v>
      </c>
      <c r="AZ18" s="33">
        <v>139</v>
      </c>
    </row>
    <row r="19" spans="1:52" ht="13.5" x14ac:dyDescent="0.25">
      <c r="A19" s="65"/>
      <c r="B19" s="60" t="s">
        <v>222</v>
      </c>
      <c r="C19" s="62"/>
      <c r="D19" s="32" t="s">
        <v>52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340.82</v>
      </c>
      <c r="X19" s="31">
        <v>449.04</v>
      </c>
      <c r="Y19" s="31">
        <v>581.99</v>
      </c>
      <c r="Z19" s="31">
        <v>683.55</v>
      </c>
      <c r="AA19" s="31">
        <v>850.52</v>
      </c>
      <c r="AB19" s="31">
        <v>1136.7449999999999</v>
      </c>
      <c r="AC19" s="31">
        <v>1449.12</v>
      </c>
      <c r="AD19" s="31">
        <v>1525.83</v>
      </c>
      <c r="AE19" s="31">
        <v>1774</v>
      </c>
      <c r="AF19" s="31">
        <v>1758</v>
      </c>
      <c r="AG19" s="31">
        <v>2285</v>
      </c>
      <c r="AH19" s="31">
        <v>2378</v>
      </c>
      <c r="AI19" s="31">
        <v>2015</v>
      </c>
      <c r="AJ19" s="31">
        <v>2356</v>
      </c>
      <c r="AK19" s="31">
        <v>2572</v>
      </c>
      <c r="AL19" s="31">
        <v>2804</v>
      </c>
      <c r="AM19" s="31">
        <v>3443</v>
      </c>
      <c r="AN19" s="31">
        <v>4260</v>
      </c>
      <c r="AO19" s="31">
        <v>4407</v>
      </c>
      <c r="AP19" s="31">
        <v>3996</v>
      </c>
      <c r="AQ19" s="31">
        <v>4459</v>
      </c>
      <c r="AR19" s="31">
        <v>4856</v>
      </c>
      <c r="AS19" s="31">
        <v>5293</v>
      </c>
      <c r="AT19" s="31">
        <v>5377</v>
      </c>
      <c r="AU19" s="31">
        <v>6017</v>
      </c>
      <c r="AV19" s="31">
        <v>6772</v>
      </c>
      <c r="AW19" s="31">
        <v>7106</v>
      </c>
      <c r="AX19" s="31">
        <v>7950</v>
      </c>
      <c r="AY19" s="31">
        <v>8700</v>
      </c>
      <c r="AZ19" s="31">
        <v>8013</v>
      </c>
    </row>
    <row r="20" spans="1:52" ht="13.5" x14ac:dyDescent="0.25">
      <c r="A20" s="60" t="s">
        <v>221</v>
      </c>
      <c r="B20" s="61"/>
      <c r="C20" s="62"/>
      <c r="D20" s="32" t="s">
        <v>52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1113.47</v>
      </c>
      <c r="X20" s="33">
        <v>1258.7</v>
      </c>
      <c r="Y20" s="33">
        <v>1178.1199999999999</v>
      </c>
      <c r="Z20" s="33">
        <v>1354.52</v>
      </c>
      <c r="AA20" s="33">
        <v>1576.98</v>
      </c>
      <c r="AB20" s="33">
        <v>1761.2059999999999</v>
      </c>
      <c r="AC20" s="33">
        <v>1757.81</v>
      </c>
      <c r="AD20" s="33">
        <v>1956.62</v>
      </c>
      <c r="AE20" s="33">
        <v>963.96299999999997</v>
      </c>
      <c r="AF20" s="33">
        <v>993</v>
      </c>
      <c r="AG20" s="33">
        <v>1381</v>
      </c>
      <c r="AH20" s="33">
        <v>1481</v>
      </c>
      <c r="AI20" s="33">
        <v>2457</v>
      </c>
      <c r="AJ20" s="33">
        <v>2898</v>
      </c>
      <c r="AK20" s="33">
        <v>3839</v>
      </c>
      <c r="AL20" s="33">
        <v>4452</v>
      </c>
      <c r="AM20" s="33">
        <v>7921</v>
      </c>
      <c r="AN20" s="33">
        <v>11292</v>
      </c>
      <c r="AO20" s="33">
        <v>9325</v>
      </c>
      <c r="AP20" s="33">
        <v>7308</v>
      </c>
      <c r="AQ20" s="33">
        <v>8163</v>
      </c>
      <c r="AR20" s="33">
        <v>7389</v>
      </c>
      <c r="AS20" s="33">
        <v>7455</v>
      </c>
      <c r="AT20" s="33">
        <v>6657</v>
      </c>
      <c r="AU20" s="33">
        <v>8047</v>
      </c>
      <c r="AV20" s="33">
        <v>11856</v>
      </c>
      <c r="AW20" s="33">
        <v>13683</v>
      </c>
      <c r="AX20" s="33">
        <v>15134</v>
      </c>
      <c r="AY20" s="33">
        <v>18023</v>
      </c>
      <c r="AZ20" s="33">
        <v>16101</v>
      </c>
    </row>
    <row r="21" spans="1:52" ht="13.5" x14ac:dyDescent="0.25">
      <c r="A21" s="34" t="s">
        <v>221</v>
      </c>
      <c r="B21" s="60" t="s">
        <v>216</v>
      </c>
      <c r="C21" s="62"/>
      <c r="D21" s="32" t="s">
        <v>52</v>
      </c>
      <c r="E21" s="31" t="s">
        <v>117</v>
      </c>
      <c r="F21" s="31" t="s">
        <v>117</v>
      </c>
      <c r="G21" s="31" t="s">
        <v>117</v>
      </c>
      <c r="H21" s="31" t="s">
        <v>117</v>
      </c>
      <c r="I21" s="31" t="s">
        <v>117</v>
      </c>
      <c r="J21" s="31" t="s">
        <v>117</v>
      </c>
      <c r="K21" s="31" t="s">
        <v>117</v>
      </c>
      <c r="L21" s="31" t="s">
        <v>117</v>
      </c>
      <c r="M21" s="31" t="s">
        <v>117</v>
      </c>
      <c r="N21" s="31" t="s">
        <v>117</v>
      </c>
      <c r="O21" s="31" t="s">
        <v>117</v>
      </c>
      <c r="P21" s="31" t="s">
        <v>117</v>
      </c>
      <c r="Q21" s="31" t="s">
        <v>117</v>
      </c>
      <c r="R21" s="31" t="s">
        <v>117</v>
      </c>
      <c r="S21" s="31" t="s">
        <v>117</v>
      </c>
      <c r="T21" s="31" t="s">
        <v>117</v>
      </c>
      <c r="U21" s="31" t="s">
        <v>117</v>
      </c>
      <c r="V21" s="31" t="s">
        <v>117</v>
      </c>
      <c r="W21" s="31">
        <v>1113.47</v>
      </c>
      <c r="X21" s="31">
        <v>1258.7</v>
      </c>
      <c r="Y21" s="31">
        <v>1178.1199999999999</v>
      </c>
      <c r="Z21" s="31">
        <v>1354.52</v>
      </c>
      <c r="AA21" s="31">
        <v>1576.98</v>
      </c>
      <c r="AB21" s="31">
        <v>1761.2059999999999</v>
      </c>
      <c r="AC21" s="31">
        <v>1757.81</v>
      </c>
      <c r="AD21" s="31">
        <v>1956.62</v>
      </c>
      <c r="AE21" s="31">
        <v>963.96299999999997</v>
      </c>
      <c r="AF21" s="31">
        <v>993</v>
      </c>
      <c r="AG21" s="31">
        <v>1381</v>
      </c>
      <c r="AH21" s="31">
        <v>1481</v>
      </c>
      <c r="AI21" s="31">
        <v>2457</v>
      </c>
      <c r="AJ21" s="31">
        <v>2898</v>
      </c>
      <c r="AK21" s="31">
        <v>3839</v>
      </c>
      <c r="AL21" s="31">
        <v>4452</v>
      </c>
      <c r="AM21" s="31">
        <v>7921</v>
      </c>
      <c r="AN21" s="31">
        <v>11292</v>
      </c>
      <c r="AO21" s="31">
        <v>9325</v>
      </c>
      <c r="AP21" s="31">
        <v>7308</v>
      </c>
      <c r="AQ21" s="31">
        <v>8163</v>
      </c>
      <c r="AR21" s="31">
        <v>7389</v>
      </c>
      <c r="AS21" s="31">
        <v>7455</v>
      </c>
      <c r="AT21" s="31">
        <v>6657</v>
      </c>
      <c r="AU21" s="31">
        <v>8047</v>
      </c>
      <c r="AV21" s="31">
        <v>11856</v>
      </c>
      <c r="AW21" s="31">
        <v>13683</v>
      </c>
      <c r="AX21" s="31">
        <v>15134</v>
      </c>
      <c r="AY21" s="31">
        <v>18023</v>
      </c>
      <c r="AZ21" s="31">
        <v>16101</v>
      </c>
    </row>
    <row r="22" spans="1:52" ht="13.5" x14ac:dyDescent="0.25">
      <c r="A22" s="60" t="s">
        <v>220</v>
      </c>
      <c r="B22" s="61"/>
      <c r="C22" s="62"/>
      <c r="D22" s="32" t="s">
        <v>52</v>
      </c>
      <c r="E22" s="33">
        <v>55.6</v>
      </c>
      <c r="F22" s="33">
        <v>50.3</v>
      </c>
      <c r="G22" s="33">
        <v>112.5</v>
      </c>
      <c r="H22" s="33">
        <v>138.6</v>
      </c>
      <c r="I22" s="33">
        <v>238.7</v>
      </c>
      <c r="J22" s="33">
        <v>332.2</v>
      </c>
      <c r="K22" s="33">
        <v>504.7</v>
      </c>
      <c r="L22" s="33">
        <v>673.7</v>
      </c>
      <c r="M22" s="33">
        <v>738.2</v>
      </c>
      <c r="N22" s="33">
        <v>934</v>
      </c>
      <c r="O22" s="33">
        <v>1102</v>
      </c>
      <c r="P22" s="33">
        <v>1170</v>
      </c>
      <c r="Q22" s="33">
        <v>1301</v>
      </c>
      <c r="R22" s="33">
        <v>1574</v>
      </c>
      <c r="S22" s="33">
        <v>1666</v>
      </c>
      <c r="T22" s="33">
        <v>2377</v>
      </c>
      <c r="U22" s="33">
        <v>2967</v>
      </c>
      <c r="V22" s="33">
        <v>4285</v>
      </c>
      <c r="W22" s="33">
        <v>4756.6000000000004</v>
      </c>
      <c r="X22" s="33">
        <v>4837.57</v>
      </c>
      <c r="Y22" s="33">
        <v>6329.8</v>
      </c>
      <c r="Z22" s="33">
        <v>6278.52</v>
      </c>
      <c r="AA22" s="33">
        <v>7896.86</v>
      </c>
      <c r="AB22" s="33">
        <v>9552.18</v>
      </c>
      <c r="AC22" s="33">
        <v>10512.69</v>
      </c>
      <c r="AD22" s="33">
        <v>10157.91</v>
      </c>
      <c r="AE22" s="33">
        <v>11640.797</v>
      </c>
      <c r="AF22" s="33">
        <v>10152</v>
      </c>
      <c r="AG22" s="33">
        <v>19271</v>
      </c>
      <c r="AH22" s="33">
        <v>18387</v>
      </c>
      <c r="AI22" s="33">
        <v>21314</v>
      </c>
      <c r="AJ22" s="33">
        <v>28149</v>
      </c>
      <c r="AK22" s="33">
        <v>27426</v>
      </c>
      <c r="AL22" s="33">
        <v>33039</v>
      </c>
      <c r="AM22" s="33">
        <v>32563</v>
      </c>
      <c r="AN22" s="33">
        <v>38963</v>
      </c>
      <c r="AO22" s="33">
        <v>43409</v>
      </c>
      <c r="AP22" s="33">
        <v>39279</v>
      </c>
      <c r="AQ22" s="33">
        <v>40807</v>
      </c>
      <c r="AR22" s="33">
        <v>49546</v>
      </c>
      <c r="AS22" s="33">
        <v>50759</v>
      </c>
      <c r="AT22" s="33">
        <v>48481</v>
      </c>
      <c r="AU22" s="33">
        <v>46896</v>
      </c>
      <c r="AV22" s="33">
        <v>51551</v>
      </c>
      <c r="AW22" s="33">
        <v>58792</v>
      </c>
      <c r="AX22" s="33">
        <v>66299</v>
      </c>
      <c r="AY22" s="33">
        <v>79702</v>
      </c>
      <c r="AZ22" s="33">
        <v>82326</v>
      </c>
    </row>
    <row r="23" spans="1:52" ht="13.5" x14ac:dyDescent="0.25">
      <c r="A23" s="60" t="s">
        <v>219</v>
      </c>
      <c r="B23" s="61"/>
      <c r="C23" s="62"/>
      <c r="D23" s="32" t="s">
        <v>52</v>
      </c>
      <c r="E23" s="31">
        <v>54.8</v>
      </c>
      <c r="F23" s="31">
        <v>49.8</v>
      </c>
      <c r="G23" s="31">
        <v>111.1</v>
      </c>
      <c r="H23" s="31">
        <v>134.5</v>
      </c>
      <c r="I23" s="31">
        <v>238.7</v>
      </c>
      <c r="J23" s="31">
        <v>332.2</v>
      </c>
      <c r="K23" s="31">
        <v>504.7</v>
      </c>
      <c r="L23" s="31">
        <v>673.7</v>
      </c>
      <c r="M23" s="31">
        <v>738.2</v>
      </c>
      <c r="N23" s="31">
        <v>934</v>
      </c>
      <c r="O23" s="31">
        <v>1102</v>
      </c>
      <c r="P23" s="31">
        <v>1170</v>
      </c>
      <c r="Q23" s="31">
        <v>1301</v>
      </c>
      <c r="R23" s="31">
        <v>1574</v>
      </c>
      <c r="S23" s="31">
        <v>1666</v>
      </c>
      <c r="T23" s="31">
        <v>2377</v>
      </c>
      <c r="U23" s="31">
        <v>2967</v>
      </c>
      <c r="V23" s="31">
        <v>4285</v>
      </c>
      <c r="W23" s="31">
        <v>4756.6000000000004</v>
      </c>
      <c r="X23" s="31">
        <v>4837.57</v>
      </c>
      <c r="Y23" s="31">
        <v>6329.8</v>
      </c>
      <c r="Z23" s="31">
        <v>6278.52</v>
      </c>
      <c r="AA23" s="31">
        <v>7896.86</v>
      </c>
      <c r="AB23" s="31">
        <v>9552.18</v>
      </c>
      <c r="AC23" s="31">
        <v>10512.69</v>
      </c>
      <c r="AD23" s="31">
        <v>10157.91</v>
      </c>
      <c r="AE23" s="31">
        <v>11640.797</v>
      </c>
      <c r="AF23" s="31">
        <v>10152</v>
      </c>
      <c r="AG23" s="31">
        <v>19271</v>
      </c>
      <c r="AH23" s="31">
        <v>18387</v>
      </c>
      <c r="AI23" s="31">
        <v>21314</v>
      </c>
      <c r="AJ23" s="31">
        <v>28149</v>
      </c>
      <c r="AK23" s="31">
        <v>27426</v>
      </c>
      <c r="AL23" s="31">
        <v>33039</v>
      </c>
      <c r="AM23" s="31">
        <v>32563</v>
      </c>
      <c r="AN23" s="31">
        <v>38963</v>
      </c>
      <c r="AO23" s="31">
        <v>43409</v>
      </c>
      <c r="AP23" s="31">
        <v>39279</v>
      </c>
      <c r="AQ23" s="31">
        <v>40807</v>
      </c>
      <c r="AR23" s="31">
        <v>49546</v>
      </c>
      <c r="AS23" s="31">
        <v>50759</v>
      </c>
      <c r="AT23" s="31">
        <v>48481</v>
      </c>
      <c r="AU23" s="31">
        <v>46896</v>
      </c>
      <c r="AV23" s="31">
        <v>51551</v>
      </c>
      <c r="AW23" s="31">
        <v>58792</v>
      </c>
      <c r="AX23" s="31">
        <v>66299</v>
      </c>
      <c r="AY23" s="31">
        <v>79702</v>
      </c>
      <c r="AZ23" s="31">
        <v>82326</v>
      </c>
    </row>
    <row r="24" spans="1:52" ht="13.5" x14ac:dyDescent="0.25">
      <c r="A24" s="34" t="s">
        <v>219</v>
      </c>
      <c r="B24" s="60" t="s">
        <v>218</v>
      </c>
      <c r="C24" s="62"/>
      <c r="D24" s="32" t="s">
        <v>52</v>
      </c>
      <c r="E24" s="33">
        <v>0</v>
      </c>
      <c r="F24" s="33">
        <v>0</v>
      </c>
      <c r="G24" s="33">
        <v>0.8</v>
      </c>
      <c r="H24" s="33">
        <v>0</v>
      </c>
      <c r="I24" s="33">
        <v>0.1</v>
      </c>
      <c r="J24" s="33">
        <v>0.5</v>
      </c>
      <c r="K24" s="33">
        <v>0.1</v>
      </c>
      <c r="L24" s="33">
        <v>0.1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</row>
    <row r="25" spans="1:52" ht="13.5" x14ac:dyDescent="0.25">
      <c r="A25" s="60" t="s">
        <v>217</v>
      </c>
      <c r="B25" s="61"/>
      <c r="C25" s="62"/>
      <c r="D25" s="32" t="s">
        <v>52</v>
      </c>
      <c r="E25" s="31">
        <v>0.8</v>
      </c>
      <c r="F25" s="31">
        <v>0.5</v>
      </c>
      <c r="G25" s="31">
        <v>1.4</v>
      </c>
      <c r="H25" s="31">
        <v>4.0999999999999996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</row>
    <row r="26" spans="1:52" ht="13.5" x14ac:dyDescent="0.25">
      <c r="A26" s="34" t="s">
        <v>217</v>
      </c>
      <c r="B26" s="60" t="s">
        <v>216</v>
      </c>
      <c r="C26" s="62"/>
      <c r="D26" s="32" t="s">
        <v>52</v>
      </c>
      <c r="E26" s="33">
        <v>0.8</v>
      </c>
      <c r="F26" s="33">
        <v>0.5</v>
      </c>
      <c r="G26" s="33">
        <v>1.4</v>
      </c>
      <c r="H26" s="33">
        <v>4.0999999999999996</v>
      </c>
      <c r="I26" s="33" t="s">
        <v>117</v>
      </c>
      <c r="J26" s="33" t="s">
        <v>117</v>
      </c>
      <c r="K26" s="33" t="s">
        <v>117</v>
      </c>
      <c r="L26" s="33" t="s">
        <v>117</v>
      </c>
      <c r="M26" s="33" t="s">
        <v>117</v>
      </c>
      <c r="N26" s="33" t="s">
        <v>117</v>
      </c>
      <c r="O26" s="33" t="s">
        <v>117</v>
      </c>
      <c r="P26" s="33" t="s">
        <v>117</v>
      </c>
      <c r="Q26" s="33" t="s">
        <v>117</v>
      </c>
      <c r="R26" s="33" t="s">
        <v>117</v>
      </c>
      <c r="S26" s="33" t="s">
        <v>117</v>
      </c>
      <c r="T26" s="33" t="s">
        <v>117</v>
      </c>
      <c r="U26" s="33" t="s">
        <v>117</v>
      </c>
      <c r="V26" s="33" t="s">
        <v>117</v>
      </c>
      <c r="W26" s="33" t="s">
        <v>117</v>
      </c>
      <c r="X26" s="33" t="s">
        <v>117</v>
      </c>
      <c r="Y26" s="33" t="s">
        <v>117</v>
      </c>
      <c r="Z26" s="33" t="s">
        <v>117</v>
      </c>
      <c r="AA26" s="33" t="s">
        <v>117</v>
      </c>
      <c r="AB26" s="33" t="s">
        <v>117</v>
      </c>
      <c r="AC26" s="33" t="s">
        <v>117</v>
      </c>
      <c r="AD26" s="33" t="s">
        <v>117</v>
      </c>
      <c r="AE26" s="33" t="s">
        <v>117</v>
      </c>
      <c r="AF26" s="33" t="s">
        <v>117</v>
      </c>
      <c r="AG26" s="33" t="s">
        <v>117</v>
      </c>
      <c r="AH26" s="33" t="s">
        <v>117</v>
      </c>
      <c r="AI26" s="33" t="s">
        <v>117</v>
      </c>
      <c r="AJ26" s="33" t="s">
        <v>117</v>
      </c>
      <c r="AK26" s="33" t="s">
        <v>117</v>
      </c>
      <c r="AL26" s="33" t="s">
        <v>117</v>
      </c>
      <c r="AM26" s="33" t="s">
        <v>117</v>
      </c>
      <c r="AN26" s="33" t="s">
        <v>117</v>
      </c>
      <c r="AO26" s="33" t="s">
        <v>117</v>
      </c>
      <c r="AP26" s="33" t="s">
        <v>117</v>
      </c>
      <c r="AQ26" s="33" t="s">
        <v>117</v>
      </c>
      <c r="AR26" s="33" t="s">
        <v>117</v>
      </c>
      <c r="AS26" s="33" t="s">
        <v>117</v>
      </c>
      <c r="AT26" s="33" t="s">
        <v>117</v>
      </c>
      <c r="AU26" s="33" t="s">
        <v>117</v>
      </c>
      <c r="AV26" s="33" t="s">
        <v>117</v>
      </c>
      <c r="AW26" s="33" t="s">
        <v>117</v>
      </c>
      <c r="AX26" s="33" t="s">
        <v>117</v>
      </c>
      <c r="AY26" s="33" t="s">
        <v>117</v>
      </c>
      <c r="AZ26" s="33" t="s">
        <v>117</v>
      </c>
    </row>
    <row r="27" spans="1:52" ht="13.5" x14ac:dyDescent="0.25">
      <c r="A27" s="60" t="s">
        <v>215</v>
      </c>
      <c r="B27" s="61"/>
      <c r="C27" s="62"/>
      <c r="D27" s="32" t="s">
        <v>52</v>
      </c>
      <c r="E27" s="31">
        <v>46.94</v>
      </c>
      <c r="F27" s="31">
        <v>68.33</v>
      </c>
      <c r="G27" s="31">
        <v>93.93</v>
      </c>
      <c r="H27" s="31">
        <v>107.78</v>
      </c>
      <c r="I27" s="31">
        <v>56.19</v>
      </c>
      <c r="J27" s="31">
        <v>82.87</v>
      </c>
      <c r="K27" s="31">
        <v>105.09</v>
      </c>
      <c r="L27" s="31">
        <v>144.63999999999999</v>
      </c>
      <c r="M27" s="31">
        <v>199.48</v>
      </c>
      <c r="N27" s="31">
        <v>205.67</v>
      </c>
      <c r="O27" s="31">
        <v>222.51</v>
      </c>
      <c r="P27" s="31">
        <v>248.27</v>
      </c>
      <c r="Q27" s="31">
        <v>269.33999999999997</v>
      </c>
      <c r="R27" s="31">
        <v>216.21</v>
      </c>
      <c r="S27" s="31">
        <v>242.55</v>
      </c>
      <c r="T27" s="31">
        <v>292.7</v>
      </c>
      <c r="U27" s="31">
        <v>394.55</v>
      </c>
      <c r="V27" s="31">
        <v>477.1</v>
      </c>
      <c r="W27" s="31">
        <v>6.45</v>
      </c>
      <c r="X27" s="31">
        <v>6.28</v>
      </c>
      <c r="Y27" s="31">
        <v>3.25</v>
      </c>
      <c r="Z27" s="31">
        <v>2.41</v>
      </c>
      <c r="AA27" s="31">
        <v>11.99</v>
      </c>
      <c r="AB27" s="31">
        <v>302.41500000000002</v>
      </c>
      <c r="AC27" s="31">
        <v>322.33999999999997</v>
      </c>
      <c r="AD27" s="31">
        <v>215.4</v>
      </c>
      <c r="AE27" s="31">
        <v>228.42699999999999</v>
      </c>
      <c r="AF27" s="31">
        <v>240</v>
      </c>
      <c r="AG27" s="31">
        <v>33</v>
      </c>
      <c r="AH27" s="31">
        <v>28</v>
      </c>
      <c r="AI27" s="31">
        <v>3</v>
      </c>
      <c r="AJ27" s="31">
        <v>4</v>
      </c>
      <c r="AK27" s="31">
        <v>4</v>
      </c>
      <c r="AL27" s="31">
        <v>0</v>
      </c>
      <c r="AM27" s="31">
        <v>0</v>
      </c>
      <c r="AN27" s="31">
        <v>0</v>
      </c>
      <c r="AO27" s="31">
        <v>2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</row>
    <row r="28" spans="1:52" ht="13.5" x14ac:dyDescent="0.25">
      <c r="A28" s="63" t="s">
        <v>215</v>
      </c>
      <c r="B28" s="60" t="s">
        <v>214</v>
      </c>
      <c r="C28" s="62"/>
      <c r="D28" s="32" t="s">
        <v>52</v>
      </c>
      <c r="E28" s="33">
        <v>36.4</v>
      </c>
      <c r="F28" s="33">
        <v>45.4</v>
      </c>
      <c r="G28" s="33">
        <v>64.400000000000006</v>
      </c>
      <c r="H28" s="33">
        <v>65.8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 t="s">
        <v>117</v>
      </c>
      <c r="AM28" s="33" t="s">
        <v>117</v>
      </c>
      <c r="AN28" s="33" t="s">
        <v>117</v>
      </c>
      <c r="AO28" s="33">
        <v>0</v>
      </c>
      <c r="AP28" s="33" t="s">
        <v>117</v>
      </c>
      <c r="AQ28" s="33" t="s">
        <v>117</v>
      </c>
      <c r="AR28" s="33" t="s">
        <v>117</v>
      </c>
      <c r="AS28" s="33" t="s">
        <v>117</v>
      </c>
      <c r="AT28" s="33" t="s">
        <v>117</v>
      </c>
      <c r="AU28" s="33" t="s">
        <v>117</v>
      </c>
      <c r="AV28" s="33" t="s">
        <v>117</v>
      </c>
      <c r="AW28" s="33" t="s">
        <v>117</v>
      </c>
      <c r="AX28" s="33" t="s">
        <v>117</v>
      </c>
      <c r="AY28" s="33" t="s">
        <v>117</v>
      </c>
      <c r="AZ28" s="33" t="s">
        <v>117</v>
      </c>
    </row>
    <row r="29" spans="1:52" ht="13.5" x14ac:dyDescent="0.25">
      <c r="A29" s="64"/>
      <c r="B29" s="60" t="s">
        <v>213</v>
      </c>
      <c r="C29" s="62"/>
      <c r="D29" s="32" t="s">
        <v>52</v>
      </c>
      <c r="E29" s="31">
        <v>5.2</v>
      </c>
      <c r="F29" s="31">
        <v>5.5</v>
      </c>
      <c r="G29" s="31">
        <v>7.1</v>
      </c>
      <c r="H29" s="31">
        <v>2.7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 t="s">
        <v>117</v>
      </c>
      <c r="AM29" s="31" t="s">
        <v>117</v>
      </c>
      <c r="AN29" s="31" t="s">
        <v>117</v>
      </c>
      <c r="AO29" s="31">
        <v>0</v>
      </c>
      <c r="AP29" s="31" t="s">
        <v>117</v>
      </c>
      <c r="AQ29" s="31" t="s">
        <v>117</v>
      </c>
      <c r="AR29" s="31" t="s">
        <v>117</v>
      </c>
      <c r="AS29" s="31" t="s">
        <v>117</v>
      </c>
      <c r="AT29" s="31" t="s">
        <v>117</v>
      </c>
      <c r="AU29" s="31" t="s">
        <v>117</v>
      </c>
      <c r="AV29" s="31" t="s">
        <v>117</v>
      </c>
      <c r="AW29" s="31" t="s">
        <v>117</v>
      </c>
      <c r="AX29" s="31" t="s">
        <v>117</v>
      </c>
      <c r="AY29" s="31" t="s">
        <v>117</v>
      </c>
      <c r="AZ29" s="31" t="s">
        <v>117</v>
      </c>
    </row>
    <row r="30" spans="1:52" ht="13.5" x14ac:dyDescent="0.25">
      <c r="A30" s="64"/>
      <c r="B30" s="60" t="s">
        <v>212</v>
      </c>
      <c r="C30" s="62"/>
      <c r="D30" s="32" t="s">
        <v>52</v>
      </c>
      <c r="E30" s="33">
        <v>0</v>
      </c>
      <c r="F30" s="33">
        <v>0</v>
      </c>
      <c r="G30" s="33">
        <v>0</v>
      </c>
      <c r="H30" s="33">
        <v>2.8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 t="s">
        <v>117</v>
      </c>
      <c r="AM30" s="33" t="s">
        <v>117</v>
      </c>
      <c r="AN30" s="33" t="s">
        <v>117</v>
      </c>
      <c r="AO30" s="33">
        <v>0</v>
      </c>
      <c r="AP30" s="33" t="s">
        <v>117</v>
      </c>
      <c r="AQ30" s="33" t="s">
        <v>117</v>
      </c>
      <c r="AR30" s="33" t="s">
        <v>117</v>
      </c>
      <c r="AS30" s="33" t="s">
        <v>117</v>
      </c>
      <c r="AT30" s="33" t="s">
        <v>117</v>
      </c>
      <c r="AU30" s="33" t="s">
        <v>117</v>
      </c>
      <c r="AV30" s="33" t="s">
        <v>117</v>
      </c>
      <c r="AW30" s="33" t="s">
        <v>117</v>
      </c>
      <c r="AX30" s="33" t="s">
        <v>117</v>
      </c>
      <c r="AY30" s="33" t="s">
        <v>117</v>
      </c>
      <c r="AZ30" s="33" t="s">
        <v>117</v>
      </c>
    </row>
    <row r="31" spans="1:52" ht="13.5" x14ac:dyDescent="0.25">
      <c r="A31" s="64"/>
      <c r="B31" s="60" t="s">
        <v>211</v>
      </c>
      <c r="C31" s="62"/>
      <c r="D31" s="32" t="s">
        <v>52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9.5</v>
      </c>
      <c r="AB31" s="31">
        <v>299.815</v>
      </c>
      <c r="AC31" s="31">
        <v>319.7</v>
      </c>
      <c r="AD31" s="31">
        <v>211.3</v>
      </c>
      <c r="AE31" s="31">
        <v>224.529</v>
      </c>
      <c r="AF31" s="31">
        <v>233</v>
      </c>
      <c r="AG31" s="31">
        <v>30</v>
      </c>
      <c r="AH31" s="31">
        <v>27</v>
      </c>
      <c r="AI31" s="31">
        <v>0</v>
      </c>
      <c r="AJ31" s="31">
        <v>0</v>
      </c>
      <c r="AK31" s="31">
        <v>0</v>
      </c>
      <c r="AL31" s="31" t="s">
        <v>117</v>
      </c>
      <c r="AM31" s="31" t="s">
        <v>117</v>
      </c>
      <c r="AN31" s="31" t="s">
        <v>117</v>
      </c>
      <c r="AO31" s="31">
        <v>2</v>
      </c>
      <c r="AP31" s="31" t="s">
        <v>117</v>
      </c>
      <c r="AQ31" s="31" t="s">
        <v>117</v>
      </c>
      <c r="AR31" s="31" t="s">
        <v>117</v>
      </c>
      <c r="AS31" s="31" t="s">
        <v>117</v>
      </c>
      <c r="AT31" s="31" t="s">
        <v>117</v>
      </c>
      <c r="AU31" s="31" t="s">
        <v>117</v>
      </c>
      <c r="AV31" s="31" t="s">
        <v>117</v>
      </c>
      <c r="AW31" s="31" t="s">
        <v>117</v>
      </c>
      <c r="AX31" s="31" t="s">
        <v>117</v>
      </c>
      <c r="AY31" s="31" t="s">
        <v>117</v>
      </c>
      <c r="AZ31" s="31" t="s">
        <v>117</v>
      </c>
    </row>
    <row r="32" spans="1:52" ht="13.5" x14ac:dyDescent="0.25">
      <c r="A32" s="64"/>
      <c r="B32" s="60" t="s">
        <v>210</v>
      </c>
      <c r="C32" s="62"/>
      <c r="D32" s="32" t="s">
        <v>52</v>
      </c>
      <c r="E32" s="33">
        <v>0</v>
      </c>
      <c r="F32" s="33">
        <v>9.34</v>
      </c>
      <c r="G32" s="33">
        <v>8.56</v>
      </c>
      <c r="H32" s="33">
        <v>15.64</v>
      </c>
      <c r="I32" s="33">
        <v>24.55</v>
      </c>
      <c r="J32" s="33">
        <v>46.92</v>
      </c>
      <c r="K32" s="33">
        <v>60.77</v>
      </c>
      <c r="L32" s="33">
        <v>91</v>
      </c>
      <c r="M32" s="33">
        <v>116.91</v>
      </c>
      <c r="N32" s="33">
        <v>127.63</v>
      </c>
      <c r="O32" s="33">
        <v>139.47999999999999</v>
      </c>
      <c r="P32" s="33">
        <v>157.68</v>
      </c>
      <c r="Q32" s="33">
        <v>176.79</v>
      </c>
      <c r="R32" s="33">
        <v>202</v>
      </c>
      <c r="S32" s="33">
        <v>227.79</v>
      </c>
      <c r="T32" s="33">
        <v>276.04000000000002</v>
      </c>
      <c r="U32" s="33">
        <v>375.84</v>
      </c>
      <c r="V32" s="33">
        <v>469.87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0.53500000000000003</v>
      </c>
      <c r="AC32" s="33">
        <v>0</v>
      </c>
      <c r="AD32" s="33">
        <v>1.3</v>
      </c>
      <c r="AE32" s="33">
        <v>0.502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 t="s">
        <v>117</v>
      </c>
      <c r="AM32" s="33" t="s">
        <v>117</v>
      </c>
      <c r="AN32" s="33" t="s">
        <v>117</v>
      </c>
      <c r="AO32" s="33">
        <v>0</v>
      </c>
      <c r="AP32" s="33" t="s">
        <v>117</v>
      </c>
      <c r="AQ32" s="33" t="s">
        <v>117</v>
      </c>
      <c r="AR32" s="33" t="s">
        <v>117</v>
      </c>
      <c r="AS32" s="33" t="s">
        <v>117</v>
      </c>
      <c r="AT32" s="33" t="s">
        <v>117</v>
      </c>
      <c r="AU32" s="33" t="s">
        <v>117</v>
      </c>
      <c r="AV32" s="33" t="s">
        <v>117</v>
      </c>
      <c r="AW32" s="33" t="s">
        <v>117</v>
      </c>
      <c r="AX32" s="33" t="s">
        <v>117</v>
      </c>
      <c r="AY32" s="33" t="s">
        <v>117</v>
      </c>
      <c r="AZ32" s="33" t="s">
        <v>117</v>
      </c>
    </row>
    <row r="33" spans="1:52" ht="13.5" x14ac:dyDescent="0.25">
      <c r="A33" s="64"/>
      <c r="B33" s="60" t="s">
        <v>209</v>
      </c>
      <c r="C33" s="62"/>
      <c r="D33" s="32" t="s">
        <v>52</v>
      </c>
      <c r="E33" s="31">
        <v>5.34</v>
      </c>
      <c r="F33" s="31">
        <v>8.09</v>
      </c>
      <c r="G33" s="31">
        <v>13.87</v>
      </c>
      <c r="H33" s="31">
        <v>20.84</v>
      </c>
      <c r="I33" s="31">
        <v>31.64</v>
      </c>
      <c r="J33" s="31">
        <v>35.950000000000003</v>
      </c>
      <c r="K33" s="31">
        <v>44.32</v>
      </c>
      <c r="L33" s="31">
        <v>53.64</v>
      </c>
      <c r="M33" s="31">
        <v>82.57</v>
      </c>
      <c r="N33" s="31">
        <v>78.040000000000006</v>
      </c>
      <c r="O33" s="31">
        <v>83.03</v>
      </c>
      <c r="P33" s="31">
        <v>90.59</v>
      </c>
      <c r="Q33" s="31">
        <v>92.55</v>
      </c>
      <c r="R33" s="31">
        <v>14.21</v>
      </c>
      <c r="S33" s="31">
        <v>14.76</v>
      </c>
      <c r="T33" s="31">
        <v>16.66</v>
      </c>
      <c r="U33" s="31">
        <v>18.71</v>
      </c>
      <c r="V33" s="31">
        <v>7.23</v>
      </c>
      <c r="W33" s="31">
        <v>5.99</v>
      </c>
      <c r="X33" s="31">
        <v>5.83</v>
      </c>
      <c r="Y33" s="31">
        <v>2.99</v>
      </c>
      <c r="Z33" s="31">
        <v>2.25</v>
      </c>
      <c r="AA33" s="31">
        <v>2.2999999999999998</v>
      </c>
      <c r="AB33" s="31">
        <v>2.0649999999999999</v>
      </c>
      <c r="AC33" s="31">
        <v>2.64</v>
      </c>
      <c r="AD33" s="31">
        <v>2.8</v>
      </c>
      <c r="AE33" s="31">
        <v>3.3959999999999999</v>
      </c>
      <c r="AF33" s="31">
        <v>4</v>
      </c>
      <c r="AG33" s="31">
        <v>3</v>
      </c>
      <c r="AH33" s="31">
        <v>1</v>
      </c>
      <c r="AI33" s="31">
        <v>3</v>
      </c>
      <c r="AJ33" s="31">
        <v>4</v>
      </c>
      <c r="AK33" s="31">
        <v>4</v>
      </c>
      <c r="AL33" s="31" t="s">
        <v>117</v>
      </c>
      <c r="AM33" s="31" t="s">
        <v>117</v>
      </c>
      <c r="AN33" s="31" t="s">
        <v>117</v>
      </c>
      <c r="AO33" s="31">
        <v>0</v>
      </c>
      <c r="AP33" s="31" t="s">
        <v>117</v>
      </c>
      <c r="AQ33" s="31" t="s">
        <v>117</v>
      </c>
      <c r="AR33" s="31" t="s">
        <v>117</v>
      </c>
      <c r="AS33" s="31" t="s">
        <v>117</v>
      </c>
      <c r="AT33" s="31" t="s">
        <v>117</v>
      </c>
      <c r="AU33" s="31" t="s">
        <v>117</v>
      </c>
      <c r="AV33" s="31" t="s">
        <v>117</v>
      </c>
      <c r="AW33" s="31" t="s">
        <v>117</v>
      </c>
      <c r="AX33" s="31" t="s">
        <v>117</v>
      </c>
      <c r="AY33" s="31" t="s">
        <v>117</v>
      </c>
      <c r="AZ33" s="31" t="s">
        <v>117</v>
      </c>
    </row>
    <row r="34" spans="1:52" ht="13.5" x14ac:dyDescent="0.25">
      <c r="A34" s="65"/>
      <c r="B34" s="60" t="s">
        <v>208</v>
      </c>
      <c r="C34" s="62"/>
      <c r="D34" s="32" t="s">
        <v>52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0.46</v>
      </c>
      <c r="X34" s="33">
        <v>0.45</v>
      </c>
      <c r="Y34" s="33">
        <v>0.26</v>
      </c>
      <c r="Z34" s="33">
        <v>0.16</v>
      </c>
      <c r="AA34" s="33">
        <v>0.19</v>
      </c>
      <c r="AB34" s="33">
        <v>0</v>
      </c>
      <c r="AC34" s="33">
        <v>0</v>
      </c>
      <c r="AD34" s="33">
        <v>0</v>
      </c>
      <c r="AE34" s="33">
        <v>0</v>
      </c>
      <c r="AF34" s="33">
        <v>3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 t="s">
        <v>117</v>
      </c>
      <c r="AM34" s="33" t="s">
        <v>117</v>
      </c>
      <c r="AN34" s="33" t="s">
        <v>117</v>
      </c>
      <c r="AO34" s="33">
        <v>0</v>
      </c>
      <c r="AP34" s="33" t="s">
        <v>117</v>
      </c>
      <c r="AQ34" s="33" t="s">
        <v>117</v>
      </c>
      <c r="AR34" s="33" t="s">
        <v>117</v>
      </c>
      <c r="AS34" s="33" t="s">
        <v>117</v>
      </c>
      <c r="AT34" s="33" t="s">
        <v>117</v>
      </c>
      <c r="AU34" s="33" t="s">
        <v>117</v>
      </c>
      <c r="AV34" s="33" t="s">
        <v>117</v>
      </c>
      <c r="AW34" s="33" t="s">
        <v>117</v>
      </c>
      <c r="AX34" s="33" t="s">
        <v>117</v>
      </c>
      <c r="AY34" s="33" t="s">
        <v>117</v>
      </c>
      <c r="AZ34" s="33" t="s">
        <v>117</v>
      </c>
    </row>
    <row r="35" spans="1:52" ht="13.5" x14ac:dyDescent="0.25">
      <c r="A35" s="60" t="s">
        <v>207</v>
      </c>
      <c r="B35" s="61"/>
      <c r="C35" s="62"/>
      <c r="D35" s="32" t="s">
        <v>52</v>
      </c>
      <c r="E35" s="31">
        <v>4.4000000000000004</v>
      </c>
      <c r="F35" s="31">
        <v>6.2</v>
      </c>
      <c r="G35" s="31">
        <v>8.6</v>
      </c>
      <c r="H35" s="31">
        <v>13.4</v>
      </c>
      <c r="I35" s="31">
        <v>19.8</v>
      </c>
      <c r="J35" s="31">
        <v>27.7</v>
      </c>
      <c r="K35" s="31">
        <v>41.2</v>
      </c>
      <c r="L35" s="31">
        <v>59.4</v>
      </c>
      <c r="M35" s="31">
        <v>73.3</v>
      </c>
      <c r="N35" s="31">
        <v>87.4</v>
      </c>
      <c r="O35" s="31">
        <v>110</v>
      </c>
      <c r="P35" s="31">
        <v>131</v>
      </c>
      <c r="Q35" s="31">
        <v>158</v>
      </c>
      <c r="R35" s="31">
        <v>207</v>
      </c>
      <c r="S35" s="31">
        <v>248</v>
      </c>
      <c r="T35" s="31">
        <v>314</v>
      </c>
      <c r="U35" s="31">
        <v>850.6</v>
      </c>
      <c r="V35" s="31">
        <v>1096.5</v>
      </c>
      <c r="W35" s="31">
        <v>3760</v>
      </c>
      <c r="X35" s="31">
        <v>4613</v>
      </c>
      <c r="Y35" s="31">
        <v>5611</v>
      </c>
      <c r="Z35" s="31">
        <v>7791</v>
      </c>
      <c r="AA35" s="31">
        <v>8611</v>
      </c>
      <c r="AB35" s="31">
        <v>9913</v>
      </c>
      <c r="AC35" s="31">
        <v>12671</v>
      </c>
      <c r="AD35" s="31">
        <v>14583</v>
      </c>
      <c r="AE35" s="31">
        <v>16879</v>
      </c>
      <c r="AF35" s="31">
        <v>19516</v>
      </c>
      <c r="AG35" s="31">
        <v>22759</v>
      </c>
      <c r="AH35" s="31">
        <v>27441</v>
      </c>
      <c r="AI35" s="31">
        <v>31748</v>
      </c>
      <c r="AJ35" s="31">
        <v>36349</v>
      </c>
      <c r="AK35" s="31">
        <v>40386</v>
      </c>
      <c r="AL35" s="31">
        <v>43902</v>
      </c>
      <c r="AM35" s="31">
        <v>48255</v>
      </c>
      <c r="AN35" s="31">
        <v>53588</v>
      </c>
      <c r="AO35" s="31">
        <v>59415</v>
      </c>
      <c r="AP35" s="31">
        <v>63939</v>
      </c>
      <c r="AQ35" s="31">
        <v>69090</v>
      </c>
      <c r="AR35" s="31">
        <v>77234</v>
      </c>
      <c r="AS35" s="31">
        <v>84380</v>
      </c>
      <c r="AT35" s="31">
        <v>91596</v>
      </c>
      <c r="AU35" s="31">
        <v>98184</v>
      </c>
      <c r="AV35" s="31">
        <v>104693</v>
      </c>
      <c r="AW35" s="31">
        <v>112658</v>
      </c>
      <c r="AX35" s="31">
        <v>119676</v>
      </c>
      <c r="AY35" s="31">
        <v>128660</v>
      </c>
      <c r="AZ35" s="31">
        <v>140071</v>
      </c>
    </row>
    <row r="36" spans="1:52" ht="13.5" x14ac:dyDescent="0.25">
      <c r="A36" s="60" t="s">
        <v>206</v>
      </c>
      <c r="B36" s="61"/>
      <c r="C36" s="62"/>
      <c r="D36" s="32" t="s">
        <v>52</v>
      </c>
      <c r="E36" s="33">
        <v>0.2</v>
      </c>
      <c r="F36" s="33">
        <v>0.2</v>
      </c>
      <c r="G36" s="33">
        <v>0.2</v>
      </c>
      <c r="H36" s="33">
        <v>0.2</v>
      </c>
      <c r="I36" s="33">
        <v>0.3</v>
      </c>
      <c r="J36" s="33">
        <v>0.2</v>
      </c>
      <c r="K36" s="33">
        <v>0.3</v>
      </c>
      <c r="L36" s="33">
        <v>0.3</v>
      </c>
      <c r="M36" s="33">
        <v>0.3</v>
      </c>
      <c r="N36" s="33">
        <v>0.4</v>
      </c>
      <c r="O36" s="33">
        <v>2</v>
      </c>
      <c r="P36" s="33">
        <v>3</v>
      </c>
      <c r="Q36" s="33">
        <v>6</v>
      </c>
      <c r="R36" s="33">
        <v>4</v>
      </c>
      <c r="S36" s="33">
        <v>5</v>
      </c>
      <c r="T36" s="33">
        <v>7</v>
      </c>
      <c r="U36" s="33">
        <v>266.60000000000002</v>
      </c>
      <c r="V36" s="33">
        <v>347.2</v>
      </c>
      <c r="W36" s="33">
        <v>1464</v>
      </c>
      <c r="X36" s="33">
        <v>1716</v>
      </c>
      <c r="Y36" s="33">
        <v>2030</v>
      </c>
      <c r="Z36" s="33">
        <v>3381</v>
      </c>
      <c r="AA36" s="33">
        <v>3951</v>
      </c>
      <c r="AB36" s="33">
        <v>4539</v>
      </c>
      <c r="AC36" s="33">
        <v>5763</v>
      </c>
      <c r="AD36" s="33">
        <v>6376</v>
      </c>
      <c r="AE36" s="33">
        <v>7849</v>
      </c>
      <c r="AF36" s="33">
        <v>7607</v>
      </c>
      <c r="AG36" s="33">
        <v>8578</v>
      </c>
      <c r="AH36" s="33">
        <v>10355</v>
      </c>
      <c r="AI36" s="33">
        <v>12102</v>
      </c>
      <c r="AJ36" s="33">
        <v>14119</v>
      </c>
      <c r="AK36" s="33">
        <v>15977</v>
      </c>
      <c r="AL36" s="33">
        <v>17632</v>
      </c>
      <c r="AM36" s="33">
        <v>19544</v>
      </c>
      <c r="AN36" s="33">
        <v>21773</v>
      </c>
      <c r="AO36" s="33">
        <v>24236</v>
      </c>
      <c r="AP36" s="33">
        <v>25638</v>
      </c>
      <c r="AQ36" s="33">
        <v>28213</v>
      </c>
      <c r="AR36" s="33">
        <v>31875</v>
      </c>
      <c r="AS36" s="33">
        <v>35670</v>
      </c>
      <c r="AT36" s="33">
        <v>38396</v>
      </c>
      <c r="AU36" s="33">
        <v>41355</v>
      </c>
      <c r="AV36" s="33">
        <v>44281</v>
      </c>
      <c r="AW36" s="33">
        <v>48077</v>
      </c>
      <c r="AX36" s="33">
        <v>51125</v>
      </c>
      <c r="AY36" s="33">
        <v>55257</v>
      </c>
      <c r="AZ36" s="33">
        <v>60682</v>
      </c>
    </row>
    <row r="37" spans="1:52" ht="13.5" x14ac:dyDescent="0.25">
      <c r="A37" s="63" t="s">
        <v>206</v>
      </c>
      <c r="B37" s="60" t="s">
        <v>196</v>
      </c>
      <c r="C37" s="62"/>
      <c r="D37" s="32" t="s">
        <v>52</v>
      </c>
      <c r="E37" s="31">
        <v>0.2</v>
      </c>
      <c r="F37" s="31">
        <v>0.2</v>
      </c>
      <c r="G37" s="31">
        <v>0.2</v>
      </c>
      <c r="H37" s="31">
        <v>0.2</v>
      </c>
      <c r="I37" s="31">
        <v>0.3</v>
      </c>
      <c r="J37" s="31">
        <v>0.2</v>
      </c>
      <c r="K37" s="31">
        <v>0.3</v>
      </c>
      <c r="L37" s="31">
        <v>0.3</v>
      </c>
      <c r="M37" s="31">
        <v>0.3</v>
      </c>
      <c r="N37" s="31">
        <v>0.4</v>
      </c>
      <c r="O37" s="31">
        <v>2</v>
      </c>
      <c r="P37" s="31">
        <v>3</v>
      </c>
      <c r="Q37" s="31">
        <v>6</v>
      </c>
      <c r="R37" s="31">
        <v>4</v>
      </c>
      <c r="S37" s="31">
        <v>5</v>
      </c>
      <c r="T37" s="31">
        <v>7</v>
      </c>
      <c r="U37" s="31">
        <v>8.8000000000000007</v>
      </c>
      <c r="V37" s="31">
        <v>10.3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0</v>
      </c>
      <c r="AW37" s="31">
        <v>0</v>
      </c>
      <c r="AX37" s="31">
        <v>0</v>
      </c>
      <c r="AY37" s="31">
        <v>0</v>
      </c>
      <c r="AZ37" s="31">
        <v>0</v>
      </c>
    </row>
    <row r="38" spans="1:52" ht="13.5" x14ac:dyDescent="0.25">
      <c r="A38" s="64"/>
      <c r="B38" s="60" t="s">
        <v>199</v>
      </c>
      <c r="C38" s="62"/>
      <c r="D38" s="32" t="s">
        <v>52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0</v>
      </c>
      <c r="AG38" s="33">
        <v>0</v>
      </c>
      <c r="AH38" s="33">
        <v>0</v>
      </c>
      <c r="AI38" s="33">
        <v>0</v>
      </c>
      <c r="AJ38" s="33">
        <v>0</v>
      </c>
      <c r="AK38" s="33">
        <v>0</v>
      </c>
      <c r="AL38" s="33">
        <v>0</v>
      </c>
      <c r="AM38" s="33">
        <v>0</v>
      </c>
      <c r="AN38" s="33">
        <v>0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</row>
    <row r="39" spans="1:52" ht="13.5" x14ac:dyDescent="0.25">
      <c r="A39" s="64"/>
      <c r="B39" s="60" t="s">
        <v>205</v>
      </c>
      <c r="C39" s="62"/>
      <c r="D39" s="32" t="s">
        <v>52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99</v>
      </c>
      <c r="AC39" s="31">
        <v>227</v>
      </c>
      <c r="AD39" s="31">
        <v>264</v>
      </c>
      <c r="AE39" s="31">
        <v>287</v>
      </c>
      <c r="AF39" s="31">
        <v>469</v>
      </c>
      <c r="AG39" s="31">
        <v>598</v>
      </c>
      <c r="AH39" s="31">
        <v>743</v>
      </c>
      <c r="AI39" s="31">
        <v>804</v>
      </c>
      <c r="AJ39" s="31">
        <v>807</v>
      </c>
      <c r="AK39" s="31">
        <v>917</v>
      </c>
      <c r="AL39" s="31">
        <v>1016</v>
      </c>
      <c r="AM39" s="31">
        <v>1093</v>
      </c>
      <c r="AN39" s="31">
        <v>1164</v>
      </c>
      <c r="AO39" s="31">
        <v>1288</v>
      </c>
      <c r="AP39" s="31">
        <v>1346</v>
      </c>
      <c r="AQ39" s="31">
        <v>1358</v>
      </c>
      <c r="AR39" s="31">
        <v>1698</v>
      </c>
      <c r="AS39" s="31">
        <v>2138</v>
      </c>
      <c r="AT39" s="31">
        <v>2418</v>
      </c>
      <c r="AU39" s="31">
        <v>2866</v>
      </c>
      <c r="AV39" s="31">
        <v>3076</v>
      </c>
      <c r="AW39" s="31">
        <v>3251</v>
      </c>
      <c r="AX39" s="31">
        <v>3418</v>
      </c>
      <c r="AY39" s="31">
        <v>3666</v>
      </c>
      <c r="AZ39" s="31">
        <v>4027</v>
      </c>
    </row>
    <row r="40" spans="1:52" ht="13.5" x14ac:dyDescent="0.25">
      <c r="A40" s="64"/>
      <c r="B40" s="60" t="s">
        <v>195</v>
      </c>
      <c r="C40" s="62"/>
      <c r="D40" s="32" t="s">
        <v>52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254.5</v>
      </c>
      <c r="V40" s="33">
        <v>333.7</v>
      </c>
      <c r="W40" s="33">
        <v>429</v>
      </c>
      <c r="X40" s="33">
        <v>501</v>
      </c>
      <c r="Y40" s="33">
        <v>618</v>
      </c>
      <c r="Z40" s="33">
        <v>1802</v>
      </c>
      <c r="AA40" s="33">
        <v>2204</v>
      </c>
      <c r="AB40" s="33">
        <v>2528</v>
      </c>
      <c r="AC40" s="33">
        <v>3218</v>
      </c>
      <c r="AD40" s="33">
        <v>3597</v>
      </c>
      <c r="AE40" s="33">
        <v>5137</v>
      </c>
      <c r="AF40" s="33">
        <v>4340</v>
      </c>
      <c r="AG40" s="33">
        <v>4325</v>
      </c>
      <c r="AH40" s="33">
        <v>4945</v>
      </c>
      <c r="AI40" s="33">
        <v>5554</v>
      </c>
      <c r="AJ40" s="33">
        <v>6240</v>
      </c>
      <c r="AK40" s="33">
        <v>6976</v>
      </c>
      <c r="AL40" s="33">
        <v>7746</v>
      </c>
      <c r="AM40" s="33">
        <v>8514</v>
      </c>
      <c r="AN40" s="33">
        <v>9338</v>
      </c>
      <c r="AO40" s="33">
        <v>9976</v>
      </c>
      <c r="AP40" s="33">
        <v>10358</v>
      </c>
      <c r="AQ40" s="33">
        <v>11004</v>
      </c>
      <c r="AR40" s="33">
        <v>11832</v>
      </c>
      <c r="AS40" s="33">
        <v>12867</v>
      </c>
      <c r="AT40" s="33">
        <v>13890</v>
      </c>
      <c r="AU40" s="33">
        <v>14823</v>
      </c>
      <c r="AV40" s="33">
        <v>15821</v>
      </c>
      <c r="AW40" s="33">
        <v>16862</v>
      </c>
      <c r="AX40" s="33">
        <v>17864</v>
      </c>
      <c r="AY40" s="33">
        <v>19090</v>
      </c>
      <c r="AZ40" s="33">
        <v>20630</v>
      </c>
    </row>
    <row r="41" spans="1:52" ht="13.5" x14ac:dyDescent="0.25">
      <c r="A41" s="64"/>
      <c r="B41" s="60" t="s">
        <v>194</v>
      </c>
      <c r="C41" s="62"/>
      <c r="D41" s="32" t="s">
        <v>52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3.3</v>
      </c>
      <c r="V41" s="31">
        <v>3.2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0</v>
      </c>
      <c r="AW41" s="31">
        <v>0</v>
      </c>
      <c r="AX41" s="31">
        <v>0</v>
      </c>
      <c r="AY41" s="31">
        <v>0</v>
      </c>
      <c r="AZ41" s="31">
        <v>0</v>
      </c>
    </row>
    <row r="42" spans="1:52" ht="13.5" x14ac:dyDescent="0.25">
      <c r="A42" s="64"/>
      <c r="B42" s="60" t="s">
        <v>193</v>
      </c>
      <c r="C42" s="62"/>
      <c r="D42" s="32" t="s">
        <v>52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483</v>
      </c>
      <c r="X42" s="33">
        <v>563</v>
      </c>
      <c r="Y42" s="33">
        <v>642</v>
      </c>
      <c r="Z42" s="33">
        <v>701</v>
      </c>
      <c r="AA42" s="33">
        <v>783</v>
      </c>
      <c r="AB42" s="33">
        <v>901</v>
      </c>
      <c r="AC42" s="33">
        <v>1042</v>
      </c>
      <c r="AD42" s="33">
        <v>1149</v>
      </c>
      <c r="AE42" s="33">
        <v>1110</v>
      </c>
      <c r="AF42" s="33">
        <v>1251</v>
      </c>
      <c r="AG42" s="33">
        <v>2066</v>
      </c>
      <c r="AH42" s="33">
        <v>2622</v>
      </c>
      <c r="AI42" s="33">
        <v>3437</v>
      </c>
      <c r="AJ42" s="33">
        <v>4586</v>
      </c>
      <c r="AK42" s="33">
        <v>5408</v>
      </c>
      <c r="AL42" s="33">
        <v>6060</v>
      </c>
      <c r="AM42" s="33">
        <v>6943</v>
      </c>
      <c r="AN42" s="33">
        <v>8180</v>
      </c>
      <c r="AO42" s="33">
        <v>9702</v>
      </c>
      <c r="AP42" s="33">
        <v>10581</v>
      </c>
      <c r="AQ42" s="33">
        <v>11783</v>
      </c>
      <c r="AR42" s="33">
        <v>13954</v>
      </c>
      <c r="AS42" s="33">
        <v>15718</v>
      </c>
      <c r="AT42" s="33">
        <v>17128</v>
      </c>
      <c r="AU42" s="33">
        <v>18492</v>
      </c>
      <c r="AV42" s="33">
        <v>19868</v>
      </c>
      <c r="AW42" s="33">
        <v>21470</v>
      </c>
      <c r="AX42" s="33">
        <v>22814</v>
      </c>
      <c r="AY42" s="33">
        <v>24920</v>
      </c>
      <c r="AZ42" s="33">
        <v>27911</v>
      </c>
    </row>
    <row r="43" spans="1:52" ht="13.5" x14ac:dyDescent="0.25">
      <c r="A43" s="64"/>
      <c r="B43" s="60" t="s">
        <v>192</v>
      </c>
      <c r="C43" s="62"/>
      <c r="D43" s="32" t="s">
        <v>52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86</v>
      </c>
      <c r="X43" s="31">
        <v>100</v>
      </c>
      <c r="Y43" s="31">
        <v>118</v>
      </c>
      <c r="Z43" s="31">
        <v>133</v>
      </c>
      <c r="AA43" s="31">
        <v>146</v>
      </c>
      <c r="AB43" s="31">
        <v>154</v>
      </c>
      <c r="AC43" s="31">
        <v>199</v>
      </c>
      <c r="AD43" s="31">
        <v>219</v>
      </c>
      <c r="AE43" s="31">
        <v>219</v>
      </c>
      <c r="AF43" s="31">
        <v>268</v>
      </c>
      <c r="AG43" s="31">
        <v>279</v>
      </c>
      <c r="AH43" s="31">
        <v>362</v>
      </c>
      <c r="AI43" s="31">
        <v>413</v>
      </c>
      <c r="AJ43" s="31">
        <v>449</v>
      </c>
      <c r="AK43" s="31">
        <v>481</v>
      </c>
      <c r="AL43" s="31">
        <v>520</v>
      </c>
      <c r="AM43" s="31">
        <v>559</v>
      </c>
      <c r="AN43" s="31">
        <v>581</v>
      </c>
      <c r="AO43" s="31">
        <v>612</v>
      </c>
      <c r="AP43" s="31">
        <v>621</v>
      </c>
      <c r="AQ43" s="31">
        <v>868</v>
      </c>
      <c r="AR43" s="31">
        <v>940</v>
      </c>
      <c r="AS43" s="31">
        <v>1229</v>
      </c>
      <c r="AT43" s="31">
        <v>1077</v>
      </c>
      <c r="AU43" s="31">
        <v>1081</v>
      </c>
      <c r="AV43" s="31">
        <v>1125</v>
      </c>
      <c r="AW43" s="31">
        <v>1410</v>
      </c>
      <c r="AX43" s="31">
        <v>1507</v>
      </c>
      <c r="AY43" s="31">
        <v>1595</v>
      </c>
      <c r="AZ43" s="31">
        <v>1678</v>
      </c>
    </row>
    <row r="44" spans="1:52" ht="13.5" x14ac:dyDescent="0.25">
      <c r="A44" s="64"/>
      <c r="B44" s="60" t="s">
        <v>191</v>
      </c>
      <c r="C44" s="62"/>
      <c r="D44" s="32" t="s">
        <v>52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406</v>
      </c>
      <c r="X44" s="33">
        <v>483</v>
      </c>
      <c r="Y44" s="33">
        <v>574</v>
      </c>
      <c r="Z44" s="33">
        <v>656</v>
      </c>
      <c r="AA44" s="33">
        <v>721</v>
      </c>
      <c r="AB44" s="33">
        <v>756</v>
      </c>
      <c r="AC44" s="33">
        <v>951</v>
      </c>
      <c r="AD44" s="33">
        <v>1013</v>
      </c>
      <c r="AE44" s="33">
        <v>965</v>
      </c>
      <c r="AF44" s="33">
        <v>1119</v>
      </c>
      <c r="AG44" s="33">
        <v>1144</v>
      </c>
      <c r="AH44" s="33">
        <v>1470</v>
      </c>
      <c r="AI44" s="33">
        <v>1656</v>
      </c>
      <c r="AJ44" s="33">
        <v>1783</v>
      </c>
      <c r="AK44" s="33">
        <v>1923</v>
      </c>
      <c r="AL44" s="33">
        <v>2004</v>
      </c>
      <c r="AM44" s="33">
        <v>2132</v>
      </c>
      <c r="AN44" s="33">
        <v>2202</v>
      </c>
      <c r="AO44" s="33">
        <v>2345</v>
      </c>
      <c r="AP44" s="33">
        <v>2308</v>
      </c>
      <c r="AQ44" s="33">
        <v>2878</v>
      </c>
      <c r="AR44" s="33">
        <v>3106</v>
      </c>
      <c r="AS44" s="33">
        <v>3345</v>
      </c>
      <c r="AT44" s="33">
        <v>3435</v>
      </c>
      <c r="AU44" s="33">
        <v>3593</v>
      </c>
      <c r="AV44" s="33">
        <v>3876</v>
      </c>
      <c r="AW44" s="33">
        <v>4533</v>
      </c>
      <c r="AX44" s="33">
        <v>4934</v>
      </c>
      <c r="AY44" s="33">
        <v>5371</v>
      </c>
      <c r="AZ44" s="33">
        <v>5796</v>
      </c>
    </row>
    <row r="45" spans="1:52" ht="13.5" x14ac:dyDescent="0.25">
      <c r="A45" s="65"/>
      <c r="B45" s="60" t="s">
        <v>204</v>
      </c>
      <c r="C45" s="62"/>
      <c r="D45" s="32" t="s">
        <v>52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60</v>
      </c>
      <c r="X45" s="31">
        <v>69</v>
      </c>
      <c r="Y45" s="31">
        <v>78</v>
      </c>
      <c r="Z45" s="31">
        <v>89</v>
      </c>
      <c r="AA45" s="31">
        <v>97</v>
      </c>
      <c r="AB45" s="31">
        <v>101</v>
      </c>
      <c r="AC45" s="31">
        <v>126</v>
      </c>
      <c r="AD45" s="31">
        <v>134</v>
      </c>
      <c r="AE45" s="31">
        <v>131</v>
      </c>
      <c r="AF45" s="31">
        <v>160</v>
      </c>
      <c r="AG45" s="31">
        <v>166</v>
      </c>
      <c r="AH45" s="31">
        <v>213</v>
      </c>
      <c r="AI45" s="31">
        <v>238</v>
      </c>
      <c r="AJ45" s="31">
        <v>254</v>
      </c>
      <c r="AK45" s="31">
        <v>272</v>
      </c>
      <c r="AL45" s="31">
        <v>286</v>
      </c>
      <c r="AM45" s="31">
        <v>303</v>
      </c>
      <c r="AN45" s="31">
        <v>308</v>
      </c>
      <c r="AO45" s="31">
        <v>313</v>
      </c>
      <c r="AP45" s="31">
        <v>313</v>
      </c>
      <c r="AQ45" s="31">
        <v>322</v>
      </c>
      <c r="AR45" s="31">
        <v>345</v>
      </c>
      <c r="AS45" s="31">
        <v>373</v>
      </c>
      <c r="AT45" s="31">
        <v>448</v>
      </c>
      <c r="AU45" s="31">
        <v>500</v>
      </c>
      <c r="AV45" s="31">
        <v>515</v>
      </c>
      <c r="AW45" s="31">
        <v>551</v>
      </c>
      <c r="AX45" s="31">
        <v>588</v>
      </c>
      <c r="AY45" s="31">
        <v>615</v>
      </c>
      <c r="AZ45" s="31">
        <v>640</v>
      </c>
    </row>
    <row r="46" spans="1:52" ht="13.5" x14ac:dyDescent="0.25">
      <c r="A46" s="60" t="s">
        <v>203</v>
      </c>
      <c r="B46" s="61"/>
      <c r="C46" s="62"/>
      <c r="D46" s="32" t="s">
        <v>52</v>
      </c>
      <c r="E46" s="33" t="s">
        <v>117</v>
      </c>
      <c r="F46" s="33" t="s">
        <v>117</v>
      </c>
      <c r="G46" s="33" t="s">
        <v>117</v>
      </c>
      <c r="H46" s="33" t="s">
        <v>117</v>
      </c>
      <c r="I46" s="33" t="s">
        <v>117</v>
      </c>
      <c r="J46" s="33" t="s">
        <v>117</v>
      </c>
      <c r="K46" s="33" t="s">
        <v>117</v>
      </c>
      <c r="L46" s="33" t="s">
        <v>117</v>
      </c>
      <c r="M46" s="33" t="s">
        <v>117</v>
      </c>
      <c r="N46" s="33" t="s">
        <v>117</v>
      </c>
      <c r="O46" s="33" t="s">
        <v>117</v>
      </c>
      <c r="P46" s="33" t="s">
        <v>117</v>
      </c>
      <c r="Q46" s="33" t="s">
        <v>117</v>
      </c>
      <c r="R46" s="33" t="s">
        <v>117</v>
      </c>
      <c r="S46" s="33" t="s">
        <v>117</v>
      </c>
      <c r="T46" s="33" t="s">
        <v>117</v>
      </c>
      <c r="U46" s="33" t="s">
        <v>117</v>
      </c>
      <c r="V46" s="33" t="s">
        <v>117</v>
      </c>
      <c r="W46" s="33" t="s">
        <v>117</v>
      </c>
      <c r="X46" s="33" t="s">
        <v>117</v>
      </c>
      <c r="Y46" s="33" t="s">
        <v>117</v>
      </c>
      <c r="Z46" s="33" t="s">
        <v>117</v>
      </c>
      <c r="AA46" s="33" t="s">
        <v>117</v>
      </c>
      <c r="AB46" s="33" t="s">
        <v>117</v>
      </c>
      <c r="AC46" s="33" t="s">
        <v>117</v>
      </c>
      <c r="AD46" s="33" t="s">
        <v>117</v>
      </c>
      <c r="AE46" s="33" t="s">
        <v>117</v>
      </c>
      <c r="AF46" s="33" t="s">
        <v>117</v>
      </c>
      <c r="AG46" s="33">
        <v>8578</v>
      </c>
      <c r="AH46" s="33">
        <v>10355</v>
      </c>
      <c r="AI46" s="33">
        <v>12102</v>
      </c>
      <c r="AJ46" s="33">
        <v>14119</v>
      </c>
      <c r="AK46" s="33">
        <v>15977</v>
      </c>
      <c r="AL46" s="33">
        <v>17632</v>
      </c>
      <c r="AM46" s="33">
        <v>19544</v>
      </c>
      <c r="AN46" s="33">
        <v>21773</v>
      </c>
      <c r="AO46" s="33">
        <v>24236</v>
      </c>
      <c r="AP46" s="33">
        <v>25638</v>
      </c>
      <c r="AQ46" s="33">
        <v>28213</v>
      </c>
      <c r="AR46" s="33">
        <v>31875</v>
      </c>
      <c r="AS46" s="33">
        <v>35670</v>
      </c>
      <c r="AT46" s="33">
        <v>38396</v>
      </c>
      <c r="AU46" s="33">
        <v>41355</v>
      </c>
      <c r="AV46" s="33">
        <v>44281</v>
      </c>
      <c r="AW46" s="33">
        <v>48077</v>
      </c>
      <c r="AX46" s="33">
        <v>51125</v>
      </c>
      <c r="AY46" s="33">
        <v>55257</v>
      </c>
      <c r="AZ46" s="33">
        <v>60682</v>
      </c>
    </row>
    <row r="47" spans="1:52" ht="13.5" x14ac:dyDescent="0.25">
      <c r="A47" s="60" t="s">
        <v>202</v>
      </c>
      <c r="B47" s="61"/>
      <c r="C47" s="62"/>
      <c r="D47" s="32" t="s">
        <v>52</v>
      </c>
      <c r="E47" s="31" t="s">
        <v>117</v>
      </c>
      <c r="F47" s="31" t="s">
        <v>117</v>
      </c>
      <c r="G47" s="31" t="s">
        <v>117</v>
      </c>
      <c r="H47" s="31" t="s">
        <v>117</v>
      </c>
      <c r="I47" s="31" t="s">
        <v>117</v>
      </c>
      <c r="J47" s="31" t="s">
        <v>117</v>
      </c>
      <c r="K47" s="31" t="s">
        <v>117</v>
      </c>
      <c r="L47" s="31" t="s">
        <v>117</v>
      </c>
      <c r="M47" s="31" t="s">
        <v>117</v>
      </c>
      <c r="N47" s="31" t="s">
        <v>117</v>
      </c>
      <c r="O47" s="31" t="s">
        <v>117</v>
      </c>
      <c r="P47" s="31" t="s">
        <v>117</v>
      </c>
      <c r="Q47" s="31" t="s">
        <v>117</v>
      </c>
      <c r="R47" s="31" t="s">
        <v>117</v>
      </c>
      <c r="S47" s="31" t="s">
        <v>117</v>
      </c>
      <c r="T47" s="31" t="s">
        <v>117</v>
      </c>
      <c r="U47" s="31" t="s">
        <v>117</v>
      </c>
      <c r="V47" s="31" t="s">
        <v>117</v>
      </c>
      <c r="W47" s="31" t="s">
        <v>117</v>
      </c>
      <c r="X47" s="31" t="s">
        <v>117</v>
      </c>
      <c r="Y47" s="31" t="s">
        <v>117</v>
      </c>
      <c r="Z47" s="31" t="s">
        <v>117</v>
      </c>
      <c r="AA47" s="31" t="s">
        <v>117</v>
      </c>
      <c r="AB47" s="31" t="s">
        <v>117</v>
      </c>
      <c r="AC47" s="31" t="s">
        <v>117</v>
      </c>
      <c r="AD47" s="31" t="s">
        <v>117</v>
      </c>
      <c r="AE47" s="31" t="s">
        <v>117</v>
      </c>
      <c r="AF47" s="31" t="s">
        <v>117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0</v>
      </c>
      <c r="AW47" s="31">
        <v>0</v>
      </c>
      <c r="AX47" s="31">
        <v>0</v>
      </c>
      <c r="AY47" s="31">
        <v>0</v>
      </c>
      <c r="AZ47" s="31">
        <v>0</v>
      </c>
    </row>
    <row r="48" spans="1:52" ht="13.5" x14ac:dyDescent="0.25">
      <c r="A48" s="60" t="s">
        <v>201</v>
      </c>
      <c r="B48" s="61"/>
      <c r="C48" s="62"/>
      <c r="D48" s="32" t="s">
        <v>52</v>
      </c>
      <c r="E48" s="33">
        <v>4.2</v>
      </c>
      <c r="F48" s="33">
        <v>6</v>
      </c>
      <c r="G48" s="33">
        <v>8.4</v>
      </c>
      <c r="H48" s="33">
        <v>13.2</v>
      </c>
      <c r="I48" s="33">
        <v>19.5</v>
      </c>
      <c r="J48" s="33">
        <v>27.5</v>
      </c>
      <c r="K48" s="33">
        <v>40.9</v>
      </c>
      <c r="L48" s="33">
        <v>59.1</v>
      </c>
      <c r="M48" s="33">
        <v>73</v>
      </c>
      <c r="N48" s="33">
        <v>87</v>
      </c>
      <c r="O48" s="33">
        <v>108</v>
      </c>
      <c r="P48" s="33">
        <v>128</v>
      </c>
      <c r="Q48" s="33">
        <v>152</v>
      </c>
      <c r="R48" s="33">
        <v>203</v>
      </c>
      <c r="S48" s="33">
        <v>243</v>
      </c>
      <c r="T48" s="33">
        <v>307</v>
      </c>
      <c r="U48" s="33">
        <v>584</v>
      </c>
      <c r="V48" s="33">
        <v>749.3</v>
      </c>
      <c r="W48" s="33">
        <v>1694</v>
      </c>
      <c r="X48" s="33">
        <v>2053</v>
      </c>
      <c r="Y48" s="33">
        <v>2618</v>
      </c>
      <c r="Z48" s="33">
        <v>3319</v>
      </c>
      <c r="AA48" s="33">
        <v>3445</v>
      </c>
      <c r="AB48" s="33">
        <v>3918</v>
      </c>
      <c r="AC48" s="33">
        <v>5061</v>
      </c>
      <c r="AD48" s="33">
        <v>5901</v>
      </c>
      <c r="AE48" s="33">
        <v>6355</v>
      </c>
      <c r="AF48" s="33">
        <v>8229</v>
      </c>
      <c r="AG48" s="33">
        <v>9409</v>
      </c>
      <c r="AH48" s="33">
        <v>11314</v>
      </c>
      <c r="AI48" s="33">
        <v>12902</v>
      </c>
      <c r="AJ48" s="33">
        <v>14555</v>
      </c>
      <c r="AK48" s="33">
        <v>16587</v>
      </c>
      <c r="AL48" s="33">
        <v>18486</v>
      </c>
      <c r="AM48" s="33">
        <v>20743</v>
      </c>
      <c r="AN48" s="33">
        <v>23557</v>
      </c>
      <c r="AO48" s="33">
        <v>26194</v>
      </c>
      <c r="AP48" s="33">
        <v>28981</v>
      </c>
      <c r="AQ48" s="33">
        <v>30856</v>
      </c>
      <c r="AR48" s="33">
        <v>34366</v>
      </c>
      <c r="AS48" s="33">
        <v>36911</v>
      </c>
      <c r="AT48" s="33">
        <v>41518</v>
      </c>
      <c r="AU48" s="33">
        <v>44806</v>
      </c>
      <c r="AV48" s="33">
        <v>47846</v>
      </c>
      <c r="AW48" s="33">
        <v>51190</v>
      </c>
      <c r="AX48" s="33">
        <v>54063</v>
      </c>
      <c r="AY48" s="33">
        <v>58712</v>
      </c>
      <c r="AZ48" s="33">
        <v>63780</v>
      </c>
    </row>
    <row r="49" spans="1:52" ht="13.5" x14ac:dyDescent="0.25">
      <c r="A49" s="63" t="s">
        <v>201</v>
      </c>
      <c r="B49" s="60" t="s">
        <v>200</v>
      </c>
      <c r="C49" s="62"/>
      <c r="D49" s="32" t="s">
        <v>52</v>
      </c>
      <c r="E49" s="31">
        <v>4.2</v>
      </c>
      <c r="F49" s="31">
        <v>6</v>
      </c>
      <c r="G49" s="31">
        <v>8.4</v>
      </c>
      <c r="H49" s="31">
        <v>13.2</v>
      </c>
      <c r="I49" s="31">
        <v>19.5</v>
      </c>
      <c r="J49" s="31">
        <v>27.5</v>
      </c>
      <c r="K49" s="31">
        <v>40.9</v>
      </c>
      <c r="L49" s="31">
        <v>59.1</v>
      </c>
      <c r="M49" s="31">
        <v>73</v>
      </c>
      <c r="N49" s="31">
        <v>87</v>
      </c>
      <c r="O49" s="31">
        <v>108</v>
      </c>
      <c r="P49" s="31">
        <v>128</v>
      </c>
      <c r="Q49" s="31">
        <v>152</v>
      </c>
      <c r="R49" s="31">
        <v>203</v>
      </c>
      <c r="S49" s="31">
        <v>243</v>
      </c>
      <c r="T49" s="31">
        <v>307</v>
      </c>
      <c r="U49" s="31">
        <v>325</v>
      </c>
      <c r="V49" s="31">
        <v>410.6</v>
      </c>
      <c r="W49" s="31">
        <v>550</v>
      </c>
      <c r="X49" s="31">
        <v>721</v>
      </c>
      <c r="Y49" s="31">
        <v>1050</v>
      </c>
      <c r="Z49" s="31">
        <v>1376</v>
      </c>
      <c r="AA49" s="31">
        <v>1207</v>
      </c>
      <c r="AB49" s="31">
        <v>1130</v>
      </c>
      <c r="AC49" s="31">
        <v>1423</v>
      </c>
      <c r="AD49" s="31">
        <v>1819</v>
      </c>
      <c r="AE49" s="31">
        <v>1451</v>
      </c>
      <c r="AF49" s="31">
        <v>1530</v>
      </c>
      <c r="AG49" s="31">
        <v>1876</v>
      </c>
      <c r="AH49" s="31">
        <v>2256</v>
      </c>
      <c r="AI49" s="31">
        <v>2395</v>
      </c>
      <c r="AJ49" s="31">
        <v>2465</v>
      </c>
      <c r="AK49" s="31">
        <v>2896</v>
      </c>
      <c r="AL49" s="31">
        <v>3182</v>
      </c>
      <c r="AM49" s="31">
        <v>3749</v>
      </c>
      <c r="AN49" s="31">
        <v>4431</v>
      </c>
      <c r="AO49" s="31">
        <v>4844</v>
      </c>
      <c r="AP49" s="31">
        <v>4732</v>
      </c>
      <c r="AQ49" s="31">
        <v>4632</v>
      </c>
      <c r="AR49" s="31">
        <v>4632</v>
      </c>
      <c r="AS49" s="31">
        <v>5508</v>
      </c>
      <c r="AT49" s="31">
        <v>5436</v>
      </c>
      <c r="AU49" s="31">
        <v>5797</v>
      </c>
      <c r="AV49" s="31">
        <v>6062</v>
      </c>
      <c r="AW49" s="31">
        <v>6283</v>
      </c>
      <c r="AX49" s="31">
        <v>6429</v>
      </c>
      <c r="AY49" s="31">
        <v>7346</v>
      </c>
      <c r="AZ49" s="31">
        <v>7539</v>
      </c>
    </row>
    <row r="50" spans="1:52" ht="13.5" x14ac:dyDescent="0.25">
      <c r="A50" s="64"/>
      <c r="B50" s="60" t="s">
        <v>199</v>
      </c>
      <c r="C50" s="62"/>
      <c r="D50" s="32" t="s">
        <v>52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</v>
      </c>
      <c r="AY50" s="33">
        <v>0</v>
      </c>
      <c r="AZ50" s="33">
        <v>0</v>
      </c>
    </row>
    <row r="51" spans="1:52" ht="13.5" x14ac:dyDescent="0.25">
      <c r="A51" s="64"/>
      <c r="B51" s="60" t="s">
        <v>198</v>
      </c>
      <c r="C51" s="62"/>
      <c r="D51" s="32" t="s">
        <v>52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0</v>
      </c>
      <c r="AW51" s="31">
        <v>0</v>
      </c>
      <c r="AX51" s="31">
        <v>0</v>
      </c>
      <c r="AY51" s="31">
        <v>0</v>
      </c>
      <c r="AZ51" s="31">
        <v>0</v>
      </c>
    </row>
    <row r="52" spans="1:52" ht="13.5" x14ac:dyDescent="0.25">
      <c r="A52" s="64"/>
      <c r="B52" s="60" t="s">
        <v>197</v>
      </c>
      <c r="C52" s="62"/>
      <c r="D52" s="32" t="s">
        <v>52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240</v>
      </c>
      <c r="AC52" s="33">
        <v>550</v>
      </c>
      <c r="AD52" s="33">
        <v>653</v>
      </c>
      <c r="AE52" s="33">
        <v>690</v>
      </c>
      <c r="AF52" s="33">
        <v>1176</v>
      </c>
      <c r="AG52" s="33">
        <v>1449</v>
      </c>
      <c r="AH52" s="33">
        <v>1784</v>
      </c>
      <c r="AI52" s="33">
        <v>1913</v>
      </c>
      <c r="AJ52" s="33">
        <v>1786</v>
      </c>
      <c r="AK52" s="33">
        <v>1963</v>
      </c>
      <c r="AL52" s="33">
        <v>2164</v>
      </c>
      <c r="AM52" s="33">
        <v>2320</v>
      </c>
      <c r="AN52" s="33">
        <v>2474</v>
      </c>
      <c r="AO52" s="33">
        <v>2681</v>
      </c>
      <c r="AP52" s="33">
        <v>2843</v>
      </c>
      <c r="AQ52" s="33">
        <v>2860</v>
      </c>
      <c r="AR52" s="33">
        <v>3347</v>
      </c>
      <c r="AS52" s="33">
        <v>4166</v>
      </c>
      <c r="AT52" s="33">
        <v>4545</v>
      </c>
      <c r="AU52" s="33">
        <v>5150</v>
      </c>
      <c r="AV52" s="33">
        <v>5499</v>
      </c>
      <c r="AW52" s="33">
        <v>5790</v>
      </c>
      <c r="AX52" s="33">
        <v>6082</v>
      </c>
      <c r="AY52" s="33">
        <v>6517</v>
      </c>
      <c r="AZ52" s="33">
        <v>7063</v>
      </c>
    </row>
    <row r="53" spans="1:52" ht="13.5" x14ac:dyDescent="0.25">
      <c r="A53" s="64"/>
      <c r="B53" s="60" t="s">
        <v>196</v>
      </c>
      <c r="C53" s="62"/>
      <c r="D53" s="32" t="s">
        <v>52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</row>
    <row r="54" spans="1:52" ht="13.5" x14ac:dyDescent="0.25">
      <c r="A54" s="64"/>
      <c r="B54" s="60" t="s">
        <v>195</v>
      </c>
      <c r="C54" s="62"/>
      <c r="D54" s="32" t="s">
        <v>52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254.5</v>
      </c>
      <c r="V54" s="33">
        <v>333.7</v>
      </c>
      <c r="W54" s="33">
        <v>430</v>
      </c>
      <c r="X54" s="33">
        <v>501</v>
      </c>
      <c r="Y54" s="33">
        <v>618</v>
      </c>
      <c r="Z54" s="33">
        <v>935</v>
      </c>
      <c r="AA54" s="33">
        <v>1110</v>
      </c>
      <c r="AB54" s="33">
        <v>1274</v>
      </c>
      <c r="AC54" s="33">
        <v>1620</v>
      </c>
      <c r="AD54" s="33">
        <v>1814</v>
      </c>
      <c r="AE54" s="33">
        <v>2598</v>
      </c>
      <c r="AF54" s="33">
        <v>3487</v>
      </c>
      <c r="AG54" s="33">
        <v>4340</v>
      </c>
      <c r="AH54" s="33">
        <v>4970</v>
      </c>
      <c r="AI54" s="33">
        <v>5583</v>
      </c>
      <c r="AJ54" s="33">
        <v>6273</v>
      </c>
      <c r="AK54" s="33">
        <v>7017</v>
      </c>
      <c r="AL54" s="33">
        <v>7759</v>
      </c>
      <c r="AM54" s="33">
        <v>8514</v>
      </c>
      <c r="AN54" s="33">
        <v>9383</v>
      </c>
      <c r="AO54" s="33">
        <v>10009</v>
      </c>
      <c r="AP54" s="33">
        <v>10393</v>
      </c>
      <c r="AQ54" s="33">
        <v>11052</v>
      </c>
      <c r="AR54" s="33">
        <v>11833</v>
      </c>
      <c r="AS54" s="33">
        <v>12930</v>
      </c>
      <c r="AT54" s="33">
        <v>13958</v>
      </c>
      <c r="AU54" s="33">
        <v>14909</v>
      </c>
      <c r="AV54" s="33">
        <v>15895</v>
      </c>
      <c r="AW54" s="33">
        <v>16928</v>
      </c>
      <c r="AX54" s="33">
        <v>17922</v>
      </c>
      <c r="AY54" s="33">
        <v>19155</v>
      </c>
      <c r="AZ54" s="33">
        <v>20631</v>
      </c>
    </row>
    <row r="55" spans="1:52" ht="13.5" x14ac:dyDescent="0.25">
      <c r="A55" s="64"/>
      <c r="B55" s="60" t="s">
        <v>194</v>
      </c>
      <c r="C55" s="62"/>
      <c r="D55" s="32" t="s">
        <v>52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4.5</v>
      </c>
      <c r="V55" s="31">
        <v>5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</v>
      </c>
      <c r="AW55" s="31">
        <v>0</v>
      </c>
      <c r="AX55" s="31">
        <v>0</v>
      </c>
      <c r="AY55" s="31">
        <v>0</v>
      </c>
      <c r="AZ55" s="31">
        <v>0</v>
      </c>
    </row>
    <row r="56" spans="1:52" ht="13.5" x14ac:dyDescent="0.25">
      <c r="A56" s="64"/>
      <c r="B56" s="60" t="s">
        <v>193</v>
      </c>
      <c r="C56" s="62"/>
      <c r="D56" s="32" t="s">
        <v>52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658</v>
      </c>
      <c r="X56" s="33">
        <v>764</v>
      </c>
      <c r="Y56" s="33">
        <v>870</v>
      </c>
      <c r="Z56" s="33">
        <v>917</v>
      </c>
      <c r="AA56" s="33">
        <v>1027</v>
      </c>
      <c r="AB56" s="33">
        <v>1165</v>
      </c>
      <c r="AC56" s="33">
        <v>1328</v>
      </c>
      <c r="AD56" s="33">
        <v>1459</v>
      </c>
      <c r="AE56" s="33">
        <v>1461</v>
      </c>
      <c r="AF56" s="33">
        <v>1849</v>
      </c>
      <c r="AG56" s="33">
        <v>1547</v>
      </c>
      <c r="AH56" s="33">
        <v>2049</v>
      </c>
      <c r="AI56" s="33">
        <v>2709</v>
      </c>
      <c r="AJ56" s="33">
        <v>3702</v>
      </c>
      <c r="AK56" s="33">
        <v>4358</v>
      </c>
      <c r="AL56" s="33">
        <v>4997</v>
      </c>
      <c r="AM56" s="33">
        <v>5751</v>
      </c>
      <c r="AN56" s="33">
        <v>6844</v>
      </c>
      <c r="AO56" s="33">
        <v>8213</v>
      </c>
      <c r="AP56" s="33">
        <v>8980</v>
      </c>
      <c r="AQ56" s="33">
        <v>11718</v>
      </c>
      <c r="AR56" s="33">
        <v>13889</v>
      </c>
      <c r="AS56" s="33">
        <v>13576</v>
      </c>
      <c r="AT56" s="33">
        <v>16826</v>
      </c>
      <c r="AU56" s="33">
        <v>18133</v>
      </c>
      <c r="AV56" s="33">
        <v>19493</v>
      </c>
      <c r="AW56" s="33">
        <v>21074</v>
      </c>
      <c r="AX56" s="33">
        <v>22397</v>
      </c>
      <c r="AY56" s="33">
        <v>24346</v>
      </c>
      <c r="AZ56" s="33">
        <v>27110</v>
      </c>
    </row>
    <row r="57" spans="1:52" ht="13.5" x14ac:dyDescent="0.25">
      <c r="A57" s="64"/>
      <c r="B57" s="60" t="s">
        <v>192</v>
      </c>
      <c r="C57" s="62"/>
      <c r="D57" s="32" t="s">
        <v>52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56</v>
      </c>
      <c r="X57" s="31">
        <v>67</v>
      </c>
      <c r="Y57" s="31">
        <v>80</v>
      </c>
      <c r="Z57" s="31">
        <v>91</v>
      </c>
      <c r="AA57" s="31">
        <v>101</v>
      </c>
      <c r="AB57" s="31">
        <v>109</v>
      </c>
      <c r="AC57" s="31">
        <v>140</v>
      </c>
      <c r="AD57" s="31">
        <v>156</v>
      </c>
      <c r="AE57" s="31">
        <v>155</v>
      </c>
      <c r="AF57" s="31">
        <v>187</v>
      </c>
      <c r="AG57" s="31">
        <v>197</v>
      </c>
      <c r="AH57" s="31">
        <v>255</v>
      </c>
      <c r="AI57" s="31">
        <v>302</v>
      </c>
      <c r="AJ57" s="31">
        <v>329</v>
      </c>
      <c r="AK57" s="31">
        <v>353</v>
      </c>
      <c r="AL57" s="31">
        <v>384</v>
      </c>
      <c r="AM57" s="31">
        <v>409</v>
      </c>
      <c r="AN57" s="31">
        <v>425</v>
      </c>
      <c r="AO57" s="31">
        <v>447</v>
      </c>
      <c r="AP57" s="31">
        <v>456</v>
      </c>
      <c r="AQ57" s="31">
        <v>594</v>
      </c>
      <c r="AR57" s="31">
        <v>665</v>
      </c>
      <c r="AS57" s="31">
        <v>731</v>
      </c>
      <c r="AT57" s="31">
        <v>753</v>
      </c>
      <c r="AU57" s="31">
        <v>817</v>
      </c>
      <c r="AV57" s="31">
        <v>897</v>
      </c>
      <c r="AW57" s="31">
        <v>1115</v>
      </c>
      <c r="AX57" s="31">
        <v>1233</v>
      </c>
      <c r="AY57" s="31">
        <v>1348</v>
      </c>
      <c r="AZ57" s="31">
        <v>1437</v>
      </c>
    </row>
    <row r="58" spans="1:52" ht="13.5" x14ac:dyDescent="0.25">
      <c r="A58" s="65"/>
      <c r="B58" s="60" t="s">
        <v>191</v>
      </c>
      <c r="C58" s="62"/>
      <c r="D58" s="32" t="s">
        <v>52</v>
      </c>
      <c r="E58" s="33">
        <v>0</v>
      </c>
      <c r="F58" s="33" t="s">
        <v>117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3">
        <v>0</v>
      </c>
      <c r="AE58" s="33">
        <v>0</v>
      </c>
      <c r="AF58" s="33">
        <v>0</v>
      </c>
      <c r="AG58" s="33">
        <v>0</v>
      </c>
      <c r="AH58" s="33">
        <v>0</v>
      </c>
      <c r="AI58" s="33">
        <v>0</v>
      </c>
      <c r="AJ58" s="33">
        <v>0</v>
      </c>
      <c r="AK58" s="33">
        <v>0</v>
      </c>
      <c r="AL58" s="3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  <c r="AV58" s="33">
        <v>0</v>
      </c>
      <c r="AW58" s="33">
        <v>0</v>
      </c>
      <c r="AX58" s="33">
        <v>0</v>
      </c>
      <c r="AY58" s="33">
        <v>0</v>
      </c>
      <c r="AZ58" s="33">
        <v>0</v>
      </c>
    </row>
    <row r="59" spans="1:52" ht="13.5" x14ac:dyDescent="0.25">
      <c r="A59" s="60" t="s">
        <v>190</v>
      </c>
      <c r="B59" s="61"/>
      <c r="C59" s="62"/>
      <c r="D59" s="32" t="s">
        <v>52</v>
      </c>
      <c r="E59" s="31" t="s">
        <v>117</v>
      </c>
      <c r="F59" s="31" t="s">
        <v>117</v>
      </c>
      <c r="G59" s="31" t="s">
        <v>117</v>
      </c>
      <c r="H59" s="31" t="s">
        <v>117</v>
      </c>
      <c r="I59" s="31" t="s">
        <v>117</v>
      </c>
      <c r="J59" s="31" t="s">
        <v>117</v>
      </c>
      <c r="K59" s="31" t="s">
        <v>117</v>
      </c>
      <c r="L59" s="31" t="s">
        <v>117</v>
      </c>
      <c r="M59" s="31" t="s">
        <v>117</v>
      </c>
      <c r="N59" s="31" t="s">
        <v>117</v>
      </c>
      <c r="O59" s="31" t="s">
        <v>117</v>
      </c>
      <c r="P59" s="31" t="s">
        <v>117</v>
      </c>
      <c r="Q59" s="31" t="s">
        <v>117</v>
      </c>
      <c r="R59" s="31" t="s">
        <v>117</v>
      </c>
      <c r="S59" s="31" t="s">
        <v>117</v>
      </c>
      <c r="T59" s="31" t="s">
        <v>117</v>
      </c>
      <c r="U59" s="31" t="s">
        <v>117</v>
      </c>
      <c r="V59" s="31" t="s">
        <v>117</v>
      </c>
      <c r="W59" s="31" t="s">
        <v>117</v>
      </c>
      <c r="X59" s="31" t="s">
        <v>117</v>
      </c>
      <c r="Y59" s="31" t="s">
        <v>117</v>
      </c>
      <c r="Z59" s="31" t="s">
        <v>117</v>
      </c>
      <c r="AA59" s="31" t="s">
        <v>117</v>
      </c>
      <c r="AB59" s="31" t="s">
        <v>117</v>
      </c>
      <c r="AC59" s="31" t="s">
        <v>117</v>
      </c>
      <c r="AD59" s="31" t="s">
        <v>117</v>
      </c>
      <c r="AE59" s="31" t="s">
        <v>117</v>
      </c>
      <c r="AF59" s="31" t="s">
        <v>117</v>
      </c>
      <c r="AG59" s="31">
        <v>9409</v>
      </c>
      <c r="AH59" s="31">
        <v>11314</v>
      </c>
      <c r="AI59" s="31">
        <v>12902</v>
      </c>
      <c r="AJ59" s="31">
        <v>14555</v>
      </c>
      <c r="AK59" s="31">
        <v>16587</v>
      </c>
      <c r="AL59" s="31">
        <v>18486</v>
      </c>
      <c r="AM59" s="31">
        <v>20743</v>
      </c>
      <c r="AN59" s="31">
        <v>23557</v>
      </c>
      <c r="AO59" s="31">
        <v>26194</v>
      </c>
      <c r="AP59" s="31">
        <v>28981</v>
      </c>
      <c r="AQ59" s="31">
        <v>30856</v>
      </c>
      <c r="AR59" s="31">
        <v>34366</v>
      </c>
      <c r="AS59" s="31">
        <v>36911</v>
      </c>
      <c r="AT59" s="31">
        <v>41518</v>
      </c>
      <c r="AU59" s="31">
        <v>44806</v>
      </c>
      <c r="AV59" s="31">
        <v>47846</v>
      </c>
      <c r="AW59" s="31">
        <v>51190</v>
      </c>
      <c r="AX59" s="31">
        <v>54063</v>
      </c>
      <c r="AY59" s="31">
        <v>58712</v>
      </c>
      <c r="AZ59" s="31">
        <v>63780</v>
      </c>
    </row>
    <row r="60" spans="1:52" ht="13.5" x14ac:dyDescent="0.25">
      <c r="A60" s="60" t="s">
        <v>189</v>
      </c>
      <c r="B60" s="61"/>
      <c r="C60" s="62"/>
      <c r="D60" s="32" t="s">
        <v>52</v>
      </c>
      <c r="E60" s="33" t="s">
        <v>117</v>
      </c>
      <c r="F60" s="33" t="s">
        <v>117</v>
      </c>
      <c r="G60" s="33" t="s">
        <v>117</v>
      </c>
      <c r="H60" s="33" t="s">
        <v>117</v>
      </c>
      <c r="I60" s="33" t="s">
        <v>117</v>
      </c>
      <c r="J60" s="33" t="s">
        <v>117</v>
      </c>
      <c r="K60" s="33" t="s">
        <v>117</v>
      </c>
      <c r="L60" s="33" t="s">
        <v>117</v>
      </c>
      <c r="M60" s="33" t="s">
        <v>117</v>
      </c>
      <c r="N60" s="33" t="s">
        <v>117</v>
      </c>
      <c r="O60" s="33" t="s">
        <v>117</v>
      </c>
      <c r="P60" s="33" t="s">
        <v>117</v>
      </c>
      <c r="Q60" s="33" t="s">
        <v>117</v>
      </c>
      <c r="R60" s="33" t="s">
        <v>117</v>
      </c>
      <c r="S60" s="33" t="s">
        <v>117</v>
      </c>
      <c r="T60" s="33" t="s">
        <v>117</v>
      </c>
      <c r="U60" s="33" t="s">
        <v>117</v>
      </c>
      <c r="V60" s="33" t="s">
        <v>117</v>
      </c>
      <c r="W60" s="33" t="s">
        <v>117</v>
      </c>
      <c r="X60" s="33" t="s">
        <v>117</v>
      </c>
      <c r="Y60" s="33" t="s">
        <v>117</v>
      </c>
      <c r="Z60" s="33" t="s">
        <v>117</v>
      </c>
      <c r="AA60" s="33" t="s">
        <v>117</v>
      </c>
      <c r="AB60" s="33" t="s">
        <v>117</v>
      </c>
      <c r="AC60" s="33" t="s">
        <v>117</v>
      </c>
      <c r="AD60" s="33" t="s">
        <v>117</v>
      </c>
      <c r="AE60" s="33" t="s">
        <v>117</v>
      </c>
      <c r="AF60" s="33" t="s">
        <v>117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0</v>
      </c>
      <c r="AZ60" s="33">
        <v>0</v>
      </c>
    </row>
    <row r="61" spans="1:52" ht="13.5" x14ac:dyDescent="0.25">
      <c r="A61" s="60" t="s">
        <v>188</v>
      </c>
      <c r="B61" s="61"/>
      <c r="C61" s="62"/>
      <c r="D61" s="32" t="s">
        <v>52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602</v>
      </c>
      <c r="X61" s="31">
        <v>844</v>
      </c>
      <c r="Y61" s="31">
        <v>963</v>
      </c>
      <c r="Z61" s="31">
        <v>1091</v>
      </c>
      <c r="AA61" s="31">
        <v>1215</v>
      </c>
      <c r="AB61" s="31">
        <v>1456</v>
      </c>
      <c r="AC61" s="31">
        <v>1847</v>
      </c>
      <c r="AD61" s="31">
        <v>2306</v>
      </c>
      <c r="AE61" s="31">
        <v>2675</v>
      </c>
      <c r="AF61" s="31">
        <v>3680</v>
      </c>
      <c r="AG61" s="31">
        <v>4772</v>
      </c>
      <c r="AH61" s="31">
        <v>5772</v>
      </c>
      <c r="AI61" s="31">
        <v>6744</v>
      </c>
      <c r="AJ61" s="31">
        <v>7675</v>
      </c>
      <c r="AK61" s="31">
        <v>7822</v>
      </c>
      <c r="AL61" s="31">
        <v>7784</v>
      </c>
      <c r="AM61" s="31">
        <v>7968</v>
      </c>
      <c r="AN61" s="31">
        <v>8258</v>
      </c>
      <c r="AO61" s="31">
        <v>8985</v>
      </c>
      <c r="AP61" s="31">
        <v>9320</v>
      </c>
      <c r="AQ61" s="31">
        <v>10021</v>
      </c>
      <c r="AR61" s="31">
        <v>10993</v>
      </c>
      <c r="AS61" s="31">
        <v>11799</v>
      </c>
      <c r="AT61" s="31">
        <v>11682</v>
      </c>
      <c r="AU61" s="31">
        <v>12023</v>
      </c>
      <c r="AV61" s="31">
        <v>12566</v>
      </c>
      <c r="AW61" s="31">
        <v>13391</v>
      </c>
      <c r="AX61" s="31">
        <v>14488</v>
      </c>
      <c r="AY61" s="31">
        <v>14691</v>
      </c>
      <c r="AZ61" s="31">
        <v>15609</v>
      </c>
    </row>
    <row r="62" spans="1:52" ht="13.5" x14ac:dyDescent="0.25">
      <c r="A62" s="60" t="s">
        <v>187</v>
      </c>
      <c r="B62" s="61"/>
      <c r="C62" s="62"/>
      <c r="D62" s="32" t="s">
        <v>52</v>
      </c>
      <c r="E62" s="33" t="s">
        <v>117</v>
      </c>
      <c r="F62" s="33" t="s">
        <v>117</v>
      </c>
      <c r="G62" s="33" t="s">
        <v>117</v>
      </c>
      <c r="H62" s="33" t="s">
        <v>117</v>
      </c>
      <c r="I62" s="33" t="s">
        <v>117</v>
      </c>
      <c r="J62" s="33" t="s">
        <v>117</v>
      </c>
      <c r="K62" s="33" t="s">
        <v>117</v>
      </c>
      <c r="L62" s="33" t="s">
        <v>117</v>
      </c>
      <c r="M62" s="33" t="s">
        <v>117</v>
      </c>
      <c r="N62" s="33" t="s">
        <v>117</v>
      </c>
      <c r="O62" s="33" t="s">
        <v>117</v>
      </c>
      <c r="P62" s="33" t="s">
        <v>117</v>
      </c>
      <c r="Q62" s="33" t="s">
        <v>117</v>
      </c>
      <c r="R62" s="33" t="s">
        <v>117</v>
      </c>
      <c r="S62" s="33" t="s">
        <v>117</v>
      </c>
      <c r="T62" s="33" t="s">
        <v>117</v>
      </c>
      <c r="U62" s="33" t="s">
        <v>117</v>
      </c>
      <c r="V62" s="33" t="s">
        <v>117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  <c r="AT62" s="33">
        <v>0</v>
      </c>
      <c r="AU62" s="33">
        <v>0</v>
      </c>
      <c r="AV62" s="33">
        <v>0</v>
      </c>
      <c r="AW62" s="33">
        <v>0</v>
      </c>
      <c r="AX62" s="33">
        <v>0</v>
      </c>
      <c r="AY62" s="33">
        <v>0</v>
      </c>
      <c r="AZ62" s="33">
        <v>0</v>
      </c>
    </row>
    <row r="63" spans="1:52" ht="13.5" x14ac:dyDescent="0.25">
      <c r="A63" s="60" t="s">
        <v>186</v>
      </c>
      <c r="B63" s="61"/>
      <c r="C63" s="62"/>
      <c r="D63" s="32" t="s">
        <v>52</v>
      </c>
      <c r="E63" s="31" t="s">
        <v>117</v>
      </c>
      <c r="F63" s="31" t="s">
        <v>117</v>
      </c>
      <c r="G63" s="31" t="s">
        <v>117</v>
      </c>
      <c r="H63" s="31" t="s">
        <v>117</v>
      </c>
      <c r="I63" s="31" t="s">
        <v>117</v>
      </c>
      <c r="J63" s="31" t="s">
        <v>117</v>
      </c>
      <c r="K63" s="31" t="s">
        <v>117</v>
      </c>
      <c r="L63" s="31" t="s">
        <v>117</v>
      </c>
      <c r="M63" s="31" t="s">
        <v>117</v>
      </c>
      <c r="N63" s="31" t="s">
        <v>117</v>
      </c>
      <c r="O63" s="31" t="s">
        <v>117</v>
      </c>
      <c r="P63" s="31" t="s">
        <v>117</v>
      </c>
      <c r="Q63" s="31" t="s">
        <v>117</v>
      </c>
      <c r="R63" s="31" t="s">
        <v>117</v>
      </c>
      <c r="S63" s="31" t="s">
        <v>117</v>
      </c>
      <c r="T63" s="31" t="s">
        <v>117</v>
      </c>
      <c r="U63" s="31" t="s">
        <v>117</v>
      </c>
      <c r="V63" s="31" t="s">
        <v>117</v>
      </c>
      <c r="W63" s="31">
        <v>602</v>
      </c>
      <c r="X63" s="31">
        <v>844</v>
      </c>
      <c r="Y63" s="31">
        <v>963</v>
      </c>
      <c r="Z63" s="31">
        <v>1091</v>
      </c>
      <c r="AA63" s="31">
        <v>1215</v>
      </c>
      <c r="AB63" s="31">
        <v>1456</v>
      </c>
      <c r="AC63" s="31">
        <v>1847</v>
      </c>
      <c r="AD63" s="31">
        <v>2306</v>
      </c>
      <c r="AE63" s="31">
        <v>2675</v>
      </c>
      <c r="AF63" s="31">
        <v>3680</v>
      </c>
      <c r="AG63" s="31">
        <v>4772</v>
      </c>
      <c r="AH63" s="31">
        <v>5772</v>
      </c>
      <c r="AI63" s="31">
        <v>6744</v>
      </c>
      <c r="AJ63" s="31">
        <v>7675</v>
      </c>
      <c r="AK63" s="31">
        <v>7822</v>
      </c>
      <c r="AL63" s="31">
        <v>7784</v>
      </c>
      <c r="AM63" s="31">
        <v>7968</v>
      </c>
      <c r="AN63" s="31">
        <v>8258</v>
      </c>
      <c r="AO63" s="31">
        <v>8985</v>
      </c>
      <c r="AP63" s="31">
        <v>9234</v>
      </c>
      <c r="AQ63" s="31">
        <v>10021</v>
      </c>
      <c r="AR63" s="31">
        <v>10993</v>
      </c>
      <c r="AS63" s="31">
        <v>11799</v>
      </c>
      <c r="AT63" s="31">
        <v>11682</v>
      </c>
      <c r="AU63" s="31">
        <v>12023</v>
      </c>
      <c r="AV63" s="31">
        <v>12566</v>
      </c>
      <c r="AW63" s="31">
        <v>13391</v>
      </c>
      <c r="AX63" s="31">
        <v>14488</v>
      </c>
      <c r="AY63" s="31">
        <v>14691</v>
      </c>
      <c r="AZ63" s="31">
        <v>15609</v>
      </c>
    </row>
    <row r="64" spans="1:52" ht="13.5" x14ac:dyDescent="0.25">
      <c r="A64" s="60" t="s">
        <v>185</v>
      </c>
      <c r="B64" s="61"/>
      <c r="C64" s="62"/>
      <c r="D64" s="32" t="s">
        <v>52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  <c r="AJ64" s="33">
        <v>0</v>
      </c>
      <c r="AK64" s="33">
        <v>0</v>
      </c>
      <c r="AL64" s="3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0</v>
      </c>
      <c r="AT64" s="33">
        <v>0</v>
      </c>
      <c r="AU64" s="33">
        <v>0</v>
      </c>
      <c r="AV64" s="33">
        <v>0</v>
      </c>
      <c r="AW64" s="33">
        <v>0</v>
      </c>
      <c r="AX64" s="33">
        <v>0</v>
      </c>
      <c r="AY64" s="33">
        <v>0</v>
      </c>
      <c r="AZ64" s="33">
        <v>0</v>
      </c>
    </row>
    <row r="65" spans="1:52" ht="13.5" x14ac:dyDescent="0.25">
      <c r="A65" s="60" t="s">
        <v>184</v>
      </c>
      <c r="B65" s="61"/>
      <c r="C65" s="62"/>
      <c r="D65" s="32" t="s">
        <v>52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10.54</v>
      </c>
      <c r="K65" s="31">
        <v>18.010000000000002</v>
      </c>
      <c r="L65" s="31">
        <v>29.55</v>
      </c>
      <c r="M65" s="31">
        <v>33.950000000000003</v>
      </c>
      <c r="N65" s="31">
        <v>41.58</v>
      </c>
      <c r="O65" s="31">
        <v>47.78</v>
      </c>
      <c r="P65" s="31">
        <v>52.73</v>
      </c>
      <c r="Q65" s="31">
        <v>59.23</v>
      </c>
      <c r="R65" s="31">
        <v>73.97</v>
      </c>
      <c r="S65" s="31">
        <v>80.650000000000006</v>
      </c>
      <c r="T65" s="31">
        <v>94.59</v>
      </c>
      <c r="U65" s="31">
        <v>114.94</v>
      </c>
      <c r="V65" s="31">
        <v>142.59</v>
      </c>
      <c r="W65" s="31">
        <v>152.81</v>
      </c>
      <c r="X65" s="31">
        <v>205.66</v>
      </c>
      <c r="Y65" s="31">
        <v>282.47000000000003</v>
      </c>
      <c r="Z65" s="31">
        <v>306.17</v>
      </c>
      <c r="AA65" s="31">
        <v>268.14999999999998</v>
      </c>
      <c r="AB65" s="31">
        <v>237.136</v>
      </c>
      <c r="AC65" s="31">
        <v>288.14</v>
      </c>
      <c r="AD65" s="31">
        <v>309</v>
      </c>
      <c r="AE65" s="31">
        <v>276</v>
      </c>
      <c r="AF65" s="31">
        <v>271</v>
      </c>
      <c r="AG65" s="31">
        <v>258</v>
      </c>
      <c r="AH65" s="31">
        <v>348</v>
      </c>
      <c r="AI65" s="31">
        <v>382</v>
      </c>
      <c r="AJ65" s="31">
        <v>421</v>
      </c>
      <c r="AK65" s="31">
        <v>468</v>
      </c>
      <c r="AL65" s="31">
        <v>514</v>
      </c>
      <c r="AM65" s="31">
        <v>562</v>
      </c>
      <c r="AN65" s="31">
        <v>619</v>
      </c>
      <c r="AO65" s="31">
        <v>682</v>
      </c>
      <c r="AP65" s="31">
        <v>681</v>
      </c>
      <c r="AQ65" s="31">
        <v>714</v>
      </c>
      <c r="AR65" s="31">
        <v>803</v>
      </c>
      <c r="AS65" s="31">
        <v>868</v>
      </c>
      <c r="AT65" s="31">
        <v>981</v>
      </c>
      <c r="AU65" s="31">
        <v>1042</v>
      </c>
      <c r="AV65" s="31">
        <v>1122</v>
      </c>
      <c r="AW65" s="31">
        <v>1293</v>
      </c>
      <c r="AX65" s="31">
        <v>1376</v>
      </c>
      <c r="AY65" s="31">
        <v>1492</v>
      </c>
      <c r="AZ65" s="31">
        <v>1597</v>
      </c>
    </row>
    <row r="66" spans="1:52" ht="13.5" x14ac:dyDescent="0.25">
      <c r="A66" s="63" t="s">
        <v>184</v>
      </c>
      <c r="B66" s="60" t="s">
        <v>183</v>
      </c>
      <c r="C66" s="62"/>
      <c r="D66" s="32" t="s">
        <v>52</v>
      </c>
      <c r="E66" s="33" t="s">
        <v>117</v>
      </c>
      <c r="F66" s="33" t="s">
        <v>117</v>
      </c>
      <c r="G66" s="33" t="s">
        <v>117</v>
      </c>
      <c r="H66" s="33" t="s">
        <v>117</v>
      </c>
      <c r="I66" s="33" t="s">
        <v>117</v>
      </c>
      <c r="J66" s="33">
        <v>9.64</v>
      </c>
      <c r="K66" s="33">
        <v>16.71</v>
      </c>
      <c r="L66" s="33">
        <v>25.75</v>
      </c>
      <c r="M66" s="33">
        <v>30.75</v>
      </c>
      <c r="N66" s="33">
        <v>36.08</v>
      </c>
      <c r="O66" s="33">
        <v>43.28</v>
      </c>
      <c r="P66" s="33">
        <v>49.53</v>
      </c>
      <c r="Q66" s="33">
        <v>55.53</v>
      </c>
      <c r="R66" s="33">
        <v>64.37</v>
      </c>
      <c r="S66" s="33">
        <v>68.05</v>
      </c>
      <c r="T66" s="33">
        <v>82.39</v>
      </c>
      <c r="U66" s="33">
        <v>102.34</v>
      </c>
      <c r="V66" s="33">
        <v>126.59</v>
      </c>
      <c r="W66" s="33">
        <v>123.51</v>
      </c>
      <c r="X66" s="33">
        <v>145.13</v>
      </c>
      <c r="Y66" s="33">
        <v>167.3</v>
      </c>
      <c r="Z66" s="33">
        <v>178.34</v>
      </c>
      <c r="AA66" s="33">
        <v>199.83</v>
      </c>
      <c r="AB66" s="33">
        <v>237.136</v>
      </c>
      <c r="AC66" s="33">
        <v>288.14</v>
      </c>
      <c r="AD66" s="33">
        <v>309</v>
      </c>
      <c r="AE66" s="33">
        <v>276</v>
      </c>
      <c r="AF66" s="33">
        <v>271</v>
      </c>
      <c r="AG66" s="33">
        <v>258</v>
      </c>
      <c r="AH66" s="33">
        <v>348</v>
      </c>
      <c r="AI66" s="33">
        <v>382</v>
      </c>
      <c r="AJ66" s="33">
        <v>421</v>
      </c>
      <c r="AK66" s="33">
        <v>468</v>
      </c>
      <c r="AL66" s="33">
        <v>514</v>
      </c>
      <c r="AM66" s="33">
        <v>562</v>
      </c>
      <c r="AN66" s="33">
        <v>619</v>
      </c>
      <c r="AO66" s="33">
        <v>682</v>
      </c>
      <c r="AP66" s="33">
        <v>681</v>
      </c>
      <c r="AQ66" s="33">
        <v>714</v>
      </c>
      <c r="AR66" s="33">
        <v>803</v>
      </c>
      <c r="AS66" s="33">
        <v>868</v>
      </c>
      <c r="AT66" s="33">
        <v>981</v>
      </c>
      <c r="AU66" s="33">
        <v>1042</v>
      </c>
      <c r="AV66" s="33">
        <v>1122</v>
      </c>
      <c r="AW66" s="33">
        <v>1293</v>
      </c>
      <c r="AX66" s="33">
        <v>1376</v>
      </c>
      <c r="AY66" s="33">
        <v>1492</v>
      </c>
      <c r="AZ66" s="33">
        <v>1597</v>
      </c>
    </row>
    <row r="67" spans="1:52" ht="13.5" x14ac:dyDescent="0.25">
      <c r="A67" s="65"/>
      <c r="B67" s="60" t="s">
        <v>182</v>
      </c>
      <c r="C67" s="62"/>
      <c r="D67" s="32" t="s">
        <v>52</v>
      </c>
      <c r="E67" s="31" t="s">
        <v>117</v>
      </c>
      <c r="F67" s="31" t="s">
        <v>117</v>
      </c>
      <c r="G67" s="31" t="s">
        <v>117</v>
      </c>
      <c r="H67" s="31" t="s">
        <v>117</v>
      </c>
      <c r="I67" s="31" t="s">
        <v>117</v>
      </c>
      <c r="J67" s="31">
        <v>0.9</v>
      </c>
      <c r="K67" s="31">
        <v>1.3</v>
      </c>
      <c r="L67" s="31">
        <v>3.8</v>
      </c>
      <c r="M67" s="31">
        <v>3.2</v>
      </c>
      <c r="N67" s="31">
        <v>5.5</v>
      </c>
      <c r="O67" s="31">
        <v>4.5</v>
      </c>
      <c r="P67" s="31">
        <v>3.2</v>
      </c>
      <c r="Q67" s="31">
        <v>3.7</v>
      </c>
      <c r="R67" s="31">
        <v>9.6</v>
      </c>
      <c r="S67" s="31">
        <v>12.6</v>
      </c>
      <c r="T67" s="31">
        <v>12.2</v>
      </c>
      <c r="U67" s="31">
        <v>12.6</v>
      </c>
      <c r="V67" s="31">
        <v>16</v>
      </c>
      <c r="W67" s="31">
        <v>29.3</v>
      </c>
      <c r="X67" s="31">
        <v>60.53</v>
      </c>
      <c r="Y67" s="31">
        <v>115.17</v>
      </c>
      <c r="Z67" s="31">
        <v>127.83</v>
      </c>
      <c r="AA67" s="31">
        <v>68.319999999999993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</v>
      </c>
      <c r="AW67" s="31">
        <v>0</v>
      </c>
      <c r="AX67" s="31">
        <v>0</v>
      </c>
      <c r="AY67" s="31">
        <v>0</v>
      </c>
      <c r="AZ67" s="31">
        <v>0</v>
      </c>
    </row>
    <row r="68" spans="1:52" ht="13.5" x14ac:dyDescent="0.25">
      <c r="A68" s="60" t="s">
        <v>181</v>
      </c>
      <c r="B68" s="61"/>
      <c r="C68" s="62"/>
      <c r="D68" s="32" t="s">
        <v>52</v>
      </c>
      <c r="E68" s="33">
        <v>48.9</v>
      </c>
      <c r="F68" s="33">
        <v>69.92</v>
      </c>
      <c r="G68" s="33">
        <v>105.67</v>
      </c>
      <c r="H68" s="33">
        <v>151.80000000000001</v>
      </c>
      <c r="I68" s="33">
        <v>198.33</v>
      </c>
      <c r="J68" s="33">
        <v>249.96</v>
      </c>
      <c r="K68" s="33">
        <v>319.82</v>
      </c>
      <c r="L68" s="33">
        <v>410.68</v>
      </c>
      <c r="M68" s="33">
        <v>536.73</v>
      </c>
      <c r="N68" s="33">
        <v>693.3</v>
      </c>
      <c r="O68" s="33">
        <v>891.53</v>
      </c>
      <c r="P68" s="33">
        <v>1125.1400000000001</v>
      </c>
      <c r="Q68" s="33">
        <v>1177.9100000000001</v>
      </c>
      <c r="R68" s="33">
        <v>1257.6400000000001</v>
      </c>
      <c r="S68" s="33">
        <v>1368.25</v>
      </c>
      <c r="T68" s="33">
        <v>1687.94</v>
      </c>
      <c r="U68" s="33">
        <v>2239.94</v>
      </c>
      <c r="V68" s="33">
        <v>2951.8</v>
      </c>
      <c r="W68" s="33">
        <v>4388.8599999999997</v>
      </c>
      <c r="X68" s="33">
        <v>5588.65</v>
      </c>
      <c r="Y68" s="33">
        <v>6418.79</v>
      </c>
      <c r="Z68" s="33">
        <v>8154.14</v>
      </c>
      <c r="AA68" s="33">
        <v>9968.9</v>
      </c>
      <c r="AB68" s="33">
        <v>11441.771000000001</v>
      </c>
      <c r="AC68" s="33">
        <v>12263.08</v>
      </c>
      <c r="AD68" s="33">
        <v>13088.214</v>
      </c>
      <c r="AE68" s="33">
        <v>11070.668</v>
      </c>
      <c r="AF68" s="33">
        <v>15559</v>
      </c>
      <c r="AG68" s="33">
        <v>16846</v>
      </c>
      <c r="AH68" s="33">
        <v>17116</v>
      </c>
      <c r="AI68" s="33">
        <v>21266</v>
      </c>
      <c r="AJ68" s="33">
        <v>21686</v>
      </c>
      <c r="AK68" s="33">
        <v>21635</v>
      </c>
      <c r="AL68" s="33">
        <v>24697</v>
      </c>
      <c r="AM68" s="33">
        <v>30004</v>
      </c>
      <c r="AN68" s="33">
        <v>33109</v>
      </c>
      <c r="AO68" s="33">
        <v>32468</v>
      </c>
      <c r="AP68" s="33">
        <v>31803</v>
      </c>
      <c r="AQ68" s="33">
        <v>33516</v>
      </c>
      <c r="AR68" s="33">
        <v>36555</v>
      </c>
      <c r="AS68" s="33">
        <v>36213</v>
      </c>
      <c r="AT68" s="33">
        <v>35847</v>
      </c>
      <c r="AU68" s="33">
        <v>40305</v>
      </c>
      <c r="AV68" s="33">
        <v>48625</v>
      </c>
      <c r="AW68" s="33">
        <v>49820</v>
      </c>
      <c r="AX68" s="33">
        <v>54406</v>
      </c>
      <c r="AY68" s="33">
        <v>58811</v>
      </c>
      <c r="AZ68" s="33">
        <v>59732</v>
      </c>
    </row>
    <row r="69" spans="1:52" ht="13.5" x14ac:dyDescent="0.25">
      <c r="A69" s="60" t="s">
        <v>180</v>
      </c>
      <c r="B69" s="61"/>
      <c r="C69" s="62"/>
      <c r="D69" s="32" t="s">
        <v>52</v>
      </c>
      <c r="E69" s="31">
        <v>14.22</v>
      </c>
      <c r="F69" s="31">
        <v>17.25</v>
      </c>
      <c r="G69" s="31">
        <v>25.72</v>
      </c>
      <c r="H69" s="31">
        <v>44.68</v>
      </c>
      <c r="I69" s="31">
        <v>59.23</v>
      </c>
      <c r="J69" s="31">
        <v>68.47</v>
      </c>
      <c r="K69" s="31">
        <v>72.5</v>
      </c>
      <c r="L69" s="31">
        <v>124.29</v>
      </c>
      <c r="M69" s="31">
        <v>183.41</v>
      </c>
      <c r="N69" s="31">
        <v>236.08</v>
      </c>
      <c r="O69" s="31">
        <v>276.44</v>
      </c>
      <c r="P69" s="31">
        <v>313.57</v>
      </c>
      <c r="Q69" s="31">
        <v>345.39</v>
      </c>
      <c r="R69" s="31">
        <v>391.2</v>
      </c>
      <c r="S69" s="31">
        <v>434.2</v>
      </c>
      <c r="T69" s="31">
        <v>470.02</v>
      </c>
      <c r="U69" s="31">
        <v>523.98</v>
      </c>
      <c r="V69" s="31">
        <v>651.45000000000005</v>
      </c>
      <c r="W69" s="31">
        <v>980</v>
      </c>
      <c r="X69" s="31">
        <v>1422.3</v>
      </c>
      <c r="Y69" s="31">
        <v>1722.79</v>
      </c>
      <c r="Z69" s="31">
        <v>2247.64</v>
      </c>
      <c r="AA69" s="31">
        <v>2363.04</v>
      </c>
      <c r="AB69" s="31">
        <v>2741.6770000000001</v>
      </c>
      <c r="AC69" s="31">
        <v>2884.83</v>
      </c>
      <c r="AD69" s="31">
        <v>2986.1750000000002</v>
      </c>
      <c r="AE69" s="31">
        <v>3028.4369999999999</v>
      </c>
      <c r="AF69" s="31">
        <v>3176</v>
      </c>
      <c r="AG69" s="31">
        <v>3385</v>
      </c>
      <c r="AH69" s="31">
        <v>3510</v>
      </c>
      <c r="AI69" s="31">
        <v>3678</v>
      </c>
      <c r="AJ69" s="31">
        <v>4115</v>
      </c>
      <c r="AK69" s="31">
        <v>4940</v>
      </c>
      <c r="AL69" s="31">
        <v>5030</v>
      </c>
      <c r="AM69" s="31">
        <v>6955</v>
      </c>
      <c r="AN69" s="31">
        <v>9196</v>
      </c>
      <c r="AO69" s="31">
        <v>9859</v>
      </c>
      <c r="AP69" s="31">
        <v>8859</v>
      </c>
      <c r="AQ69" s="31">
        <v>9270</v>
      </c>
      <c r="AR69" s="31">
        <v>9779</v>
      </c>
      <c r="AS69" s="31">
        <v>10315</v>
      </c>
      <c r="AT69" s="31">
        <v>10809</v>
      </c>
      <c r="AU69" s="31">
        <v>11654</v>
      </c>
      <c r="AV69" s="31">
        <v>12486</v>
      </c>
      <c r="AW69" s="31">
        <v>13095</v>
      </c>
      <c r="AX69" s="31">
        <v>14319</v>
      </c>
      <c r="AY69" s="31">
        <v>15589</v>
      </c>
      <c r="AZ69" s="31">
        <v>17750</v>
      </c>
    </row>
    <row r="70" spans="1:52" ht="13.5" x14ac:dyDescent="0.25">
      <c r="A70" s="63" t="s">
        <v>180</v>
      </c>
      <c r="B70" s="60" t="s">
        <v>179</v>
      </c>
      <c r="C70" s="62"/>
      <c r="D70" s="32" t="s">
        <v>52</v>
      </c>
      <c r="E70" s="33">
        <v>7.88</v>
      </c>
      <c r="F70" s="33">
        <v>9.6300000000000008</v>
      </c>
      <c r="G70" s="33">
        <v>15.86</v>
      </c>
      <c r="H70" s="33">
        <v>28.44</v>
      </c>
      <c r="I70" s="33">
        <v>37.799999999999997</v>
      </c>
      <c r="J70" s="33">
        <v>45.32</v>
      </c>
      <c r="K70" s="33">
        <v>47.07</v>
      </c>
      <c r="L70" s="33">
        <v>81.5</v>
      </c>
      <c r="M70" s="33">
        <v>119.41</v>
      </c>
      <c r="N70" s="33">
        <v>152.68</v>
      </c>
      <c r="O70" s="33">
        <v>172.79</v>
      </c>
      <c r="P70" s="33">
        <v>194.75</v>
      </c>
      <c r="Q70" s="33">
        <v>210.42</v>
      </c>
      <c r="R70" s="33">
        <v>237.46</v>
      </c>
      <c r="S70" s="33">
        <v>265.79000000000002</v>
      </c>
      <c r="T70" s="33">
        <v>285.3</v>
      </c>
      <c r="U70" s="33">
        <v>301.05</v>
      </c>
      <c r="V70" s="33">
        <v>372.43</v>
      </c>
      <c r="W70" s="33">
        <v>227.17</v>
      </c>
      <c r="X70" s="33">
        <v>275.51</v>
      </c>
      <c r="Y70" s="33">
        <v>355.29</v>
      </c>
      <c r="Z70" s="33">
        <v>406.61</v>
      </c>
      <c r="AA70" s="33">
        <v>480.68</v>
      </c>
      <c r="AB70" s="33">
        <v>465.92099999999999</v>
      </c>
      <c r="AC70" s="33">
        <v>532.30999999999995</v>
      </c>
      <c r="AD70" s="33">
        <v>577.07000000000005</v>
      </c>
      <c r="AE70" s="33">
        <v>641</v>
      </c>
      <c r="AF70" s="33">
        <v>670</v>
      </c>
      <c r="AG70" s="33">
        <v>728</v>
      </c>
      <c r="AH70" s="33">
        <v>763</v>
      </c>
      <c r="AI70" s="33">
        <v>818</v>
      </c>
      <c r="AJ70" s="33">
        <v>903</v>
      </c>
      <c r="AK70" s="33">
        <v>1018</v>
      </c>
      <c r="AL70" s="33">
        <v>2588</v>
      </c>
      <c r="AM70" s="33">
        <v>3109</v>
      </c>
      <c r="AN70" s="33">
        <v>3755</v>
      </c>
      <c r="AO70" s="33">
        <v>4411</v>
      </c>
      <c r="AP70" s="33">
        <v>4423</v>
      </c>
      <c r="AQ70" s="33">
        <v>4817</v>
      </c>
      <c r="AR70" s="33">
        <v>7617</v>
      </c>
      <c r="AS70" s="33">
        <v>8049</v>
      </c>
      <c r="AT70" s="33">
        <v>8267</v>
      </c>
      <c r="AU70" s="33">
        <v>8780</v>
      </c>
      <c r="AV70" s="33">
        <v>9294</v>
      </c>
      <c r="AW70" s="33">
        <v>9930</v>
      </c>
      <c r="AX70" s="33">
        <v>10662</v>
      </c>
      <c r="AY70" s="33">
        <v>11532</v>
      </c>
      <c r="AZ70" s="33">
        <v>12677</v>
      </c>
    </row>
    <row r="71" spans="1:52" ht="13.5" x14ac:dyDescent="0.25">
      <c r="A71" s="64"/>
      <c r="B71" s="60" t="s">
        <v>178</v>
      </c>
      <c r="C71" s="62"/>
      <c r="D71" s="32" t="s">
        <v>52</v>
      </c>
      <c r="E71" s="31">
        <v>5.49</v>
      </c>
      <c r="F71" s="31">
        <v>6.48</v>
      </c>
      <c r="G71" s="31">
        <v>8.32</v>
      </c>
      <c r="H71" s="31">
        <v>13.4</v>
      </c>
      <c r="I71" s="31">
        <v>17.52</v>
      </c>
      <c r="J71" s="31">
        <v>18.37</v>
      </c>
      <c r="K71" s="31">
        <v>20.07</v>
      </c>
      <c r="L71" s="31">
        <v>34.22</v>
      </c>
      <c r="M71" s="31">
        <v>50.97</v>
      </c>
      <c r="N71" s="31">
        <v>66.61</v>
      </c>
      <c r="O71" s="31">
        <v>80.63</v>
      </c>
      <c r="P71" s="31">
        <v>92.19</v>
      </c>
      <c r="Q71" s="31">
        <v>100.44</v>
      </c>
      <c r="R71" s="31">
        <v>114.48</v>
      </c>
      <c r="S71" s="31">
        <v>123.86</v>
      </c>
      <c r="T71" s="31">
        <v>134.41999999999999</v>
      </c>
      <c r="U71" s="31">
        <v>149.08000000000001</v>
      </c>
      <c r="V71" s="31">
        <v>181.38</v>
      </c>
      <c r="W71" s="31">
        <v>243.62</v>
      </c>
      <c r="X71" s="31">
        <v>307.32</v>
      </c>
      <c r="Y71" s="31">
        <v>394.49</v>
      </c>
      <c r="Z71" s="31">
        <v>473.3</v>
      </c>
      <c r="AA71" s="31">
        <v>563.95000000000005</v>
      </c>
      <c r="AB71" s="31">
        <v>652.73199999999997</v>
      </c>
      <c r="AC71" s="31">
        <v>697.15</v>
      </c>
      <c r="AD71" s="31">
        <v>731.47</v>
      </c>
      <c r="AE71" s="31">
        <v>752</v>
      </c>
      <c r="AF71" s="31">
        <v>785</v>
      </c>
      <c r="AG71" s="31">
        <v>815</v>
      </c>
      <c r="AH71" s="31">
        <v>851</v>
      </c>
      <c r="AI71" s="31">
        <v>894</v>
      </c>
      <c r="AJ71" s="31">
        <v>999</v>
      </c>
      <c r="AK71" s="31">
        <v>1185</v>
      </c>
      <c r="AL71" s="31">
        <v>1352</v>
      </c>
      <c r="AM71" s="31">
        <v>1606</v>
      </c>
      <c r="AN71" s="31">
        <v>1883</v>
      </c>
      <c r="AO71" s="31">
        <v>2183</v>
      </c>
      <c r="AP71" s="31">
        <v>2269</v>
      </c>
      <c r="AQ71" s="31">
        <v>2465</v>
      </c>
      <c r="AR71" s="31">
        <v>5</v>
      </c>
      <c r="AS71" s="31">
        <v>3</v>
      </c>
      <c r="AT71" s="31">
        <v>0</v>
      </c>
      <c r="AU71" s="31">
        <v>0</v>
      </c>
      <c r="AV71" s="31">
        <v>0</v>
      </c>
      <c r="AW71" s="31">
        <v>0</v>
      </c>
      <c r="AX71" s="31">
        <v>0</v>
      </c>
      <c r="AY71" s="31">
        <v>0</v>
      </c>
      <c r="AZ71" s="31">
        <v>0</v>
      </c>
    </row>
    <row r="72" spans="1:52" ht="13.5" x14ac:dyDescent="0.25">
      <c r="A72" s="64"/>
      <c r="B72" s="60" t="s">
        <v>177</v>
      </c>
      <c r="C72" s="62"/>
      <c r="D72" s="32" t="s">
        <v>52</v>
      </c>
      <c r="E72" s="33">
        <v>0.85</v>
      </c>
      <c r="F72" s="33">
        <v>1.1399999999999999</v>
      </c>
      <c r="G72" s="33">
        <v>1.54</v>
      </c>
      <c r="H72" s="33">
        <v>2.84</v>
      </c>
      <c r="I72" s="33">
        <v>3.91</v>
      </c>
      <c r="J72" s="33">
        <v>4.78</v>
      </c>
      <c r="K72" s="33">
        <v>5.36</v>
      </c>
      <c r="L72" s="33">
        <v>8.57</v>
      </c>
      <c r="M72" s="33">
        <v>13.03</v>
      </c>
      <c r="N72" s="33">
        <v>16.79</v>
      </c>
      <c r="O72" s="33">
        <v>23.02</v>
      </c>
      <c r="P72" s="33">
        <v>26.63</v>
      </c>
      <c r="Q72" s="33">
        <v>34.53</v>
      </c>
      <c r="R72" s="33">
        <v>39.26</v>
      </c>
      <c r="S72" s="33">
        <v>44.55</v>
      </c>
      <c r="T72" s="33">
        <v>50.3</v>
      </c>
      <c r="U72" s="33">
        <v>59.12</v>
      </c>
      <c r="V72" s="33">
        <v>73.239999999999995</v>
      </c>
      <c r="W72" s="33">
        <v>86.12</v>
      </c>
      <c r="X72" s="33">
        <v>105.46</v>
      </c>
      <c r="Y72" s="33">
        <v>131.76</v>
      </c>
      <c r="Z72" s="33">
        <v>154.35</v>
      </c>
      <c r="AA72" s="33">
        <v>182.9</v>
      </c>
      <c r="AB72" s="33">
        <v>204.27199999999999</v>
      </c>
      <c r="AC72" s="33">
        <v>239.67</v>
      </c>
      <c r="AD72" s="33">
        <v>267.7</v>
      </c>
      <c r="AE72" s="33">
        <v>301</v>
      </c>
      <c r="AF72" s="33">
        <v>316</v>
      </c>
      <c r="AG72" s="33">
        <v>341</v>
      </c>
      <c r="AH72" s="33">
        <v>351</v>
      </c>
      <c r="AI72" s="33">
        <v>375</v>
      </c>
      <c r="AJ72" s="33">
        <v>411</v>
      </c>
      <c r="AK72" s="33">
        <v>465</v>
      </c>
      <c r="AL72" s="33">
        <v>446</v>
      </c>
      <c r="AM72" s="33">
        <v>516</v>
      </c>
      <c r="AN72" s="33">
        <v>543</v>
      </c>
      <c r="AO72" s="33">
        <v>589</v>
      </c>
      <c r="AP72" s="33">
        <v>591</v>
      </c>
      <c r="AQ72" s="33">
        <v>650</v>
      </c>
      <c r="AR72" s="33">
        <v>705</v>
      </c>
      <c r="AS72" s="33">
        <v>766</v>
      </c>
      <c r="AT72" s="33">
        <v>912</v>
      </c>
      <c r="AU72" s="33">
        <v>1138</v>
      </c>
      <c r="AV72" s="33">
        <v>1351</v>
      </c>
      <c r="AW72" s="33">
        <v>1450</v>
      </c>
      <c r="AX72" s="33">
        <v>1513</v>
      </c>
      <c r="AY72" s="33">
        <v>1626</v>
      </c>
      <c r="AZ72" s="33">
        <v>1681</v>
      </c>
    </row>
    <row r="73" spans="1:52" ht="13.5" x14ac:dyDescent="0.25">
      <c r="A73" s="64"/>
      <c r="B73" s="60" t="s">
        <v>176</v>
      </c>
      <c r="C73" s="62"/>
      <c r="D73" s="32" t="s">
        <v>52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14.73</v>
      </c>
      <c r="V73" s="31">
        <v>24.4</v>
      </c>
      <c r="W73" s="31">
        <v>1.1399999999999999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0</v>
      </c>
      <c r="AW73" s="31">
        <v>0</v>
      </c>
      <c r="AX73" s="31">
        <v>0</v>
      </c>
      <c r="AY73" s="31">
        <v>0</v>
      </c>
      <c r="AZ73" s="31">
        <v>0</v>
      </c>
    </row>
    <row r="74" spans="1:52" ht="13.5" x14ac:dyDescent="0.25">
      <c r="A74" s="64"/>
      <c r="B74" s="60" t="s">
        <v>175</v>
      </c>
      <c r="C74" s="62"/>
      <c r="D74" s="32" t="s">
        <v>52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399.87</v>
      </c>
      <c r="X74" s="33">
        <v>518.17999999999995</v>
      </c>
      <c r="Y74" s="33">
        <v>675.12</v>
      </c>
      <c r="Z74" s="33">
        <v>842.4</v>
      </c>
      <c r="AA74" s="33">
        <v>1026.19</v>
      </c>
      <c r="AB74" s="33">
        <v>1254.268</v>
      </c>
      <c r="AC74" s="33">
        <v>1252.55</v>
      </c>
      <c r="AD74" s="33">
        <v>1279.425</v>
      </c>
      <c r="AE74" s="33">
        <v>1199</v>
      </c>
      <c r="AF74" s="33">
        <v>1242</v>
      </c>
      <c r="AG74" s="33">
        <v>1282</v>
      </c>
      <c r="AH74" s="33">
        <v>1365</v>
      </c>
      <c r="AI74" s="33">
        <v>1406</v>
      </c>
      <c r="AJ74" s="33">
        <v>1603</v>
      </c>
      <c r="AK74" s="33">
        <v>2032</v>
      </c>
      <c r="AL74" s="33">
        <v>2</v>
      </c>
      <c r="AM74" s="33">
        <v>14</v>
      </c>
      <c r="AN74" s="33">
        <v>5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33">
        <v>0</v>
      </c>
      <c r="AY74" s="33">
        <v>0</v>
      </c>
      <c r="AZ74" s="33">
        <v>0</v>
      </c>
    </row>
    <row r="75" spans="1:52" ht="13.5" x14ac:dyDescent="0.25">
      <c r="A75" s="64"/>
      <c r="B75" s="60" t="s">
        <v>174</v>
      </c>
      <c r="C75" s="62"/>
      <c r="D75" s="32" t="s">
        <v>52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77.557000000000002</v>
      </c>
      <c r="AC75" s="31">
        <v>83.46</v>
      </c>
      <c r="AD75" s="31">
        <v>63.35</v>
      </c>
      <c r="AE75" s="31">
        <v>66.343000000000004</v>
      </c>
      <c r="AF75" s="31">
        <v>86</v>
      </c>
      <c r="AG75" s="31">
        <v>81</v>
      </c>
      <c r="AH75" s="31">
        <v>94</v>
      </c>
      <c r="AI75" s="31">
        <v>94</v>
      </c>
      <c r="AJ75" s="31">
        <v>95</v>
      </c>
      <c r="AK75" s="31">
        <v>141</v>
      </c>
      <c r="AL75" s="31">
        <v>3</v>
      </c>
      <c r="AM75" s="31">
        <v>2</v>
      </c>
      <c r="AN75" s="31">
        <v>1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</v>
      </c>
      <c r="AW75" s="31">
        <v>0</v>
      </c>
      <c r="AX75" s="31">
        <v>0</v>
      </c>
      <c r="AY75" s="31">
        <v>0</v>
      </c>
      <c r="AZ75" s="31">
        <v>0</v>
      </c>
    </row>
    <row r="76" spans="1:52" ht="13.5" x14ac:dyDescent="0.25">
      <c r="A76" s="64"/>
      <c r="B76" s="60" t="s">
        <v>173</v>
      </c>
      <c r="C76" s="62"/>
      <c r="D76" s="32" t="s">
        <v>52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190.17</v>
      </c>
      <c r="Y76" s="33">
        <v>121.78</v>
      </c>
      <c r="Z76" s="33">
        <v>322.63</v>
      </c>
      <c r="AA76" s="33">
        <v>56.09</v>
      </c>
      <c r="AB76" s="33">
        <v>27.969000000000001</v>
      </c>
      <c r="AC76" s="33">
        <v>13.69</v>
      </c>
      <c r="AD76" s="33">
        <v>-0.84</v>
      </c>
      <c r="AE76" s="33">
        <v>8.0939999999999994</v>
      </c>
      <c r="AF76" s="33">
        <v>0</v>
      </c>
      <c r="AG76" s="33">
        <v>0</v>
      </c>
      <c r="AH76" s="33">
        <v>0</v>
      </c>
      <c r="AI76" s="33">
        <v>0</v>
      </c>
      <c r="AJ76" s="33">
        <v>0</v>
      </c>
      <c r="AK76" s="33">
        <v>0</v>
      </c>
      <c r="AL76" s="33">
        <v>0</v>
      </c>
      <c r="AM76" s="33">
        <v>0</v>
      </c>
      <c r="AN76" s="33">
        <v>0</v>
      </c>
      <c r="AO76" s="33">
        <v>0</v>
      </c>
      <c r="AP76" s="33">
        <v>0</v>
      </c>
      <c r="AQ76" s="33">
        <v>0</v>
      </c>
      <c r="AR76" s="33">
        <v>0</v>
      </c>
      <c r="AS76" s="33">
        <v>0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</row>
    <row r="77" spans="1:52" ht="13.5" x14ac:dyDescent="0.25">
      <c r="A77" s="64"/>
      <c r="B77" s="60" t="s">
        <v>172</v>
      </c>
      <c r="C77" s="62"/>
      <c r="D77" s="32" t="s">
        <v>52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441</v>
      </c>
      <c r="AM77" s="31">
        <v>1328</v>
      </c>
      <c r="AN77" s="31">
        <v>2414</v>
      </c>
      <c r="AO77" s="31">
        <v>2130</v>
      </c>
      <c r="AP77" s="31">
        <v>1207</v>
      </c>
      <c r="AQ77" s="31">
        <v>1029</v>
      </c>
      <c r="AR77" s="31">
        <v>1102</v>
      </c>
      <c r="AS77" s="31">
        <v>1131</v>
      </c>
      <c r="AT77" s="31">
        <v>1224</v>
      </c>
      <c r="AU77" s="31">
        <v>1307</v>
      </c>
      <c r="AV77" s="31">
        <v>1399</v>
      </c>
      <c r="AW77" s="31">
        <v>1294</v>
      </c>
      <c r="AX77" s="31">
        <v>1652</v>
      </c>
      <c r="AY77" s="31">
        <v>1873</v>
      </c>
      <c r="AZ77" s="31">
        <v>2671</v>
      </c>
    </row>
    <row r="78" spans="1:52" ht="13.5" x14ac:dyDescent="0.25">
      <c r="A78" s="64"/>
      <c r="B78" s="60" t="s">
        <v>171</v>
      </c>
      <c r="C78" s="62"/>
      <c r="D78" s="32" t="s">
        <v>52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91</v>
      </c>
      <c r="AM78" s="33">
        <v>265</v>
      </c>
      <c r="AN78" s="33">
        <v>483</v>
      </c>
      <c r="AO78" s="33">
        <v>428</v>
      </c>
      <c r="AP78" s="33">
        <v>242</v>
      </c>
      <c r="AQ78" s="33">
        <v>208</v>
      </c>
      <c r="AR78" s="33">
        <v>223</v>
      </c>
      <c r="AS78" s="33">
        <v>228</v>
      </c>
      <c r="AT78" s="33">
        <v>250</v>
      </c>
      <c r="AU78" s="33">
        <v>265</v>
      </c>
      <c r="AV78" s="33">
        <v>267</v>
      </c>
      <c r="AW78" s="33">
        <v>240</v>
      </c>
      <c r="AX78" s="33">
        <v>302</v>
      </c>
      <c r="AY78" s="33">
        <v>356</v>
      </c>
      <c r="AZ78" s="33">
        <v>505</v>
      </c>
    </row>
    <row r="79" spans="1:52" ht="13.5" x14ac:dyDescent="0.25">
      <c r="A79" s="64"/>
      <c r="B79" s="60" t="s">
        <v>170</v>
      </c>
      <c r="C79" s="62"/>
      <c r="D79" s="32" t="s">
        <v>52</v>
      </c>
      <c r="E79" s="31" t="s">
        <v>117</v>
      </c>
      <c r="F79" s="31" t="s">
        <v>117</v>
      </c>
      <c r="G79" s="31" t="s">
        <v>117</v>
      </c>
      <c r="H79" s="31" t="s">
        <v>117</v>
      </c>
      <c r="I79" s="31" t="s">
        <v>117</v>
      </c>
      <c r="J79" s="31" t="s">
        <v>117</v>
      </c>
      <c r="K79" s="31" t="s">
        <v>117</v>
      </c>
      <c r="L79" s="31" t="s">
        <v>117</v>
      </c>
      <c r="M79" s="31" t="s">
        <v>117</v>
      </c>
      <c r="N79" s="31" t="s">
        <v>117</v>
      </c>
      <c r="O79" s="31" t="s">
        <v>117</v>
      </c>
      <c r="P79" s="31" t="s">
        <v>117</v>
      </c>
      <c r="Q79" s="31" t="s">
        <v>117</v>
      </c>
      <c r="R79" s="31" t="s">
        <v>117</v>
      </c>
      <c r="S79" s="31" t="s">
        <v>117</v>
      </c>
      <c r="T79" s="31" t="s">
        <v>117</v>
      </c>
      <c r="U79" s="31" t="s">
        <v>117</v>
      </c>
      <c r="V79" s="31" t="s">
        <v>117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0</v>
      </c>
      <c r="AW79" s="31">
        <v>0</v>
      </c>
      <c r="AX79" s="31">
        <v>0</v>
      </c>
      <c r="AY79" s="31">
        <v>0</v>
      </c>
      <c r="AZ79" s="31">
        <v>0</v>
      </c>
    </row>
    <row r="80" spans="1:52" ht="13.5" x14ac:dyDescent="0.25">
      <c r="A80" s="64"/>
      <c r="B80" s="60" t="s">
        <v>169</v>
      </c>
      <c r="C80" s="62"/>
      <c r="D80" s="32" t="s">
        <v>52</v>
      </c>
      <c r="E80" s="33" t="s">
        <v>117</v>
      </c>
      <c r="F80" s="33" t="s">
        <v>117</v>
      </c>
      <c r="G80" s="33" t="s">
        <v>117</v>
      </c>
      <c r="H80" s="33" t="s">
        <v>117</v>
      </c>
      <c r="I80" s="33" t="s">
        <v>117</v>
      </c>
      <c r="J80" s="33" t="s">
        <v>117</v>
      </c>
      <c r="K80" s="33" t="s">
        <v>117</v>
      </c>
      <c r="L80" s="33" t="s">
        <v>117</v>
      </c>
      <c r="M80" s="33" t="s">
        <v>117</v>
      </c>
      <c r="N80" s="33" t="s">
        <v>117</v>
      </c>
      <c r="O80" s="33" t="s">
        <v>117</v>
      </c>
      <c r="P80" s="33" t="s">
        <v>117</v>
      </c>
      <c r="Q80" s="33" t="s">
        <v>117</v>
      </c>
      <c r="R80" s="33" t="s">
        <v>117</v>
      </c>
      <c r="S80" s="33" t="s">
        <v>117</v>
      </c>
      <c r="T80" s="33" t="s">
        <v>117</v>
      </c>
      <c r="U80" s="33" t="s">
        <v>117</v>
      </c>
      <c r="V80" s="33" t="s">
        <v>117</v>
      </c>
      <c r="W80" s="33">
        <v>22.08</v>
      </c>
      <c r="X80" s="33">
        <v>25.66</v>
      </c>
      <c r="Y80" s="33">
        <v>44.35</v>
      </c>
      <c r="Z80" s="33">
        <v>48.36</v>
      </c>
      <c r="AA80" s="33">
        <v>53.23</v>
      </c>
      <c r="AB80" s="33">
        <v>58.957999999999998</v>
      </c>
      <c r="AC80" s="33">
        <v>66</v>
      </c>
      <c r="AD80" s="33">
        <v>68</v>
      </c>
      <c r="AE80" s="33">
        <v>61</v>
      </c>
      <c r="AF80" s="33">
        <v>77</v>
      </c>
      <c r="AG80" s="33">
        <v>138</v>
      </c>
      <c r="AH80" s="33">
        <v>86</v>
      </c>
      <c r="AI80" s="33">
        <v>91</v>
      </c>
      <c r="AJ80" s="33">
        <v>104</v>
      </c>
      <c r="AK80" s="33">
        <v>99</v>
      </c>
      <c r="AL80" s="33">
        <v>107</v>
      </c>
      <c r="AM80" s="33">
        <v>115</v>
      </c>
      <c r="AN80" s="33">
        <v>112</v>
      </c>
      <c r="AO80" s="33">
        <v>118</v>
      </c>
      <c r="AP80" s="33">
        <v>127</v>
      </c>
      <c r="AQ80" s="33">
        <v>101</v>
      </c>
      <c r="AR80" s="33">
        <v>127</v>
      </c>
      <c r="AS80" s="33">
        <v>138</v>
      </c>
      <c r="AT80" s="33">
        <v>156</v>
      </c>
      <c r="AU80" s="33">
        <v>164</v>
      </c>
      <c r="AV80" s="33">
        <v>175</v>
      </c>
      <c r="AW80" s="33">
        <v>181</v>
      </c>
      <c r="AX80" s="33">
        <v>190</v>
      </c>
      <c r="AY80" s="33">
        <v>202</v>
      </c>
      <c r="AZ80" s="33">
        <v>216</v>
      </c>
    </row>
    <row r="81" spans="1:52" ht="21" x14ac:dyDescent="0.25">
      <c r="A81" s="65"/>
      <c r="B81" s="34" t="s">
        <v>169</v>
      </c>
      <c r="C81" s="34" t="s">
        <v>168</v>
      </c>
      <c r="D81" s="32" t="s">
        <v>52</v>
      </c>
      <c r="E81" s="31" t="s">
        <v>117</v>
      </c>
      <c r="F81" s="31" t="s">
        <v>117</v>
      </c>
      <c r="G81" s="31" t="s">
        <v>117</v>
      </c>
      <c r="H81" s="31" t="s">
        <v>117</v>
      </c>
      <c r="I81" s="31" t="s">
        <v>117</v>
      </c>
      <c r="J81" s="31" t="s">
        <v>117</v>
      </c>
      <c r="K81" s="31" t="s">
        <v>117</v>
      </c>
      <c r="L81" s="31" t="s">
        <v>117</v>
      </c>
      <c r="M81" s="31" t="s">
        <v>117</v>
      </c>
      <c r="N81" s="31" t="s">
        <v>117</v>
      </c>
      <c r="O81" s="31" t="s">
        <v>117</v>
      </c>
      <c r="P81" s="31" t="s">
        <v>117</v>
      </c>
      <c r="Q81" s="31" t="s">
        <v>117</v>
      </c>
      <c r="R81" s="31" t="s">
        <v>117</v>
      </c>
      <c r="S81" s="31" t="s">
        <v>117</v>
      </c>
      <c r="T81" s="31" t="s">
        <v>117</v>
      </c>
      <c r="U81" s="31" t="s">
        <v>117</v>
      </c>
      <c r="V81" s="31" t="s">
        <v>117</v>
      </c>
      <c r="W81" s="31">
        <v>22.08</v>
      </c>
      <c r="X81" s="31">
        <v>25.66</v>
      </c>
      <c r="Y81" s="31">
        <v>44.35</v>
      </c>
      <c r="Z81" s="31">
        <v>48.36</v>
      </c>
      <c r="AA81" s="31">
        <v>53.23</v>
      </c>
      <c r="AB81" s="31">
        <v>58.957999999999998</v>
      </c>
      <c r="AC81" s="31">
        <v>66.17</v>
      </c>
      <c r="AD81" s="31">
        <v>68.417000000000002</v>
      </c>
      <c r="AE81" s="31">
        <v>61</v>
      </c>
      <c r="AF81" s="31">
        <v>77</v>
      </c>
      <c r="AG81" s="31">
        <v>138</v>
      </c>
      <c r="AH81" s="31">
        <v>86</v>
      </c>
      <c r="AI81" s="31">
        <v>91</v>
      </c>
      <c r="AJ81" s="31">
        <v>104</v>
      </c>
      <c r="AK81" s="31">
        <v>99</v>
      </c>
      <c r="AL81" s="31">
        <v>107</v>
      </c>
      <c r="AM81" s="31">
        <v>115</v>
      </c>
      <c r="AN81" s="31">
        <v>112</v>
      </c>
      <c r="AO81" s="31">
        <v>118</v>
      </c>
      <c r="AP81" s="31">
        <v>127</v>
      </c>
      <c r="AQ81" s="31">
        <v>101</v>
      </c>
      <c r="AR81" s="31">
        <v>127</v>
      </c>
      <c r="AS81" s="31">
        <v>138</v>
      </c>
      <c r="AT81" s="31">
        <v>156</v>
      </c>
      <c r="AU81" s="31">
        <v>164</v>
      </c>
      <c r="AV81" s="31">
        <v>175</v>
      </c>
      <c r="AW81" s="31">
        <v>181</v>
      </c>
      <c r="AX81" s="31">
        <v>190</v>
      </c>
      <c r="AY81" s="31">
        <v>202</v>
      </c>
      <c r="AZ81" s="31">
        <v>216</v>
      </c>
    </row>
    <row r="82" spans="1:52" ht="13.5" x14ac:dyDescent="0.25">
      <c r="A82" s="60" t="s">
        <v>167</v>
      </c>
      <c r="B82" s="61"/>
      <c r="C82" s="62"/>
      <c r="D82" s="32" t="s">
        <v>52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0</v>
      </c>
      <c r="AE82" s="33">
        <v>0</v>
      </c>
      <c r="AF82" s="33">
        <v>0</v>
      </c>
      <c r="AG82" s="33">
        <v>0</v>
      </c>
      <c r="AH82" s="33">
        <v>0</v>
      </c>
      <c r="AI82" s="33">
        <v>0</v>
      </c>
      <c r="AJ82" s="33">
        <v>0</v>
      </c>
      <c r="AK82" s="33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0</v>
      </c>
      <c r="AR82" s="33">
        <v>0</v>
      </c>
      <c r="AS82" s="33">
        <v>0</v>
      </c>
      <c r="AT82" s="33">
        <v>0</v>
      </c>
      <c r="AU82" s="33">
        <v>0</v>
      </c>
      <c r="AV82" s="33">
        <v>0</v>
      </c>
      <c r="AW82" s="33">
        <v>0</v>
      </c>
      <c r="AX82" s="33">
        <v>0</v>
      </c>
      <c r="AY82" s="33">
        <v>0</v>
      </c>
      <c r="AZ82" s="33">
        <v>0</v>
      </c>
    </row>
    <row r="83" spans="1:52" ht="13.5" x14ac:dyDescent="0.25">
      <c r="A83" s="60" t="s">
        <v>166</v>
      </c>
      <c r="B83" s="61"/>
      <c r="C83" s="62"/>
      <c r="D83" s="32" t="s">
        <v>52</v>
      </c>
      <c r="E83" s="31">
        <v>1.5</v>
      </c>
      <c r="F83" s="31">
        <v>1.8</v>
      </c>
      <c r="G83" s="31">
        <v>2.8</v>
      </c>
      <c r="H83" s="31">
        <v>10.8</v>
      </c>
      <c r="I83" s="31">
        <v>10.3</v>
      </c>
      <c r="J83" s="31">
        <v>12.2</v>
      </c>
      <c r="K83" s="31">
        <v>10.3</v>
      </c>
      <c r="L83" s="31">
        <v>7.9</v>
      </c>
      <c r="M83" s="31">
        <v>12</v>
      </c>
      <c r="N83" s="31">
        <v>32</v>
      </c>
      <c r="O83" s="31">
        <v>43</v>
      </c>
      <c r="P83" s="31">
        <v>51</v>
      </c>
      <c r="Q83" s="31">
        <v>56</v>
      </c>
      <c r="R83" s="31">
        <v>57</v>
      </c>
      <c r="S83" s="31">
        <v>77</v>
      </c>
      <c r="T83" s="31">
        <v>101</v>
      </c>
      <c r="U83" s="31">
        <v>108</v>
      </c>
      <c r="V83" s="31">
        <v>170</v>
      </c>
      <c r="W83" s="31">
        <v>353.93</v>
      </c>
      <c r="X83" s="31">
        <v>326.2</v>
      </c>
      <c r="Y83" s="31">
        <v>433.27</v>
      </c>
      <c r="Z83" s="31">
        <v>667.17</v>
      </c>
      <c r="AA83" s="31">
        <v>907.42</v>
      </c>
      <c r="AB83" s="31">
        <v>1029.374</v>
      </c>
      <c r="AC83" s="31">
        <v>966.53</v>
      </c>
      <c r="AD83" s="31">
        <v>1161.1469999999999</v>
      </c>
      <c r="AE83" s="31">
        <v>679.63099999999997</v>
      </c>
      <c r="AF83" s="31">
        <v>901</v>
      </c>
      <c r="AG83" s="31">
        <v>989</v>
      </c>
      <c r="AH83" s="31">
        <v>948</v>
      </c>
      <c r="AI83" s="31">
        <v>856</v>
      </c>
      <c r="AJ83" s="31">
        <v>1315</v>
      </c>
      <c r="AK83" s="31">
        <v>1708</v>
      </c>
      <c r="AL83" s="31">
        <v>1873</v>
      </c>
      <c r="AM83" s="31">
        <v>2390</v>
      </c>
      <c r="AN83" s="31">
        <v>2842</v>
      </c>
      <c r="AO83" s="31">
        <v>2777</v>
      </c>
      <c r="AP83" s="31">
        <v>2431</v>
      </c>
      <c r="AQ83" s="31">
        <v>3076</v>
      </c>
      <c r="AR83" s="31">
        <v>3333</v>
      </c>
      <c r="AS83" s="31">
        <v>4021</v>
      </c>
      <c r="AT83" s="31">
        <v>4290</v>
      </c>
      <c r="AU83" s="31">
        <v>4625</v>
      </c>
      <c r="AV83" s="31">
        <v>5044</v>
      </c>
      <c r="AW83" s="31">
        <v>5350</v>
      </c>
      <c r="AX83" s="31">
        <v>6785</v>
      </c>
      <c r="AY83" s="31">
        <v>7359</v>
      </c>
      <c r="AZ83" s="31">
        <v>8329</v>
      </c>
    </row>
    <row r="84" spans="1:52" ht="13.5" x14ac:dyDescent="0.25">
      <c r="A84" s="60" t="s">
        <v>165</v>
      </c>
      <c r="B84" s="61"/>
      <c r="C84" s="62"/>
      <c r="D84" s="32" t="s">
        <v>52</v>
      </c>
      <c r="E84" s="33">
        <v>0.9</v>
      </c>
      <c r="F84" s="33">
        <v>0.9</v>
      </c>
      <c r="G84" s="33">
        <v>1.6</v>
      </c>
      <c r="H84" s="33">
        <v>4.2</v>
      </c>
      <c r="I84" s="33">
        <v>6.1</v>
      </c>
      <c r="J84" s="33">
        <v>6.4</v>
      </c>
      <c r="K84" s="33">
        <v>5.4</v>
      </c>
      <c r="L84" s="33">
        <v>2.8</v>
      </c>
      <c r="M84" s="33">
        <v>5</v>
      </c>
      <c r="N84" s="33">
        <v>14</v>
      </c>
      <c r="O84" s="33">
        <v>22</v>
      </c>
      <c r="P84" s="33">
        <v>21</v>
      </c>
      <c r="Q84" s="33">
        <v>24</v>
      </c>
      <c r="R84" s="33">
        <v>22</v>
      </c>
      <c r="S84" s="33">
        <v>40</v>
      </c>
      <c r="T84" s="33">
        <v>57</v>
      </c>
      <c r="U84" s="33">
        <v>46</v>
      </c>
      <c r="V84" s="33">
        <v>47</v>
      </c>
      <c r="W84" s="33">
        <v>85.03</v>
      </c>
      <c r="X84" s="33">
        <v>104.37</v>
      </c>
      <c r="Y84" s="33">
        <v>175.03</v>
      </c>
      <c r="Z84" s="33">
        <v>346.34</v>
      </c>
      <c r="AA84" s="33">
        <v>523.57000000000005</v>
      </c>
      <c r="AB84" s="33">
        <v>605.64400000000001</v>
      </c>
      <c r="AC84" s="33">
        <v>565.77</v>
      </c>
      <c r="AD84" s="33">
        <v>604.66</v>
      </c>
      <c r="AE84" s="33">
        <v>309.488</v>
      </c>
      <c r="AF84" s="33">
        <v>481</v>
      </c>
      <c r="AG84" s="33">
        <v>449</v>
      </c>
      <c r="AH84" s="33">
        <v>430</v>
      </c>
      <c r="AI84" s="33">
        <v>398</v>
      </c>
      <c r="AJ84" s="33">
        <v>485</v>
      </c>
      <c r="AK84" s="33">
        <v>588</v>
      </c>
      <c r="AL84" s="33">
        <v>702</v>
      </c>
      <c r="AM84" s="33">
        <v>868</v>
      </c>
      <c r="AN84" s="33">
        <v>1059</v>
      </c>
      <c r="AO84" s="33">
        <v>1182</v>
      </c>
      <c r="AP84" s="33">
        <v>1221</v>
      </c>
      <c r="AQ84" s="33">
        <v>1203</v>
      </c>
      <c r="AR84" s="33">
        <v>1259</v>
      </c>
      <c r="AS84" s="33">
        <v>1719</v>
      </c>
      <c r="AT84" s="33">
        <v>1587</v>
      </c>
      <c r="AU84" s="33">
        <v>1696</v>
      </c>
      <c r="AV84" s="33">
        <v>1944</v>
      </c>
      <c r="AW84" s="33">
        <v>1995</v>
      </c>
      <c r="AX84" s="33">
        <v>2342</v>
      </c>
      <c r="AY84" s="33">
        <v>2832</v>
      </c>
      <c r="AZ84" s="33">
        <v>3154</v>
      </c>
    </row>
    <row r="85" spans="1:52" ht="13.5" x14ac:dyDescent="0.25">
      <c r="A85" s="63" t="s">
        <v>165</v>
      </c>
      <c r="B85" s="60" t="s">
        <v>164</v>
      </c>
      <c r="C85" s="62"/>
      <c r="D85" s="32" t="s">
        <v>52</v>
      </c>
      <c r="E85" s="31">
        <v>0.9</v>
      </c>
      <c r="F85" s="31">
        <v>0.9</v>
      </c>
      <c r="G85" s="31">
        <v>1.6</v>
      </c>
      <c r="H85" s="31">
        <v>4.2</v>
      </c>
      <c r="I85" s="31">
        <v>5.7</v>
      </c>
      <c r="J85" s="31">
        <v>4.9000000000000004</v>
      </c>
      <c r="K85" s="31">
        <v>3.8</v>
      </c>
      <c r="L85" s="31">
        <v>2.2999999999999998</v>
      </c>
      <c r="M85" s="31">
        <v>3</v>
      </c>
      <c r="N85" s="31">
        <v>12</v>
      </c>
      <c r="O85" s="31">
        <v>18</v>
      </c>
      <c r="P85" s="31">
        <v>18</v>
      </c>
      <c r="Q85" s="31">
        <v>20</v>
      </c>
      <c r="R85" s="31">
        <v>18</v>
      </c>
      <c r="S85" s="31">
        <v>33</v>
      </c>
      <c r="T85" s="31">
        <v>50</v>
      </c>
      <c r="U85" s="31">
        <v>36</v>
      </c>
      <c r="V85" s="31">
        <v>39</v>
      </c>
      <c r="W85" s="31">
        <v>71.03</v>
      </c>
      <c r="X85" s="31">
        <v>104.37</v>
      </c>
      <c r="Y85" s="31">
        <v>175.03</v>
      </c>
      <c r="Z85" s="31">
        <v>346.34</v>
      </c>
      <c r="AA85" s="31">
        <v>523.57000000000005</v>
      </c>
      <c r="AB85" s="31">
        <v>605.64400000000001</v>
      </c>
      <c r="AC85" s="31">
        <v>565.77</v>
      </c>
      <c r="AD85" s="31">
        <v>604.66</v>
      </c>
      <c r="AE85" s="31">
        <v>309.488</v>
      </c>
      <c r="AF85" s="31">
        <v>481</v>
      </c>
      <c r="AG85" s="31">
        <v>449</v>
      </c>
      <c r="AH85" s="31">
        <v>430</v>
      </c>
      <c r="AI85" s="31">
        <v>398</v>
      </c>
      <c r="AJ85" s="31">
        <v>485</v>
      </c>
      <c r="AK85" s="31">
        <v>0</v>
      </c>
      <c r="AL85" s="31">
        <v>702</v>
      </c>
      <c r="AM85" s="31">
        <v>868</v>
      </c>
      <c r="AN85" s="31">
        <v>1059</v>
      </c>
      <c r="AO85" s="31">
        <v>1182</v>
      </c>
      <c r="AP85" s="31">
        <v>1221</v>
      </c>
      <c r="AQ85" s="31">
        <v>1203</v>
      </c>
      <c r="AR85" s="31">
        <v>1259</v>
      </c>
      <c r="AS85" s="31">
        <v>1719</v>
      </c>
      <c r="AT85" s="31">
        <v>1587</v>
      </c>
      <c r="AU85" s="31">
        <v>1696</v>
      </c>
      <c r="AV85" s="31">
        <v>1944</v>
      </c>
      <c r="AW85" s="31">
        <v>1995</v>
      </c>
      <c r="AX85" s="31">
        <v>2342</v>
      </c>
      <c r="AY85" s="31">
        <v>2832</v>
      </c>
      <c r="AZ85" s="31">
        <v>3154</v>
      </c>
    </row>
    <row r="86" spans="1:52" ht="13.5" x14ac:dyDescent="0.25">
      <c r="A86" s="65"/>
      <c r="B86" s="60" t="s">
        <v>163</v>
      </c>
      <c r="C86" s="62"/>
      <c r="D86" s="32" t="s">
        <v>52</v>
      </c>
      <c r="E86" s="33">
        <v>0</v>
      </c>
      <c r="F86" s="33" t="s">
        <v>117</v>
      </c>
      <c r="G86" s="33" t="s">
        <v>117</v>
      </c>
      <c r="H86" s="33">
        <v>0</v>
      </c>
      <c r="I86" s="33">
        <v>0.4</v>
      </c>
      <c r="J86" s="33">
        <v>1.5</v>
      </c>
      <c r="K86" s="33">
        <v>1.6</v>
      </c>
      <c r="L86" s="33">
        <v>0.5</v>
      </c>
      <c r="M86" s="33">
        <v>2</v>
      </c>
      <c r="N86" s="33">
        <v>2</v>
      </c>
      <c r="O86" s="33">
        <v>4</v>
      </c>
      <c r="P86" s="33">
        <v>3</v>
      </c>
      <c r="Q86" s="33">
        <v>4</v>
      </c>
      <c r="R86" s="33">
        <v>4</v>
      </c>
      <c r="S86" s="33">
        <v>7</v>
      </c>
      <c r="T86" s="33">
        <v>7</v>
      </c>
      <c r="U86" s="33">
        <v>10</v>
      </c>
      <c r="V86" s="33">
        <v>8</v>
      </c>
      <c r="W86" s="33">
        <v>14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3">
        <v>0</v>
      </c>
      <c r="AE86" s="33">
        <v>0</v>
      </c>
      <c r="AF86" s="33">
        <v>0</v>
      </c>
      <c r="AG86" s="33">
        <v>0</v>
      </c>
      <c r="AH86" s="33">
        <v>0</v>
      </c>
      <c r="AI86" s="33">
        <v>0</v>
      </c>
      <c r="AJ86" s="33">
        <v>0</v>
      </c>
      <c r="AK86" s="33">
        <v>0</v>
      </c>
      <c r="AL86" s="33">
        <v>0</v>
      </c>
      <c r="AM86" s="33">
        <v>0</v>
      </c>
      <c r="AN86" s="33">
        <v>0</v>
      </c>
      <c r="AO86" s="33">
        <v>0</v>
      </c>
      <c r="AP86" s="33">
        <v>0</v>
      </c>
      <c r="AQ86" s="33">
        <v>0</v>
      </c>
      <c r="AR86" s="33">
        <v>0</v>
      </c>
      <c r="AS86" s="33">
        <v>0</v>
      </c>
      <c r="AT86" s="33">
        <v>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</row>
    <row r="87" spans="1:52" ht="13.5" x14ac:dyDescent="0.25">
      <c r="A87" s="60" t="s">
        <v>162</v>
      </c>
      <c r="B87" s="61"/>
      <c r="C87" s="62"/>
      <c r="D87" s="32" t="s">
        <v>52</v>
      </c>
      <c r="E87" s="31">
        <v>0.6</v>
      </c>
      <c r="F87" s="31">
        <v>0.9</v>
      </c>
      <c r="G87" s="31">
        <v>1.2</v>
      </c>
      <c r="H87" s="31">
        <v>6.6</v>
      </c>
      <c r="I87" s="31">
        <v>4.2</v>
      </c>
      <c r="J87" s="31">
        <v>5.8</v>
      </c>
      <c r="K87" s="31">
        <v>4.9000000000000004</v>
      </c>
      <c r="L87" s="31">
        <v>5.0999999999999996</v>
      </c>
      <c r="M87" s="31">
        <v>7</v>
      </c>
      <c r="N87" s="31">
        <v>18</v>
      </c>
      <c r="O87" s="31">
        <v>21</v>
      </c>
      <c r="P87" s="31">
        <v>30</v>
      </c>
      <c r="Q87" s="31">
        <v>32</v>
      </c>
      <c r="R87" s="31">
        <v>35</v>
      </c>
      <c r="S87" s="31">
        <v>37</v>
      </c>
      <c r="T87" s="31">
        <v>44</v>
      </c>
      <c r="U87" s="31">
        <v>62</v>
      </c>
      <c r="V87" s="31">
        <v>123</v>
      </c>
      <c r="W87" s="31">
        <v>268.89999999999998</v>
      </c>
      <c r="X87" s="31">
        <v>221.83</v>
      </c>
      <c r="Y87" s="31">
        <v>258.24</v>
      </c>
      <c r="Z87" s="31">
        <v>320.83</v>
      </c>
      <c r="AA87" s="31">
        <v>383.85</v>
      </c>
      <c r="AB87" s="31">
        <v>423.73</v>
      </c>
      <c r="AC87" s="31">
        <v>400.76</v>
      </c>
      <c r="AD87" s="31">
        <v>556.48699999999997</v>
      </c>
      <c r="AE87" s="31">
        <v>370.14299999999997</v>
      </c>
      <c r="AF87" s="31">
        <v>420</v>
      </c>
      <c r="AG87" s="31">
        <v>540</v>
      </c>
      <c r="AH87" s="31">
        <v>518</v>
      </c>
      <c r="AI87" s="31">
        <v>458</v>
      </c>
      <c r="AJ87" s="31">
        <v>830</v>
      </c>
      <c r="AK87" s="31">
        <v>1120</v>
      </c>
      <c r="AL87" s="31">
        <v>1171</v>
      </c>
      <c r="AM87" s="31">
        <v>1522</v>
      </c>
      <c r="AN87" s="31">
        <v>1783</v>
      </c>
      <c r="AO87" s="31">
        <v>1595</v>
      </c>
      <c r="AP87" s="31">
        <v>1210</v>
      </c>
      <c r="AQ87" s="31">
        <v>1873</v>
      </c>
      <c r="AR87" s="31">
        <v>2074</v>
      </c>
      <c r="AS87" s="31">
        <v>2302</v>
      </c>
      <c r="AT87" s="31">
        <v>2703</v>
      </c>
      <c r="AU87" s="31">
        <v>2929</v>
      </c>
      <c r="AV87" s="31">
        <v>3100</v>
      </c>
      <c r="AW87" s="31">
        <v>3355</v>
      </c>
      <c r="AX87" s="31">
        <v>4443</v>
      </c>
      <c r="AY87" s="31">
        <v>4527</v>
      </c>
      <c r="AZ87" s="31">
        <v>5175</v>
      </c>
    </row>
    <row r="88" spans="1:52" ht="13.5" x14ac:dyDescent="0.25">
      <c r="A88" s="63" t="s">
        <v>162</v>
      </c>
      <c r="B88" s="60" t="s">
        <v>161</v>
      </c>
      <c r="C88" s="62"/>
      <c r="D88" s="32" t="s">
        <v>52</v>
      </c>
      <c r="E88" s="33">
        <v>0.6</v>
      </c>
      <c r="F88" s="33">
        <v>0.9</v>
      </c>
      <c r="G88" s="33">
        <v>1.2</v>
      </c>
      <c r="H88" s="33">
        <v>6.6</v>
      </c>
      <c r="I88" s="33">
        <v>4.2</v>
      </c>
      <c r="J88" s="33">
        <v>5.8</v>
      </c>
      <c r="K88" s="33">
        <v>4.9000000000000004</v>
      </c>
      <c r="L88" s="33">
        <v>4.3</v>
      </c>
      <c r="M88" s="33">
        <v>7</v>
      </c>
      <c r="N88" s="33">
        <v>15</v>
      </c>
      <c r="O88" s="33">
        <v>18</v>
      </c>
      <c r="P88" s="33">
        <v>25</v>
      </c>
      <c r="Q88" s="33">
        <v>27</v>
      </c>
      <c r="R88" s="33">
        <v>29</v>
      </c>
      <c r="S88" s="33">
        <v>31</v>
      </c>
      <c r="T88" s="33">
        <v>37</v>
      </c>
      <c r="U88" s="33">
        <v>51</v>
      </c>
      <c r="V88" s="33">
        <v>103</v>
      </c>
      <c r="W88" s="33">
        <v>224.9</v>
      </c>
      <c r="X88" s="33">
        <v>221.83</v>
      </c>
      <c r="Y88" s="33">
        <v>258.24</v>
      </c>
      <c r="Z88" s="33">
        <v>320.83</v>
      </c>
      <c r="AA88" s="33">
        <v>383.85</v>
      </c>
      <c r="AB88" s="33">
        <v>423.73</v>
      </c>
      <c r="AC88" s="33">
        <v>400.76</v>
      </c>
      <c r="AD88" s="33">
        <v>556.49</v>
      </c>
      <c r="AE88" s="33">
        <v>370.14299999999997</v>
      </c>
      <c r="AF88" s="33">
        <v>420</v>
      </c>
      <c r="AG88" s="33">
        <v>540</v>
      </c>
      <c r="AH88" s="33">
        <v>518</v>
      </c>
      <c r="AI88" s="33">
        <v>458</v>
      </c>
      <c r="AJ88" s="33">
        <v>830</v>
      </c>
      <c r="AK88" s="33">
        <v>0</v>
      </c>
      <c r="AL88" s="33">
        <v>1171</v>
      </c>
      <c r="AM88" s="33">
        <v>1522</v>
      </c>
      <c r="AN88" s="33">
        <v>1783</v>
      </c>
      <c r="AO88" s="33">
        <v>1595</v>
      </c>
      <c r="AP88" s="33">
        <v>1210</v>
      </c>
      <c r="AQ88" s="33">
        <v>1873</v>
      </c>
      <c r="AR88" s="33">
        <v>2074</v>
      </c>
      <c r="AS88" s="33">
        <v>2302</v>
      </c>
      <c r="AT88" s="33">
        <v>2703</v>
      </c>
      <c r="AU88" s="33">
        <v>2929</v>
      </c>
      <c r="AV88" s="33">
        <v>3100</v>
      </c>
      <c r="AW88" s="33">
        <v>3355</v>
      </c>
      <c r="AX88" s="33">
        <v>4443</v>
      </c>
      <c r="AY88" s="33">
        <v>4527</v>
      </c>
      <c r="AZ88" s="33">
        <v>5175</v>
      </c>
    </row>
    <row r="89" spans="1:52" ht="13.5" x14ac:dyDescent="0.25">
      <c r="A89" s="65"/>
      <c r="B89" s="60" t="s">
        <v>160</v>
      </c>
      <c r="C89" s="62"/>
      <c r="D89" s="32" t="s">
        <v>52</v>
      </c>
      <c r="E89" s="31">
        <v>0</v>
      </c>
      <c r="F89" s="31" t="s">
        <v>117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0.8</v>
      </c>
      <c r="M89" s="31">
        <v>0</v>
      </c>
      <c r="N89" s="31">
        <v>3</v>
      </c>
      <c r="O89" s="31">
        <v>3</v>
      </c>
      <c r="P89" s="31">
        <v>5</v>
      </c>
      <c r="Q89" s="31">
        <v>5</v>
      </c>
      <c r="R89" s="31">
        <v>6</v>
      </c>
      <c r="S89" s="31">
        <v>6</v>
      </c>
      <c r="T89" s="31">
        <v>7</v>
      </c>
      <c r="U89" s="31">
        <v>11</v>
      </c>
      <c r="V89" s="31">
        <v>20</v>
      </c>
      <c r="W89" s="31">
        <v>44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0</v>
      </c>
      <c r="AW89" s="31">
        <v>0</v>
      </c>
      <c r="AX89" s="31">
        <v>0</v>
      </c>
      <c r="AY89" s="31">
        <v>0</v>
      </c>
      <c r="AZ89" s="31">
        <v>0</v>
      </c>
    </row>
    <row r="90" spans="1:52" ht="13.5" x14ac:dyDescent="0.25">
      <c r="A90" s="60" t="s">
        <v>159</v>
      </c>
      <c r="B90" s="61"/>
      <c r="C90" s="62"/>
      <c r="D90" s="32" t="s">
        <v>52</v>
      </c>
      <c r="E90" s="33">
        <v>31.78</v>
      </c>
      <c r="F90" s="33">
        <v>49.77</v>
      </c>
      <c r="G90" s="33">
        <v>74.75</v>
      </c>
      <c r="H90" s="33">
        <v>91.22</v>
      </c>
      <c r="I90" s="33">
        <v>120.9</v>
      </c>
      <c r="J90" s="33">
        <v>161.49</v>
      </c>
      <c r="K90" s="33">
        <v>230.22</v>
      </c>
      <c r="L90" s="33">
        <v>268.08999999999997</v>
      </c>
      <c r="M90" s="33">
        <v>319.32</v>
      </c>
      <c r="N90" s="33">
        <v>385.22</v>
      </c>
      <c r="O90" s="33">
        <v>515.09</v>
      </c>
      <c r="P90" s="33">
        <v>710.57</v>
      </c>
      <c r="Q90" s="33">
        <v>741.52</v>
      </c>
      <c r="R90" s="33">
        <v>792.44</v>
      </c>
      <c r="S90" s="33">
        <v>851.05</v>
      </c>
      <c r="T90" s="33">
        <v>1102.92</v>
      </c>
      <c r="U90" s="33">
        <v>1575.96</v>
      </c>
      <c r="V90" s="33">
        <v>2040.35</v>
      </c>
      <c r="W90" s="33">
        <v>2959.65</v>
      </c>
      <c r="X90" s="33">
        <v>3774.25</v>
      </c>
      <c r="Y90" s="33">
        <v>4193.8500000000004</v>
      </c>
      <c r="Z90" s="33">
        <v>5140.82</v>
      </c>
      <c r="AA90" s="33">
        <v>6612.03</v>
      </c>
      <c r="AB90" s="33">
        <v>7581.6149999999998</v>
      </c>
      <c r="AC90" s="33">
        <v>8195.0499999999993</v>
      </c>
      <c r="AD90" s="33">
        <v>8773.6779999999999</v>
      </c>
      <c r="AE90" s="33">
        <v>6905.3919999999998</v>
      </c>
      <c r="AF90" s="33">
        <v>10465</v>
      </c>
      <c r="AG90" s="33">
        <v>11935</v>
      </c>
      <c r="AH90" s="33">
        <v>12484</v>
      </c>
      <c r="AI90" s="33">
        <v>16730</v>
      </c>
      <c r="AJ90" s="33">
        <v>16256</v>
      </c>
      <c r="AK90" s="33">
        <v>15001</v>
      </c>
      <c r="AL90" s="33">
        <v>17796</v>
      </c>
      <c r="AM90" s="33">
        <v>20621</v>
      </c>
      <c r="AN90" s="33">
        <v>21071</v>
      </c>
      <c r="AO90" s="33">
        <v>19832</v>
      </c>
      <c r="AP90" s="33">
        <v>20513</v>
      </c>
      <c r="AQ90" s="33">
        <v>21170</v>
      </c>
      <c r="AR90" s="33">
        <v>23443</v>
      </c>
      <c r="AS90" s="33">
        <v>21877</v>
      </c>
      <c r="AT90" s="33">
        <v>20748</v>
      </c>
      <c r="AU90" s="33">
        <v>24026</v>
      </c>
      <c r="AV90" s="33">
        <v>31095</v>
      </c>
      <c r="AW90" s="33">
        <v>31375</v>
      </c>
      <c r="AX90" s="33">
        <v>33302</v>
      </c>
      <c r="AY90" s="33">
        <v>35863</v>
      </c>
      <c r="AZ90" s="33">
        <v>33653</v>
      </c>
    </row>
    <row r="91" spans="1:52" ht="13.5" x14ac:dyDescent="0.25">
      <c r="A91" s="63" t="s">
        <v>159</v>
      </c>
      <c r="B91" s="60" t="s">
        <v>158</v>
      </c>
      <c r="C91" s="62"/>
      <c r="D91" s="32" t="s">
        <v>52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66.73</v>
      </c>
      <c r="K91" s="31">
        <v>91.76</v>
      </c>
      <c r="L91" s="31">
        <v>92.45</v>
      </c>
      <c r="M91" s="31">
        <v>122.37</v>
      </c>
      <c r="N91" s="31">
        <v>156.44999999999999</v>
      </c>
      <c r="O91" s="31">
        <v>245.58</v>
      </c>
      <c r="P91" s="31">
        <v>338.8</v>
      </c>
      <c r="Q91" s="31">
        <v>334.99</v>
      </c>
      <c r="R91" s="31">
        <v>361.12</v>
      </c>
      <c r="S91" s="31">
        <v>395.86</v>
      </c>
      <c r="T91" s="31">
        <v>550.27</v>
      </c>
      <c r="U91" s="31">
        <v>794.47</v>
      </c>
      <c r="V91" s="31">
        <v>1091.1300000000001</v>
      </c>
      <c r="W91" s="31">
        <v>1377.63</v>
      </c>
      <c r="X91" s="31">
        <v>1894.97</v>
      </c>
      <c r="Y91" s="31">
        <v>2080.4499999999998</v>
      </c>
      <c r="Z91" s="31">
        <v>2548.33</v>
      </c>
      <c r="AA91" s="31">
        <v>3085.66</v>
      </c>
      <c r="AB91" s="31">
        <v>3632.511</v>
      </c>
      <c r="AC91" s="31">
        <v>4053.71</v>
      </c>
      <c r="AD91" s="31">
        <v>4257.3280000000004</v>
      </c>
      <c r="AE91" s="31">
        <v>3389</v>
      </c>
      <c r="AF91" s="31">
        <v>4327</v>
      </c>
      <c r="AG91" s="31">
        <v>4528</v>
      </c>
      <c r="AH91" s="31">
        <v>5587</v>
      </c>
      <c r="AI91" s="31">
        <v>7504</v>
      </c>
      <c r="AJ91" s="31">
        <v>7550</v>
      </c>
      <c r="AK91" s="31">
        <v>6716</v>
      </c>
      <c r="AL91" s="31">
        <v>6784</v>
      </c>
      <c r="AM91" s="31">
        <v>7949</v>
      </c>
      <c r="AN91" s="31">
        <v>7254</v>
      </c>
      <c r="AO91" s="31">
        <v>7143</v>
      </c>
      <c r="AP91" s="31">
        <v>7131</v>
      </c>
      <c r="AQ91" s="31">
        <v>7370</v>
      </c>
      <c r="AR91" s="31">
        <v>7680</v>
      </c>
      <c r="AS91" s="31">
        <v>7645</v>
      </c>
      <c r="AT91" s="31">
        <v>1312</v>
      </c>
      <c r="AU91" s="31">
        <v>1485</v>
      </c>
      <c r="AV91" s="31">
        <v>1831</v>
      </c>
      <c r="AW91" s="31">
        <v>1708</v>
      </c>
      <c r="AX91" s="31">
        <v>1608</v>
      </c>
      <c r="AY91" s="31">
        <v>1718</v>
      </c>
      <c r="AZ91" s="31">
        <v>1837</v>
      </c>
    </row>
    <row r="92" spans="1:52" ht="13.5" x14ac:dyDescent="0.25">
      <c r="A92" s="64"/>
      <c r="B92" s="60" t="s">
        <v>157</v>
      </c>
      <c r="C92" s="62"/>
      <c r="D92" s="32" t="s">
        <v>52</v>
      </c>
      <c r="E92" s="33">
        <v>12.1</v>
      </c>
      <c r="F92" s="33">
        <v>21.6</v>
      </c>
      <c r="G92" s="33">
        <v>30.6</v>
      </c>
      <c r="H92" s="33">
        <v>33.5</v>
      </c>
      <c r="I92" s="33">
        <v>40</v>
      </c>
      <c r="J92" s="33">
        <v>0</v>
      </c>
      <c r="K92" s="33">
        <v>0</v>
      </c>
      <c r="L92" s="33">
        <v>3.3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3">
        <v>0</v>
      </c>
      <c r="AR92" s="33">
        <v>0</v>
      </c>
      <c r="AS92" s="33">
        <v>0</v>
      </c>
      <c r="AT92" s="33">
        <v>0</v>
      </c>
      <c r="AU92" s="33">
        <v>0</v>
      </c>
      <c r="AV92" s="33">
        <v>0</v>
      </c>
      <c r="AW92" s="33">
        <v>0</v>
      </c>
      <c r="AX92" s="33">
        <v>0</v>
      </c>
      <c r="AY92" s="33">
        <v>0</v>
      </c>
      <c r="AZ92" s="33">
        <v>0</v>
      </c>
    </row>
    <row r="93" spans="1:52" ht="13.5" x14ac:dyDescent="0.25">
      <c r="A93" s="64"/>
      <c r="B93" s="60" t="s">
        <v>156</v>
      </c>
      <c r="C93" s="62"/>
      <c r="D93" s="32" t="s">
        <v>52</v>
      </c>
      <c r="E93" s="31">
        <v>0</v>
      </c>
      <c r="F93" s="31">
        <v>0</v>
      </c>
      <c r="G93" s="31">
        <v>0</v>
      </c>
      <c r="H93" s="31">
        <v>3.1</v>
      </c>
      <c r="I93" s="31">
        <v>7.9</v>
      </c>
      <c r="J93" s="31">
        <v>0</v>
      </c>
      <c r="K93" s="31">
        <v>0</v>
      </c>
      <c r="L93" s="31">
        <v>0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0</v>
      </c>
      <c r="AW93" s="31">
        <v>0</v>
      </c>
      <c r="AX93" s="31">
        <v>0</v>
      </c>
      <c r="AY93" s="31">
        <v>0</v>
      </c>
      <c r="AZ93" s="31">
        <v>0</v>
      </c>
    </row>
    <row r="94" spans="1:52" ht="13.5" x14ac:dyDescent="0.25">
      <c r="A94" s="64"/>
      <c r="B94" s="60" t="s">
        <v>155</v>
      </c>
      <c r="C94" s="62"/>
      <c r="D94" s="32" t="s">
        <v>52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  <c r="Y94" s="33">
        <v>0</v>
      </c>
      <c r="Z94" s="33">
        <v>0</v>
      </c>
      <c r="AA94" s="33">
        <v>76.5</v>
      </c>
      <c r="AB94" s="33">
        <v>209.292</v>
      </c>
      <c r="AC94" s="33">
        <v>247.37</v>
      </c>
      <c r="AD94" s="33">
        <v>164.36500000000001</v>
      </c>
      <c r="AE94" s="33">
        <v>134.172</v>
      </c>
      <c r="AF94" s="33">
        <v>243</v>
      </c>
      <c r="AG94" s="33">
        <v>246</v>
      </c>
      <c r="AH94" s="33">
        <v>270</v>
      </c>
      <c r="AI94" s="33">
        <v>355</v>
      </c>
      <c r="AJ94" s="33">
        <v>395</v>
      </c>
      <c r="AK94" s="33">
        <v>412</v>
      </c>
      <c r="AL94" s="33">
        <v>471</v>
      </c>
      <c r="AM94" s="33">
        <v>601</v>
      </c>
      <c r="AN94" s="33">
        <v>627</v>
      </c>
      <c r="AO94" s="33">
        <v>635</v>
      </c>
      <c r="AP94" s="33">
        <v>621</v>
      </c>
      <c r="AQ94" s="33">
        <v>632</v>
      </c>
      <c r="AR94" s="33">
        <v>982</v>
      </c>
      <c r="AS94" s="33">
        <v>853</v>
      </c>
      <c r="AT94" s="33">
        <v>874</v>
      </c>
      <c r="AU94" s="33">
        <v>843</v>
      </c>
      <c r="AV94" s="33">
        <v>969</v>
      </c>
      <c r="AW94" s="33">
        <v>954</v>
      </c>
      <c r="AX94" s="33">
        <v>1028</v>
      </c>
      <c r="AY94" s="33">
        <v>993</v>
      </c>
      <c r="AZ94" s="33">
        <v>947</v>
      </c>
    </row>
    <row r="95" spans="1:52" ht="13.5" x14ac:dyDescent="0.25">
      <c r="A95" s="64"/>
      <c r="B95" s="60" t="s">
        <v>154</v>
      </c>
      <c r="C95" s="62"/>
      <c r="D95" s="32" t="s">
        <v>52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  <c r="Z95" s="31">
        <v>0</v>
      </c>
      <c r="AA95" s="31">
        <v>8.1999999999999993</v>
      </c>
      <c r="AB95" s="31">
        <v>16.007000000000001</v>
      </c>
      <c r="AC95" s="31">
        <v>15.49</v>
      </c>
      <c r="AD95" s="31">
        <v>210.8</v>
      </c>
      <c r="AE95" s="31">
        <v>177.608</v>
      </c>
      <c r="AF95" s="31">
        <v>46</v>
      </c>
      <c r="AG95" s="31">
        <v>66</v>
      </c>
      <c r="AH95" s="31">
        <v>53</v>
      </c>
      <c r="AI95" s="31">
        <v>35</v>
      </c>
      <c r="AJ95" s="31">
        <v>36</v>
      </c>
      <c r="AK95" s="31">
        <v>37</v>
      </c>
      <c r="AL95" s="31">
        <v>64</v>
      </c>
      <c r="AM95" s="31">
        <v>136</v>
      </c>
      <c r="AN95" s="31">
        <v>143</v>
      </c>
      <c r="AO95" s="31">
        <v>142</v>
      </c>
      <c r="AP95" s="31">
        <v>169</v>
      </c>
      <c r="AQ95" s="31">
        <v>144</v>
      </c>
      <c r="AR95" s="31">
        <v>2</v>
      </c>
      <c r="AS95" s="31">
        <v>2</v>
      </c>
      <c r="AT95" s="31">
        <v>1</v>
      </c>
      <c r="AU95" s="31">
        <v>1</v>
      </c>
      <c r="AV95" s="31">
        <v>1</v>
      </c>
      <c r="AW95" s="31">
        <v>0</v>
      </c>
      <c r="AX95" s="31">
        <v>0</v>
      </c>
      <c r="AY95" s="31">
        <v>0</v>
      </c>
      <c r="AZ95" s="31">
        <v>0</v>
      </c>
    </row>
    <row r="96" spans="1:52" ht="13.5" x14ac:dyDescent="0.25">
      <c r="A96" s="64"/>
      <c r="B96" s="60" t="s">
        <v>153</v>
      </c>
      <c r="C96" s="62"/>
      <c r="D96" s="32" t="s">
        <v>52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224.01</v>
      </c>
      <c r="X96" s="33">
        <v>129.33000000000001</v>
      </c>
      <c r="Y96" s="33">
        <v>165.83</v>
      </c>
      <c r="Z96" s="33">
        <v>306.91000000000003</v>
      </c>
      <c r="AA96" s="33">
        <v>684.03</v>
      </c>
      <c r="AB96" s="33">
        <v>502.63600000000002</v>
      </c>
      <c r="AC96" s="33">
        <v>289.57</v>
      </c>
      <c r="AD96" s="33">
        <v>261.87200000000001</v>
      </c>
      <c r="AE96" s="33">
        <v>242.494</v>
      </c>
      <c r="AF96" s="33">
        <v>1354</v>
      </c>
      <c r="AG96" s="33">
        <v>2736</v>
      </c>
      <c r="AH96" s="33">
        <v>1798</v>
      </c>
      <c r="AI96" s="33">
        <v>2036</v>
      </c>
      <c r="AJ96" s="33">
        <v>1607</v>
      </c>
      <c r="AK96" s="33">
        <v>1302</v>
      </c>
      <c r="AL96" s="33">
        <v>2370</v>
      </c>
      <c r="AM96" s="33">
        <v>2526</v>
      </c>
      <c r="AN96" s="33">
        <v>3469</v>
      </c>
      <c r="AO96" s="33">
        <v>2788</v>
      </c>
      <c r="AP96" s="33">
        <v>3534</v>
      </c>
      <c r="AQ96" s="33">
        <v>3667</v>
      </c>
      <c r="AR96" s="33">
        <v>4279</v>
      </c>
      <c r="AS96" s="33">
        <v>3681</v>
      </c>
      <c r="AT96" s="33">
        <v>3077</v>
      </c>
      <c r="AU96" s="33">
        <v>3121</v>
      </c>
      <c r="AV96" s="33">
        <v>4670</v>
      </c>
      <c r="AW96" s="33">
        <v>4468</v>
      </c>
      <c r="AX96" s="33">
        <v>4508</v>
      </c>
      <c r="AY96" s="33">
        <v>6241</v>
      </c>
      <c r="AZ96" s="33">
        <v>4473</v>
      </c>
    </row>
    <row r="97" spans="1:52" ht="13.5" x14ac:dyDescent="0.25">
      <c r="A97" s="64"/>
      <c r="B97" s="60" t="s">
        <v>152</v>
      </c>
      <c r="C97" s="62"/>
      <c r="D97" s="32" t="s">
        <v>52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137.69999999999999</v>
      </c>
      <c r="AB97" s="31">
        <v>210.31800000000001</v>
      </c>
      <c r="AC97" s="31">
        <v>191.7</v>
      </c>
      <c r="AD97" s="31">
        <v>169.72399999999999</v>
      </c>
      <c r="AE97" s="31">
        <v>178.58500000000001</v>
      </c>
      <c r="AF97" s="31">
        <v>1059</v>
      </c>
      <c r="AG97" s="31">
        <v>823</v>
      </c>
      <c r="AH97" s="31">
        <v>516</v>
      </c>
      <c r="AI97" s="31">
        <v>1040</v>
      </c>
      <c r="AJ97" s="31">
        <v>708</v>
      </c>
      <c r="AK97" s="31">
        <v>732</v>
      </c>
      <c r="AL97" s="31">
        <v>958</v>
      </c>
      <c r="AM97" s="31">
        <v>1154</v>
      </c>
      <c r="AN97" s="31">
        <v>1729</v>
      </c>
      <c r="AO97" s="31">
        <v>1635</v>
      </c>
      <c r="AP97" s="31">
        <v>1870</v>
      </c>
      <c r="AQ97" s="31">
        <v>2010</v>
      </c>
      <c r="AR97" s="31">
        <v>2515</v>
      </c>
      <c r="AS97" s="31">
        <v>1769</v>
      </c>
      <c r="AT97" s="31">
        <v>1529</v>
      </c>
      <c r="AU97" s="31">
        <v>1459</v>
      </c>
      <c r="AV97" s="31">
        <v>1861</v>
      </c>
      <c r="AW97" s="31">
        <v>1637</v>
      </c>
      <c r="AX97" s="31">
        <v>1775</v>
      </c>
      <c r="AY97" s="31">
        <v>2217</v>
      </c>
      <c r="AZ97" s="31">
        <v>1635</v>
      </c>
    </row>
    <row r="98" spans="1:52" ht="13.5" x14ac:dyDescent="0.25">
      <c r="A98" s="64"/>
      <c r="B98" s="60" t="s">
        <v>151</v>
      </c>
      <c r="C98" s="62"/>
      <c r="D98" s="32" t="s">
        <v>52</v>
      </c>
      <c r="E98" s="33">
        <v>11.78</v>
      </c>
      <c r="F98" s="33">
        <v>19.87</v>
      </c>
      <c r="G98" s="33">
        <v>30.45</v>
      </c>
      <c r="H98" s="33">
        <v>41.82</v>
      </c>
      <c r="I98" s="33">
        <v>58.4</v>
      </c>
      <c r="J98" s="33">
        <v>75.459999999999994</v>
      </c>
      <c r="K98" s="33">
        <v>113.56</v>
      </c>
      <c r="L98" s="33">
        <v>135.04</v>
      </c>
      <c r="M98" s="33">
        <v>162.94999999999999</v>
      </c>
      <c r="N98" s="33">
        <v>179.77</v>
      </c>
      <c r="O98" s="33">
        <v>215.51</v>
      </c>
      <c r="P98" s="33">
        <v>307.77</v>
      </c>
      <c r="Q98" s="33">
        <v>337.53</v>
      </c>
      <c r="R98" s="33">
        <v>356.32</v>
      </c>
      <c r="S98" s="33">
        <v>371.19</v>
      </c>
      <c r="T98" s="33">
        <v>452.65</v>
      </c>
      <c r="U98" s="33">
        <v>661.49</v>
      </c>
      <c r="V98" s="33">
        <v>787.22</v>
      </c>
      <c r="W98" s="33">
        <v>1164.93</v>
      </c>
      <c r="X98" s="33">
        <v>1525.73</v>
      </c>
      <c r="Y98" s="33">
        <v>1732.59</v>
      </c>
      <c r="Z98" s="33">
        <v>2042.96</v>
      </c>
      <c r="AA98" s="33">
        <v>2344.64</v>
      </c>
      <c r="AB98" s="33">
        <v>2691.0219999999999</v>
      </c>
      <c r="AC98" s="33">
        <v>3041.24</v>
      </c>
      <c r="AD98" s="33">
        <v>3319.4839999999999</v>
      </c>
      <c r="AE98" s="33">
        <v>2480</v>
      </c>
      <c r="AF98" s="33">
        <v>3065</v>
      </c>
      <c r="AG98" s="33">
        <v>3148</v>
      </c>
      <c r="AH98" s="33">
        <v>3783</v>
      </c>
      <c r="AI98" s="33">
        <v>5278</v>
      </c>
      <c r="AJ98" s="33">
        <v>5503</v>
      </c>
      <c r="AK98" s="33">
        <v>5366</v>
      </c>
      <c r="AL98" s="33">
        <v>6649</v>
      </c>
      <c r="AM98" s="33">
        <v>7667</v>
      </c>
      <c r="AN98" s="33">
        <v>7261</v>
      </c>
      <c r="AO98" s="33">
        <v>6916</v>
      </c>
      <c r="AP98" s="33">
        <v>6644</v>
      </c>
      <c r="AQ98" s="33">
        <v>6825</v>
      </c>
      <c r="AR98" s="33">
        <v>7361</v>
      </c>
      <c r="AS98" s="33">
        <v>7326</v>
      </c>
      <c r="AT98" s="33">
        <v>13318</v>
      </c>
      <c r="AU98" s="33">
        <v>16391</v>
      </c>
      <c r="AV98" s="33">
        <v>20810</v>
      </c>
      <c r="AW98" s="33">
        <v>21702</v>
      </c>
      <c r="AX98" s="33">
        <v>23487</v>
      </c>
      <c r="AY98" s="33">
        <v>23813</v>
      </c>
      <c r="AZ98" s="33">
        <v>23915</v>
      </c>
    </row>
    <row r="99" spans="1:52" ht="13.5" x14ac:dyDescent="0.25">
      <c r="A99" s="65"/>
      <c r="B99" s="60" t="s">
        <v>150</v>
      </c>
      <c r="C99" s="62"/>
      <c r="D99" s="32" t="s">
        <v>52</v>
      </c>
      <c r="E99" s="31">
        <v>7.9</v>
      </c>
      <c r="F99" s="31">
        <v>8.3000000000000007</v>
      </c>
      <c r="G99" s="31">
        <v>13.7</v>
      </c>
      <c r="H99" s="31">
        <v>12.8</v>
      </c>
      <c r="I99" s="31">
        <v>14.6</v>
      </c>
      <c r="J99" s="31">
        <v>19.3</v>
      </c>
      <c r="K99" s="31">
        <v>24.9</v>
      </c>
      <c r="L99" s="31">
        <v>37.299999999999997</v>
      </c>
      <c r="M99" s="31">
        <v>34</v>
      </c>
      <c r="N99" s="31">
        <v>49</v>
      </c>
      <c r="O99" s="31">
        <v>54</v>
      </c>
      <c r="P99" s="31">
        <v>64</v>
      </c>
      <c r="Q99" s="31">
        <v>69</v>
      </c>
      <c r="R99" s="31">
        <v>75</v>
      </c>
      <c r="S99" s="31">
        <v>84</v>
      </c>
      <c r="T99" s="31">
        <v>100</v>
      </c>
      <c r="U99" s="31">
        <v>120</v>
      </c>
      <c r="V99" s="31">
        <v>162</v>
      </c>
      <c r="W99" s="31">
        <v>193.08</v>
      </c>
      <c r="X99" s="31">
        <v>224.22</v>
      </c>
      <c r="Y99" s="31">
        <v>214.98</v>
      </c>
      <c r="Z99" s="31">
        <v>242.62</v>
      </c>
      <c r="AA99" s="31">
        <v>275.3</v>
      </c>
      <c r="AB99" s="31">
        <v>319.82900000000001</v>
      </c>
      <c r="AC99" s="31">
        <v>355.97</v>
      </c>
      <c r="AD99" s="31">
        <v>390.10500000000002</v>
      </c>
      <c r="AE99" s="31">
        <v>303.53300000000002</v>
      </c>
      <c r="AF99" s="31">
        <v>371</v>
      </c>
      <c r="AG99" s="31">
        <v>388</v>
      </c>
      <c r="AH99" s="31">
        <v>477</v>
      </c>
      <c r="AI99" s="31">
        <v>482</v>
      </c>
      <c r="AJ99" s="31">
        <v>457</v>
      </c>
      <c r="AK99" s="31">
        <v>436</v>
      </c>
      <c r="AL99" s="31">
        <v>500</v>
      </c>
      <c r="AM99" s="31">
        <v>588</v>
      </c>
      <c r="AN99" s="31">
        <v>588</v>
      </c>
      <c r="AO99" s="31">
        <v>573</v>
      </c>
      <c r="AP99" s="31">
        <v>544</v>
      </c>
      <c r="AQ99" s="31">
        <v>522</v>
      </c>
      <c r="AR99" s="31">
        <v>624</v>
      </c>
      <c r="AS99" s="31">
        <v>601</v>
      </c>
      <c r="AT99" s="31">
        <v>637</v>
      </c>
      <c r="AU99" s="31">
        <v>726</v>
      </c>
      <c r="AV99" s="31">
        <v>953</v>
      </c>
      <c r="AW99" s="31">
        <v>906</v>
      </c>
      <c r="AX99" s="31">
        <v>896</v>
      </c>
      <c r="AY99" s="31">
        <v>881</v>
      </c>
      <c r="AZ99" s="31">
        <v>846</v>
      </c>
    </row>
    <row r="100" spans="1:52" ht="13.5" x14ac:dyDescent="0.25">
      <c r="A100" s="60" t="s">
        <v>149</v>
      </c>
      <c r="B100" s="61"/>
      <c r="C100" s="62"/>
      <c r="D100" s="32" t="s">
        <v>52</v>
      </c>
      <c r="E100" s="33">
        <v>1.4</v>
      </c>
      <c r="F100" s="33">
        <v>1.1000000000000001</v>
      </c>
      <c r="G100" s="33">
        <v>2.4</v>
      </c>
      <c r="H100" s="33">
        <v>5.0999999999999996</v>
      </c>
      <c r="I100" s="33">
        <v>7.9</v>
      </c>
      <c r="J100" s="33">
        <v>7.8</v>
      </c>
      <c r="K100" s="33">
        <v>6.8</v>
      </c>
      <c r="L100" s="33">
        <v>10.4</v>
      </c>
      <c r="M100" s="33">
        <v>22</v>
      </c>
      <c r="N100" s="33">
        <v>40</v>
      </c>
      <c r="O100" s="33">
        <v>57</v>
      </c>
      <c r="P100" s="33">
        <v>50</v>
      </c>
      <c r="Q100" s="33">
        <v>35</v>
      </c>
      <c r="R100" s="33">
        <v>17</v>
      </c>
      <c r="S100" s="33">
        <v>6</v>
      </c>
      <c r="T100" s="33">
        <v>14</v>
      </c>
      <c r="U100" s="33">
        <v>32</v>
      </c>
      <c r="V100" s="33">
        <v>90</v>
      </c>
      <c r="W100" s="33">
        <v>95.28</v>
      </c>
      <c r="X100" s="33">
        <v>65.900000000000006</v>
      </c>
      <c r="Y100" s="33">
        <v>68.88</v>
      </c>
      <c r="Z100" s="33">
        <v>98.51</v>
      </c>
      <c r="AA100" s="33">
        <v>86.41</v>
      </c>
      <c r="AB100" s="33">
        <v>89.105000000000004</v>
      </c>
      <c r="AC100" s="33">
        <v>216.67</v>
      </c>
      <c r="AD100" s="33">
        <v>167.214</v>
      </c>
      <c r="AE100" s="33">
        <v>457.20800000000003</v>
      </c>
      <c r="AF100" s="33">
        <v>1017</v>
      </c>
      <c r="AG100" s="33">
        <v>537</v>
      </c>
      <c r="AH100" s="33">
        <v>174</v>
      </c>
      <c r="AI100" s="33">
        <v>2</v>
      </c>
      <c r="AJ100" s="33">
        <v>0</v>
      </c>
      <c r="AK100" s="33">
        <v>-14</v>
      </c>
      <c r="AL100" s="33">
        <v>-2</v>
      </c>
      <c r="AM100" s="33">
        <v>38</v>
      </c>
      <c r="AN100" s="33">
        <v>0</v>
      </c>
      <c r="AO100" s="33">
        <v>0</v>
      </c>
      <c r="AP100" s="33">
        <v>0</v>
      </c>
      <c r="AQ100" s="33">
        <v>0</v>
      </c>
      <c r="AR100" s="33">
        <v>0</v>
      </c>
      <c r="AS100" s="33">
        <v>0</v>
      </c>
      <c r="AT100" s="33">
        <v>0</v>
      </c>
      <c r="AU100" s="33">
        <v>0</v>
      </c>
      <c r="AV100" s="33">
        <v>0</v>
      </c>
      <c r="AW100" s="33">
        <v>0</v>
      </c>
      <c r="AX100" s="33">
        <v>0</v>
      </c>
      <c r="AY100" s="33">
        <v>0</v>
      </c>
      <c r="AZ100" s="33">
        <v>0</v>
      </c>
    </row>
    <row r="101" spans="1:52" ht="13.5" x14ac:dyDescent="0.25">
      <c r="A101" s="34" t="s">
        <v>149</v>
      </c>
      <c r="B101" s="60" t="s">
        <v>148</v>
      </c>
      <c r="C101" s="62"/>
      <c r="D101" s="32" t="s">
        <v>52</v>
      </c>
      <c r="E101" s="31">
        <v>1.4</v>
      </c>
      <c r="F101" s="31">
        <v>1.1000000000000001</v>
      </c>
      <c r="G101" s="31">
        <v>2.4</v>
      </c>
      <c r="H101" s="31">
        <v>5.0999999999999996</v>
      </c>
      <c r="I101" s="31">
        <v>7.9</v>
      </c>
      <c r="J101" s="31">
        <v>7.8</v>
      </c>
      <c r="K101" s="31">
        <v>6.8</v>
      </c>
      <c r="L101" s="31">
        <v>10.4</v>
      </c>
      <c r="M101" s="31">
        <v>22</v>
      </c>
      <c r="N101" s="31">
        <v>40</v>
      </c>
      <c r="O101" s="31">
        <v>57</v>
      </c>
      <c r="P101" s="31">
        <v>50</v>
      </c>
      <c r="Q101" s="31">
        <v>35</v>
      </c>
      <c r="R101" s="31">
        <v>17</v>
      </c>
      <c r="S101" s="31">
        <v>6</v>
      </c>
      <c r="T101" s="31">
        <v>14</v>
      </c>
      <c r="U101" s="31">
        <v>32</v>
      </c>
      <c r="V101" s="31">
        <v>90</v>
      </c>
      <c r="W101" s="31">
        <v>95.28</v>
      </c>
      <c r="X101" s="31">
        <v>65.900000000000006</v>
      </c>
      <c r="Y101" s="31">
        <v>68.88</v>
      </c>
      <c r="Z101" s="31">
        <v>98.51</v>
      </c>
      <c r="AA101" s="31">
        <v>86.41</v>
      </c>
      <c r="AB101" s="31">
        <v>89.105000000000004</v>
      </c>
      <c r="AC101" s="31">
        <v>216.67</v>
      </c>
      <c r="AD101" s="31">
        <v>167.214</v>
      </c>
      <c r="AE101" s="31">
        <v>457.20800000000003</v>
      </c>
      <c r="AF101" s="31">
        <v>1017</v>
      </c>
      <c r="AG101" s="31">
        <v>537</v>
      </c>
      <c r="AH101" s="31">
        <v>174</v>
      </c>
      <c r="AI101" s="31">
        <v>2</v>
      </c>
      <c r="AJ101" s="31" t="s">
        <v>117</v>
      </c>
      <c r="AK101" s="31">
        <v>-14</v>
      </c>
      <c r="AL101" s="31">
        <v>-2</v>
      </c>
      <c r="AM101" s="31">
        <v>38</v>
      </c>
      <c r="AN101" s="31" t="s">
        <v>117</v>
      </c>
      <c r="AO101" s="31" t="s">
        <v>117</v>
      </c>
      <c r="AP101" s="31" t="s">
        <v>117</v>
      </c>
      <c r="AQ101" s="31" t="s">
        <v>117</v>
      </c>
      <c r="AR101" s="31" t="s">
        <v>117</v>
      </c>
      <c r="AS101" s="31" t="s">
        <v>117</v>
      </c>
      <c r="AT101" s="31" t="s">
        <v>117</v>
      </c>
      <c r="AU101" s="31" t="s">
        <v>117</v>
      </c>
      <c r="AV101" s="31" t="s">
        <v>117</v>
      </c>
      <c r="AW101" s="31" t="s">
        <v>117</v>
      </c>
      <c r="AX101" s="31" t="s">
        <v>117</v>
      </c>
      <c r="AY101" s="31" t="s">
        <v>117</v>
      </c>
      <c r="AZ101" s="31" t="s">
        <v>117</v>
      </c>
    </row>
    <row r="102" spans="1:52" ht="13.5" x14ac:dyDescent="0.25">
      <c r="A102" s="60" t="s">
        <v>147</v>
      </c>
      <c r="B102" s="61"/>
      <c r="C102" s="62"/>
      <c r="D102" s="32" t="s">
        <v>52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33">
        <v>0</v>
      </c>
      <c r="AL102" s="33">
        <v>0</v>
      </c>
      <c r="AM102" s="33">
        <v>0</v>
      </c>
      <c r="AN102" s="33">
        <v>0</v>
      </c>
      <c r="AO102" s="33">
        <v>0</v>
      </c>
      <c r="AP102" s="33">
        <v>0</v>
      </c>
      <c r="AQ102" s="33">
        <v>0</v>
      </c>
      <c r="AR102" s="33">
        <v>0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</row>
    <row r="103" spans="1:52" ht="13.5" x14ac:dyDescent="0.25">
      <c r="A103" s="60" t="s">
        <v>146</v>
      </c>
      <c r="B103" s="61"/>
      <c r="C103" s="62"/>
      <c r="D103" s="32" t="s">
        <v>52</v>
      </c>
      <c r="E103" s="31">
        <v>303.87</v>
      </c>
      <c r="F103" s="31">
        <v>388.4</v>
      </c>
      <c r="G103" s="31">
        <v>608.79999999999995</v>
      </c>
      <c r="H103" s="31">
        <v>955.71</v>
      </c>
      <c r="I103" s="31">
        <v>1385.56</v>
      </c>
      <c r="J103" s="31">
        <v>1818.12</v>
      </c>
      <c r="K103" s="31">
        <v>2570.14</v>
      </c>
      <c r="L103" s="31">
        <v>3338.1</v>
      </c>
      <c r="M103" s="31">
        <v>4189.5600000000004</v>
      </c>
      <c r="N103" s="31">
        <v>5092.99</v>
      </c>
      <c r="O103" s="31">
        <v>5841.08</v>
      </c>
      <c r="P103" s="31">
        <v>7182.68</v>
      </c>
      <c r="Q103" s="31">
        <v>7746.37</v>
      </c>
      <c r="R103" s="31">
        <v>8187.97</v>
      </c>
      <c r="S103" s="31">
        <v>9401.75</v>
      </c>
      <c r="T103" s="31">
        <v>10829.21</v>
      </c>
      <c r="U103" s="31">
        <v>11718.42</v>
      </c>
      <c r="V103" s="31">
        <v>12671.61</v>
      </c>
      <c r="W103" s="31">
        <v>16497.45</v>
      </c>
      <c r="X103" s="31">
        <v>18642.150000000001</v>
      </c>
      <c r="Y103" s="31">
        <v>21752.76</v>
      </c>
      <c r="Z103" s="31">
        <v>24027.19</v>
      </c>
      <c r="AA103" s="31">
        <v>28426.98</v>
      </c>
      <c r="AB103" s="31">
        <v>33387.917000000001</v>
      </c>
      <c r="AC103" s="31">
        <v>39608.74</v>
      </c>
      <c r="AD103" s="31">
        <v>43978.137000000002</v>
      </c>
      <c r="AE103" s="31">
        <v>38622.427000000003</v>
      </c>
      <c r="AF103" s="31">
        <v>45785</v>
      </c>
      <c r="AG103" s="31">
        <v>52271</v>
      </c>
      <c r="AH103" s="31">
        <v>59377</v>
      </c>
      <c r="AI103" s="31">
        <v>64773</v>
      </c>
      <c r="AJ103" s="31">
        <v>68197</v>
      </c>
      <c r="AK103" s="31">
        <v>69618</v>
      </c>
      <c r="AL103" s="31">
        <v>71041</v>
      </c>
      <c r="AM103" s="31">
        <v>74041</v>
      </c>
      <c r="AN103" s="31">
        <v>80861</v>
      </c>
      <c r="AO103" s="31">
        <v>86096</v>
      </c>
      <c r="AP103" s="31">
        <v>87043</v>
      </c>
      <c r="AQ103" s="31">
        <v>99769</v>
      </c>
      <c r="AR103" s="31">
        <v>100551</v>
      </c>
      <c r="AS103" s="31">
        <v>106402</v>
      </c>
      <c r="AT103" s="31">
        <v>106717</v>
      </c>
      <c r="AU103" s="31">
        <v>109451</v>
      </c>
      <c r="AV103" s="31">
        <v>110326</v>
      </c>
      <c r="AW103" s="31">
        <v>121197</v>
      </c>
      <c r="AX103" s="31">
        <v>129065</v>
      </c>
      <c r="AY103" s="31">
        <v>133095</v>
      </c>
      <c r="AZ103" s="31">
        <v>135276</v>
      </c>
    </row>
    <row r="104" spans="1:52" ht="13.5" x14ac:dyDescent="0.25">
      <c r="A104" s="60" t="s">
        <v>145</v>
      </c>
      <c r="B104" s="61"/>
      <c r="C104" s="62"/>
      <c r="D104" s="32" t="s">
        <v>52</v>
      </c>
      <c r="E104" s="33">
        <v>295.64</v>
      </c>
      <c r="F104" s="33">
        <v>378.02</v>
      </c>
      <c r="G104" s="33">
        <v>592.63</v>
      </c>
      <c r="H104" s="33">
        <v>938.49</v>
      </c>
      <c r="I104" s="33">
        <v>1365.86</v>
      </c>
      <c r="J104" s="33">
        <v>1789.29</v>
      </c>
      <c r="K104" s="33">
        <v>2529.46</v>
      </c>
      <c r="L104" s="33">
        <v>3272.34</v>
      </c>
      <c r="M104" s="33">
        <v>4114.38</v>
      </c>
      <c r="N104" s="33">
        <v>5012.0600000000004</v>
      </c>
      <c r="O104" s="33">
        <v>5748.86</v>
      </c>
      <c r="P104" s="33">
        <v>7070.14</v>
      </c>
      <c r="Q104" s="33">
        <v>7612.14</v>
      </c>
      <c r="R104" s="33">
        <v>8047.82</v>
      </c>
      <c r="S104" s="33">
        <v>9239.2900000000009</v>
      </c>
      <c r="T104" s="33">
        <v>10634.98</v>
      </c>
      <c r="U104" s="33">
        <v>11469.18</v>
      </c>
      <c r="V104" s="33">
        <v>12329.08</v>
      </c>
      <c r="W104" s="33">
        <v>16023.52</v>
      </c>
      <c r="X104" s="33">
        <v>17918.46</v>
      </c>
      <c r="Y104" s="33">
        <v>20817.93</v>
      </c>
      <c r="Z104" s="33">
        <v>22866.06</v>
      </c>
      <c r="AA104" s="33">
        <v>26964.58</v>
      </c>
      <c r="AB104" s="33">
        <v>31634.135999999999</v>
      </c>
      <c r="AC104" s="33">
        <v>37518</v>
      </c>
      <c r="AD104" s="33">
        <v>41699.171999999999</v>
      </c>
      <c r="AE104" s="33">
        <v>36206.427000000003</v>
      </c>
      <c r="AF104" s="33">
        <v>43612</v>
      </c>
      <c r="AG104" s="33">
        <v>50023</v>
      </c>
      <c r="AH104" s="33">
        <v>57430</v>
      </c>
      <c r="AI104" s="33">
        <v>62959</v>
      </c>
      <c r="AJ104" s="33">
        <v>66354</v>
      </c>
      <c r="AK104" s="33">
        <v>67758</v>
      </c>
      <c r="AL104" s="33">
        <v>69069</v>
      </c>
      <c r="AM104" s="33">
        <v>71832</v>
      </c>
      <c r="AN104" s="33">
        <v>78414</v>
      </c>
      <c r="AO104" s="33">
        <v>83412</v>
      </c>
      <c r="AP104" s="33">
        <v>84135</v>
      </c>
      <c r="AQ104" s="33">
        <v>96573</v>
      </c>
      <c r="AR104" s="33">
        <v>93983</v>
      </c>
      <c r="AS104" s="33">
        <v>99731</v>
      </c>
      <c r="AT104" s="33">
        <v>99970</v>
      </c>
      <c r="AU104" s="33">
        <v>102531</v>
      </c>
      <c r="AV104" s="33">
        <v>103254</v>
      </c>
      <c r="AW104" s="33">
        <v>113644</v>
      </c>
      <c r="AX104" s="33">
        <v>121293</v>
      </c>
      <c r="AY104" s="33">
        <v>125207</v>
      </c>
      <c r="AZ104" s="33">
        <v>127551</v>
      </c>
    </row>
    <row r="105" spans="1:52" ht="13.5" x14ac:dyDescent="0.25">
      <c r="A105" s="60" t="s">
        <v>144</v>
      </c>
      <c r="B105" s="61"/>
      <c r="C105" s="62"/>
      <c r="D105" s="32" t="s">
        <v>52</v>
      </c>
      <c r="E105" s="31">
        <v>48.7</v>
      </c>
      <c r="F105" s="31">
        <v>59.7</v>
      </c>
      <c r="G105" s="31">
        <v>97</v>
      </c>
      <c r="H105" s="31">
        <v>198.2</v>
      </c>
      <c r="I105" s="31">
        <v>261.39999999999998</v>
      </c>
      <c r="J105" s="31">
        <v>449.4</v>
      </c>
      <c r="K105" s="31">
        <v>838.9</v>
      </c>
      <c r="L105" s="31">
        <v>1089</v>
      </c>
      <c r="M105" s="31">
        <v>1471</v>
      </c>
      <c r="N105" s="31">
        <v>1805</v>
      </c>
      <c r="O105" s="31">
        <v>2094</v>
      </c>
      <c r="P105" s="31">
        <v>2559</v>
      </c>
      <c r="Q105" s="31">
        <v>2704</v>
      </c>
      <c r="R105" s="31">
        <v>2901</v>
      </c>
      <c r="S105" s="31">
        <v>3272</v>
      </c>
      <c r="T105" s="31">
        <v>3651</v>
      </c>
      <c r="U105" s="31">
        <v>4205</v>
      </c>
      <c r="V105" s="31">
        <v>5290</v>
      </c>
      <c r="W105" s="31">
        <v>6964.42</v>
      </c>
      <c r="X105" s="31">
        <v>8252.6299999999992</v>
      </c>
      <c r="Y105" s="31">
        <v>10076.299999999999</v>
      </c>
      <c r="Z105" s="31">
        <v>11687.51</v>
      </c>
      <c r="AA105" s="31">
        <v>13057.97</v>
      </c>
      <c r="AB105" s="31">
        <v>14636.893</v>
      </c>
      <c r="AC105" s="31">
        <v>16789.54</v>
      </c>
      <c r="AD105" s="31">
        <v>19487.991000000002</v>
      </c>
      <c r="AE105" s="31">
        <v>15706.805</v>
      </c>
      <c r="AF105" s="31">
        <v>20369</v>
      </c>
      <c r="AG105" s="31">
        <v>23212</v>
      </c>
      <c r="AH105" s="31">
        <v>25835</v>
      </c>
      <c r="AI105" s="31">
        <v>31609</v>
      </c>
      <c r="AJ105" s="31">
        <v>33447</v>
      </c>
      <c r="AK105" s="31">
        <v>34572</v>
      </c>
      <c r="AL105" s="31">
        <v>36118</v>
      </c>
      <c r="AM105" s="31">
        <v>38093</v>
      </c>
      <c r="AN105" s="31">
        <v>40942</v>
      </c>
      <c r="AO105" s="31">
        <v>43820</v>
      </c>
      <c r="AP105" s="31">
        <v>46992</v>
      </c>
      <c r="AQ105" s="31">
        <v>51800</v>
      </c>
      <c r="AR105" s="31">
        <v>54868</v>
      </c>
      <c r="AS105" s="31">
        <v>58702</v>
      </c>
      <c r="AT105" s="31">
        <v>59105</v>
      </c>
      <c r="AU105" s="31">
        <v>62975</v>
      </c>
      <c r="AV105" s="31">
        <v>60162</v>
      </c>
      <c r="AW105" s="31">
        <v>68229</v>
      </c>
      <c r="AX105" s="31">
        <v>74361</v>
      </c>
      <c r="AY105" s="31">
        <v>77471</v>
      </c>
      <c r="AZ105" s="31">
        <v>82174</v>
      </c>
    </row>
    <row r="106" spans="1:52" ht="13.5" x14ac:dyDescent="0.25">
      <c r="A106" s="60" t="s">
        <v>143</v>
      </c>
      <c r="B106" s="61"/>
      <c r="C106" s="62"/>
      <c r="D106" s="32" t="s">
        <v>52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241.6</v>
      </c>
      <c r="K106" s="33">
        <v>838.9</v>
      </c>
      <c r="L106" s="33">
        <v>1089</v>
      </c>
      <c r="M106" s="33">
        <v>1471</v>
      </c>
      <c r="N106" s="33">
        <v>1805</v>
      </c>
      <c r="O106" s="33">
        <v>2094</v>
      </c>
      <c r="P106" s="33">
        <v>2559</v>
      </c>
      <c r="Q106" s="33">
        <v>2704</v>
      </c>
      <c r="R106" s="33">
        <v>2901</v>
      </c>
      <c r="S106" s="33">
        <v>3272</v>
      </c>
      <c r="T106" s="33">
        <v>3651</v>
      </c>
      <c r="U106" s="33">
        <v>4205</v>
      </c>
      <c r="V106" s="33">
        <v>5290</v>
      </c>
      <c r="W106" s="33">
        <v>6964.42</v>
      </c>
      <c r="X106" s="33">
        <v>8252.6299999999992</v>
      </c>
      <c r="Y106" s="33">
        <v>10076.299999999999</v>
      </c>
      <c r="Z106" s="33">
        <v>11687.51</v>
      </c>
      <c r="AA106" s="33">
        <v>13057.97</v>
      </c>
      <c r="AB106" s="33">
        <v>14636.893</v>
      </c>
      <c r="AC106" s="33">
        <v>16789.54</v>
      </c>
      <c r="AD106" s="33">
        <v>19487.991000000002</v>
      </c>
      <c r="AE106" s="33">
        <v>15706.805</v>
      </c>
      <c r="AF106" s="33">
        <v>20369</v>
      </c>
      <c r="AG106" s="33">
        <v>23212</v>
      </c>
      <c r="AH106" s="33">
        <v>25835</v>
      </c>
      <c r="AI106" s="33">
        <v>31609</v>
      </c>
      <c r="AJ106" s="33">
        <v>33447</v>
      </c>
      <c r="AK106" s="33">
        <v>34572</v>
      </c>
      <c r="AL106" s="33">
        <v>36118</v>
      </c>
      <c r="AM106" s="33">
        <v>38093</v>
      </c>
      <c r="AN106" s="33">
        <v>40942</v>
      </c>
      <c r="AO106" s="33">
        <v>43820</v>
      </c>
      <c r="AP106" s="33">
        <v>46992</v>
      </c>
      <c r="AQ106" s="33">
        <v>51800</v>
      </c>
      <c r="AR106" s="33">
        <v>54868</v>
      </c>
      <c r="AS106" s="33">
        <v>58702</v>
      </c>
      <c r="AT106" s="33">
        <v>59105</v>
      </c>
      <c r="AU106" s="33">
        <v>62975</v>
      </c>
      <c r="AV106" s="33">
        <v>60162</v>
      </c>
      <c r="AW106" s="33">
        <v>68229</v>
      </c>
      <c r="AX106" s="33">
        <v>74361</v>
      </c>
      <c r="AY106" s="33">
        <v>77471</v>
      </c>
      <c r="AZ106" s="33">
        <v>82174</v>
      </c>
    </row>
    <row r="107" spans="1:52" ht="13.5" x14ac:dyDescent="0.25">
      <c r="A107" s="34" t="s">
        <v>143</v>
      </c>
      <c r="B107" s="60" t="s">
        <v>142</v>
      </c>
      <c r="C107" s="62"/>
      <c r="D107" s="32" t="s">
        <v>52</v>
      </c>
      <c r="E107" s="31" t="s">
        <v>117</v>
      </c>
      <c r="F107" s="31" t="s">
        <v>117</v>
      </c>
      <c r="G107" s="31" t="s">
        <v>117</v>
      </c>
      <c r="H107" s="31" t="s">
        <v>117</v>
      </c>
      <c r="I107" s="31" t="s">
        <v>117</v>
      </c>
      <c r="J107" s="31">
        <v>241.6</v>
      </c>
      <c r="K107" s="31">
        <v>838.9</v>
      </c>
      <c r="L107" s="31">
        <v>1089</v>
      </c>
      <c r="M107" s="31">
        <v>1471</v>
      </c>
      <c r="N107" s="31">
        <v>1805</v>
      </c>
      <c r="O107" s="31">
        <v>2094</v>
      </c>
      <c r="P107" s="31">
        <v>2559</v>
      </c>
      <c r="Q107" s="31">
        <v>2704</v>
      </c>
      <c r="R107" s="31">
        <v>2901</v>
      </c>
      <c r="S107" s="31">
        <v>3272</v>
      </c>
      <c r="T107" s="31">
        <v>3651</v>
      </c>
      <c r="U107" s="31">
        <v>4205</v>
      </c>
      <c r="V107" s="31">
        <v>5290</v>
      </c>
      <c r="W107" s="31">
        <v>6964.42</v>
      </c>
      <c r="X107" s="31">
        <v>8252.6299999999992</v>
      </c>
      <c r="Y107" s="31">
        <v>10076.299999999999</v>
      </c>
      <c r="Z107" s="31">
        <v>11687.51</v>
      </c>
      <c r="AA107" s="31">
        <v>13057.97</v>
      </c>
      <c r="AB107" s="31">
        <v>14636.89</v>
      </c>
      <c r="AC107" s="31">
        <v>16789.54</v>
      </c>
      <c r="AD107" s="31">
        <v>19487.991000000002</v>
      </c>
      <c r="AE107" s="31">
        <v>15706.805</v>
      </c>
      <c r="AF107" s="31">
        <v>20369</v>
      </c>
      <c r="AG107" s="31">
        <v>23212</v>
      </c>
      <c r="AH107" s="31">
        <v>25835</v>
      </c>
      <c r="AI107" s="31">
        <v>31609</v>
      </c>
      <c r="AJ107" s="31">
        <v>33447</v>
      </c>
      <c r="AK107" s="31">
        <v>34572</v>
      </c>
      <c r="AL107" s="31">
        <v>36118</v>
      </c>
      <c r="AM107" s="31">
        <v>38093</v>
      </c>
      <c r="AN107" s="31">
        <v>40942</v>
      </c>
      <c r="AO107" s="31">
        <v>43820</v>
      </c>
      <c r="AP107" s="31">
        <v>46992</v>
      </c>
      <c r="AQ107" s="31">
        <v>51800</v>
      </c>
      <c r="AR107" s="31">
        <v>54868</v>
      </c>
      <c r="AS107" s="31">
        <v>58702</v>
      </c>
      <c r="AT107" s="31">
        <v>59105</v>
      </c>
      <c r="AU107" s="31">
        <v>62975</v>
      </c>
      <c r="AV107" s="31">
        <v>60162</v>
      </c>
      <c r="AW107" s="31">
        <v>68229</v>
      </c>
      <c r="AX107" s="31">
        <v>74361</v>
      </c>
      <c r="AY107" s="31">
        <v>77471</v>
      </c>
      <c r="AZ107" s="31">
        <v>82174</v>
      </c>
    </row>
    <row r="108" spans="1:52" ht="13.5" x14ac:dyDescent="0.25">
      <c r="A108" s="60" t="s">
        <v>141</v>
      </c>
      <c r="B108" s="61"/>
      <c r="C108" s="62"/>
      <c r="D108" s="32" t="s">
        <v>52</v>
      </c>
      <c r="E108" s="33">
        <v>48.7</v>
      </c>
      <c r="F108" s="33">
        <v>59.7</v>
      </c>
      <c r="G108" s="33">
        <v>97</v>
      </c>
      <c r="H108" s="33">
        <v>198.2</v>
      </c>
      <c r="I108" s="33">
        <v>261.39999999999998</v>
      </c>
      <c r="J108" s="33">
        <v>207.8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0</v>
      </c>
      <c r="Y108" s="33">
        <v>0</v>
      </c>
      <c r="Z108" s="33">
        <v>0</v>
      </c>
      <c r="AA108" s="33">
        <v>0</v>
      </c>
      <c r="AB108" s="33">
        <v>0</v>
      </c>
      <c r="AC108" s="33">
        <v>0</v>
      </c>
      <c r="AD108" s="33">
        <v>0</v>
      </c>
      <c r="AE108" s="33">
        <v>0</v>
      </c>
      <c r="AF108" s="33">
        <v>0</v>
      </c>
      <c r="AG108" s="33">
        <v>0</v>
      </c>
      <c r="AH108" s="33">
        <v>0</v>
      </c>
      <c r="AI108" s="33">
        <v>0</v>
      </c>
      <c r="AJ108" s="33">
        <v>0</v>
      </c>
      <c r="AK108" s="33">
        <v>0</v>
      </c>
      <c r="AL108" s="33">
        <v>0</v>
      </c>
      <c r="AM108" s="33">
        <v>0</v>
      </c>
      <c r="AN108" s="33">
        <v>0</v>
      </c>
      <c r="AO108" s="33">
        <v>0</v>
      </c>
      <c r="AP108" s="33">
        <v>0</v>
      </c>
      <c r="AQ108" s="33">
        <v>0</v>
      </c>
      <c r="AR108" s="33">
        <v>0</v>
      </c>
      <c r="AS108" s="33">
        <v>0</v>
      </c>
      <c r="AT108" s="33">
        <v>0</v>
      </c>
      <c r="AU108" s="33">
        <v>0</v>
      </c>
      <c r="AV108" s="33">
        <v>0</v>
      </c>
      <c r="AW108" s="33">
        <v>0</v>
      </c>
      <c r="AX108" s="33">
        <v>0</v>
      </c>
      <c r="AY108" s="33">
        <v>0</v>
      </c>
      <c r="AZ108" s="33">
        <v>0</v>
      </c>
    </row>
    <row r="109" spans="1:52" ht="13.5" x14ac:dyDescent="0.25">
      <c r="A109" s="34" t="s">
        <v>141</v>
      </c>
      <c r="B109" s="60" t="s">
        <v>140</v>
      </c>
      <c r="C109" s="62"/>
      <c r="D109" s="32" t="s">
        <v>52</v>
      </c>
      <c r="E109" s="31">
        <v>48.7</v>
      </c>
      <c r="F109" s="31">
        <v>59.7</v>
      </c>
      <c r="G109" s="31">
        <v>97</v>
      </c>
      <c r="H109" s="31">
        <v>198.2</v>
      </c>
      <c r="I109" s="31">
        <v>261.39999999999998</v>
      </c>
      <c r="J109" s="31">
        <v>207.8</v>
      </c>
      <c r="K109" s="31" t="s">
        <v>117</v>
      </c>
      <c r="L109" s="31" t="s">
        <v>117</v>
      </c>
      <c r="M109" s="31" t="s">
        <v>117</v>
      </c>
      <c r="N109" s="31" t="s">
        <v>117</v>
      </c>
      <c r="O109" s="31" t="s">
        <v>117</v>
      </c>
      <c r="P109" s="31" t="s">
        <v>117</v>
      </c>
      <c r="Q109" s="31" t="s">
        <v>117</v>
      </c>
      <c r="R109" s="31" t="s">
        <v>117</v>
      </c>
      <c r="S109" s="31" t="s">
        <v>117</v>
      </c>
      <c r="T109" s="31" t="s">
        <v>117</v>
      </c>
      <c r="U109" s="31" t="s">
        <v>117</v>
      </c>
      <c r="V109" s="31" t="s">
        <v>117</v>
      </c>
      <c r="W109" s="31" t="s">
        <v>117</v>
      </c>
      <c r="X109" s="31" t="s">
        <v>117</v>
      </c>
      <c r="Y109" s="31" t="s">
        <v>117</v>
      </c>
      <c r="Z109" s="31" t="s">
        <v>117</v>
      </c>
      <c r="AA109" s="31" t="s">
        <v>117</v>
      </c>
      <c r="AB109" s="31" t="s">
        <v>117</v>
      </c>
      <c r="AC109" s="31" t="s">
        <v>117</v>
      </c>
      <c r="AD109" s="31" t="s">
        <v>117</v>
      </c>
      <c r="AE109" s="31" t="s">
        <v>117</v>
      </c>
      <c r="AF109" s="31" t="s">
        <v>117</v>
      </c>
      <c r="AG109" s="31" t="s">
        <v>117</v>
      </c>
      <c r="AH109" s="31" t="s">
        <v>117</v>
      </c>
      <c r="AI109" s="31" t="s">
        <v>117</v>
      </c>
      <c r="AJ109" s="31" t="s">
        <v>117</v>
      </c>
      <c r="AK109" s="31" t="s">
        <v>117</v>
      </c>
      <c r="AL109" s="31" t="s">
        <v>117</v>
      </c>
      <c r="AM109" s="31" t="s">
        <v>117</v>
      </c>
      <c r="AN109" s="31" t="s">
        <v>117</v>
      </c>
      <c r="AO109" s="31" t="s">
        <v>117</v>
      </c>
      <c r="AP109" s="31" t="s">
        <v>117</v>
      </c>
      <c r="AQ109" s="31" t="s">
        <v>117</v>
      </c>
      <c r="AR109" s="31" t="s">
        <v>117</v>
      </c>
      <c r="AS109" s="31" t="s">
        <v>117</v>
      </c>
      <c r="AT109" s="31" t="s">
        <v>117</v>
      </c>
      <c r="AU109" s="31" t="s">
        <v>117</v>
      </c>
      <c r="AV109" s="31" t="s">
        <v>117</v>
      </c>
      <c r="AW109" s="31" t="s">
        <v>117</v>
      </c>
      <c r="AX109" s="31" t="s">
        <v>117</v>
      </c>
      <c r="AY109" s="31" t="s">
        <v>117</v>
      </c>
      <c r="AZ109" s="31" t="s">
        <v>117</v>
      </c>
    </row>
    <row r="110" spans="1:52" ht="13.5" x14ac:dyDescent="0.25">
      <c r="A110" s="60" t="s">
        <v>139</v>
      </c>
      <c r="B110" s="61"/>
      <c r="C110" s="62"/>
      <c r="D110" s="32" t="s">
        <v>52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0</v>
      </c>
      <c r="AM110" s="33">
        <v>0</v>
      </c>
      <c r="AN110" s="33">
        <v>0</v>
      </c>
      <c r="AO110" s="33">
        <v>0</v>
      </c>
      <c r="AP110" s="33">
        <v>0</v>
      </c>
      <c r="AQ110" s="33">
        <v>0</v>
      </c>
      <c r="AR110" s="33">
        <v>0</v>
      </c>
      <c r="AS110" s="33">
        <v>0</v>
      </c>
      <c r="AT110" s="33">
        <v>0</v>
      </c>
      <c r="AU110" s="33">
        <v>0</v>
      </c>
      <c r="AV110" s="33">
        <v>0</v>
      </c>
      <c r="AW110" s="33">
        <v>0</v>
      </c>
      <c r="AX110" s="33">
        <v>0</v>
      </c>
      <c r="AY110" s="33">
        <v>0</v>
      </c>
      <c r="AZ110" s="33">
        <v>0</v>
      </c>
    </row>
    <row r="111" spans="1:52" ht="13.5" x14ac:dyDescent="0.25">
      <c r="A111" s="60" t="s">
        <v>138</v>
      </c>
      <c r="B111" s="61"/>
      <c r="C111" s="62"/>
      <c r="D111" s="32" t="s">
        <v>52</v>
      </c>
      <c r="E111" s="31">
        <v>246.94</v>
      </c>
      <c r="F111" s="31">
        <v>318.32</v>
      </c>
      <c r="G111" s="31">
        <v>495.63</v>
      </c>
      <c r="H111" s="31">
        <v>740.29</v>
      </c>
      <c r="I111" s="31">
        <v>1104.46</v>
      </c>
      <c r="J111" s="31">
        <v>1339.89</v>
      </c>
      <c r="K111" s="31">
        <v>1690.56</v>
      </c>
      <c r="L111" s="31">
        <v>2183.34</v>
      </c>
      <c r="M111" s="31">
        <v>2643.38</v>
      </c>
      <c r="N111" s="31">
        <v>3207.06</v>
      </c>
      <c r="O111" s="31">
        <v>3654.86</v>
      </c>
      <c r="P111" s="31">
        <v>4511.1400000000003</v>
      </c>
      <c r="Q111" s="31">
        <v>4908.1400000000003</v>
      </c>
      <c r="R111" s="31">
        <v>5146.82</v>
      </c>
      <c r="S111" s="31">
        <v>5967.29</v>
      </c>
      <c r="T111" s="31">
        <v>6983.98</v>
      </c>
      <c r="U111" s="31">
        <v>7264.18</v>
      </c>
      <c r="V111" s="31">
        <v>7039.08</v>
      </c>
      <c r="W111" s="31">
        <v>9059.1</v>
      </c>
      <c r="X111" s="31">
        <v>9665.83</v>
      </c>
      <c r="Y111" s="31">
        <v>10741.63</v>
      </c>
      <c r="Z111" s="31">
        <v>11178.55</v>
      </c>
      <c r="AA111" s="31">
        <v>13906.61</v>
      </c>
      <c r="AB111" s="31">
        <v>16997.242999999999</v>
      </c>
      <c r="AC111" s="31">
        <v>20728.46</v>
      </c>
      <c r="AD111" s="31">
        <v>22211.181</v>
      </c>
      <c r="AE111" s="31">
        <v>20499.621999999999</v>
      </c>
      <c r="AF111" s="31">
        <v>23243</v>
      </c>
      <c r="AG111" s="31">
        <v>26811</v>
      </c>
      <c r="AH111" s="31">
        <v>31595</v>
      </c>
      <c r="AI111" s="31">
        <v>31350</v>
      </c>
      <c r="AJ111" s="31">
        <v>32907</v>
      </c>
      <c r="AK111" s="31">
        <v>33186</v>
      </c>
      <c r="AL111" s="31">
        <v>32951</v>
      </c>
      <c r="AM111" s="31">
        <v>33739</v>
      </c>
      <c r="AN111" s="31">
        <v>37472</v>
      </c>
      <c r="AO111" s="31">
        <v>39592</v>
      </c>
      <c r="AP111" s="31">
        <v>37143</v>
      </c>
      <c r="AQ111" s="31">
        <v>44773</v>
      </c>
      <c r="AR111" s="31">
        <v>39115</v>
      </c>
      <c r="AS111" s="31">
        <v>41029</v>
      </c>
      <c r="AT111" s="31">
        <v>40865</v>
      </c>
      <c r="AU111" s="31">
        <v>39556</v>
      </c>
      <c r="AV111" s="31">
        <v>43092</v>
      </c>
      <c r="AW111" s="31">
        <v>45415</v>
      </c>
      <c r="AX111" s="31">
        <v>46932</v>
      </c>
      <c r="AY111" s="31">
        <v>47736</v>
      </c>
      <c r="AZ111" s="31">
        <v>45377</v>
      </c>
    </row>
    <row r="112" spans="1:52" ht="13.5" x14ac:dyDescent="0.25">
      <c r="A112" s="60" t="s">
        <v>137</v>
      </c>
      <c r="B112" s="61"/>
      <c r="C112" s="62"/>
      <c r="D112" s="32" t="s">
        <v>52</v>
      </c>
      <c r="E112" s="33">
        <v>117.9</v>
      </c>
      <c r="F112" s="33">
        <v>141.9</v>
      </c>
      <c r="G112" s="33">
        <v>258.10000000000002</v>
      </c>
      <c r="H112" s="33">
        <v>344.9</v>
      </c>
      <c r="I112" s="33">
        <v>498.4</v>
      </c>
      <c r="J112" s="33">
        <v>562.29999999999995</v>
      </c>
      <c r="K112" s="33">
        <v>594.5</v>
      </c>
      <c r="L112" s="33">
        <v>853.2</v>
      </c>
      <c r="M112" s="33">
        <v>1029</v>
      </c>
      <c r="N112" s="33">
        <v>1218</v>
      </c>
      <c r="O112" s="33">
        <v>1289</v>
      </c>
      <c r="P112" s="33">
        <v>1516</v>
      </c>
      <c r="Q112" s="33">
        <v>1705</v>
      </c>
      <c r="R112" s="33">
        <v>1890.35</v>
      </c>
      <c r="S112" s="33">
        <v>2201.29</v>
      </c>
      <c r="T112" s="33">
        <v>2247.86</v>
      </c>
      <c r="U112" s="33">
        <v>2922.6</v>
      </c>
      <c r="V112" s="33">
        <v>3786.2</v>
      </c>
      <c r="W112" s="33">
        <v>4923.6499999999996</v>
      </c>
      <c r="X112" s="33">
        <v>5633.56</v>
      </c>
      <c r="Y112" s="33">
        <v>6852.11</v>
      </c>
      <c r="Z112" s="33">
        <v>7485.97</v>
      </c>
      <c r="AA112" s="33">
        <v>9409.49</v>
      </c>
      <c r="AB112" s="33">
        <v>11055.322</v>
      </c>
      <c r="AC112" s="33">
        <v>13841.32</v>
      </c>
      <c r="AD112" s="33">
        <v>14615.532999999999</v>
      </c>
      <c r="AE112" s="33">
        <v>14649.599</v>
      </c>
      <c r="AF112" s="33">
        <v>16191</v>
      </c>
      <c r="AG112" s="33">
        <v>18155</v>
      </c>
      <c r="AH112" s="33">
        <v>22613</v>
      </c>
      <c r="AI112" s="33">
        <v>22474</v>
      </c>
      <c r="AJ112" s="33">
        <v>23991</v>
      </c>
      <c r="AK112" s="33">
        <v>24510</v>
      </c>
      <c r="AL112" s="33">
        <v>24888</v>
      </c>
      <c r="AM112" s="33">
        <v>24983</v>
      </c>
      <c r="AN112" s="33">
        <v>27880</v>
      </c>
      <c r="AO112" s="33">
        <v>28344</v>
      </c>
      <c r="AP112" s="33">
        <v>25341</v>
      </c>
      <c r="AQ112" s="33">
        <v>31340</v>
      </c>
      <c r="AR112" s="33">
        <v>25401</v>
      </c>
      <c r="AS112" s="33">
        <v>28410</v>
      </c>
      <c r="AT112" s="33">
        <v>27661</v>
      </c>
      <c r="AU112" s="33">
        <v>28226</v>
      </c>
      <c r="AV112" s="33">
        <v>31857</v>
      </c>
      <c r="AW112" s="33">
        <v>34762</v>
      </c>
      <c r="AX112" s="33">
        <v>35779</v>
      </c>
      <c r="AY112" s="33">
        <v>36218</v>
      </c>
      <c r="AZ112" s="33">
        <v>34691</v>
      </c>
    </row>
    <row r="113" spans="1:52" ht="13.5" x14ac:dyDescent="0.25">
      <c r="A113" s="63" t="s">
        <v>137</v>
      </c>
      <c r="B113" s="60" t="s">
        <v>136</v>
      </c>
      <c r="C113" s="62"/>
      <c r="D113" s="32" t="s">
        <v>52</v>
      </c>
      <c r="E113" s="31">
        <v>36.9</v>
      </c>
      <c r="F113" s="31">
        <v>50.1</v>
      </c>
      <c r="G113" s="31">
        <v>79.400000000000006</v>
      </c>
      <c r="H113" s="31">
        <v>117.7</v>
      </c>
      <c r="I113" s="31">
        <v>166.4</v>
      </c>
      <c r="J113" s="31">
        <v>132</v>
      </c>
      <c r="K113" s="31">
        <v>-0.4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</v>
      </c>
      <c r="AW113" s="31">
        <v>0</v>
      </c>
      <c r="AX113" s="31">
        <v>0</v>
      </c>
      <c r="AY113" s="31">
        <v>0</v>
      </c>
      <c r="AZ113" s="31">
        <v>0</v>
      </c>
    </row>
    <row r="114" spans="1:52" ht="13.5" x14ac:dyDescent="0.25">
      <c r="A114" s="64"/>
      <c r="B114" s="60" t="s">
        <v>135</v>
      </c>
      <c r="C114" s="62"/>
      <c r="D114" s="32" t="s">
        <v>52</v>
      </c>
      <c r="E114" s="33">
        <v>0</v>
      </c>
      <c r="F114" s="33">
        <v>0</v>
      </c>
      <c r="G114" s="33">
        <v>0</v>
      </c>
      <c r="H114" s="33">
        <v>7.1</v>
      </c>
      <c r="I114" s="33">
        <v>22.2</v>
      </c>
      <c r="J114" s="33">
        <v>13.9</v>
      </c>
      <c r="K114" s="33">
        <v>0</v>
      </c>
      <c r="L114" s="33">
        <v>0</v>
      </c>
      <c r="M114" s="33">
        <v>0</v>
      </c>
      <c r="N114" s="33">
        <v>0</v>
      </c>
      <c r="O114" s="33">
        <v>0</v>
      </c>
      <c r="P114" s="33">
        <v>0</v>
      </c>
      <c r="Q114" s="33">
        <v>0</v>
      </c>
      <c r="R114" s="33">
        <v>0</v>
      </c>
      <c r="S114" s="33">
        <v>0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0</v>
      </c>
      <c r="Z114" s="33">
        <v>0</v>
      </c>
      <c r="AA114" s="33">
        <v>0</v>
      </c>
      <c r="AB114" s="33">
        <v>0</v>
      </c>
      <c r="AC114" s="33">
        <v>0</v>
      </c>
      <c r="AD114" s="33">
        <v>0</v>
      </c>
      <c r="AE114" s="33">
        <v>0</v>
      </c>
      <c r="AF114" s="33">
        <v>0</v>
      </c>
      <c r="AG114" s="33">
        <v>0</v>
      </c>
      <c r="AH114" s="33">
        <v>0</v>
      </c>
      <c r="AI114" s="33">
        <v>0</v>
      </c>
      <c r="AJ114" s="33">
        <v>0</v>
      </c>
      <c r="AK114" s="33">
        <v>0</v>
      </c>
      <c r="AL114" s="33">
        <v>0</v>
      </c>
      <c r="AM114" s="33">
        <v>0</v>
      </c>
      <c r="AN114" s="33">
        <v>0</v>
      </c>
      <c r="AO114" s="33">
        <v>0</v>
      </c>
      <c r="AP114" s="33">
        <v>0</v>
      </c>
      <c r="AQ114" s="33">
        <v>0</v>
      </c>
      <c r="AR114" s="33">
        <v>0</v>
      </c>
      <c r="AS114" s="33">
        <v>0</v>
      </c>
      <c r="AT114" s="33">
        <v>0</v>
      </c>
      <c r="AU114" s="33">
        <v>0</v>
      </c>
      <c r="AV114" s="33">
        <v>0</v>
      </c>
      <c r="AW114" s="33">
        <v>0</v>
      </c>
      <c r="AX114" s="33">
        <v>0</v>
      </c>
      <c r="AY114" s="33">
        <v>0</v>
      </c>
      <c r="AZ114" s="33">
        <v>0</v>
      </c>
    </row>
    <row r="115" spans="1:52" ht="13.5" x14ac:dyDescent="0.25">
      <c r="A115" s="64"/>
      <c r="B115" s="60" t="s">
        <v>134</v>
      </c>
      <c r="C115" s="62"/>
      <c r="D115" s="32" t="s">
        <v>52</v>
      </c>
      <c r="E115" s="31">
        <v>28.1</v>
      </c>
      <c r="F115" s="31">
        <v>34</v>
      </c>
      <c r="G115" s="31">
        <v>53.2</v>
      </c>
      <c r="H115" s="31">
        <v>81.400000000000006</v>
      </c>
      <c r="I115" s="31">
        <v>93</v>
      </c>
      <c r="J115" s="31">
        <v>123.2</v>
      </c>
      <c r="K115" s="31">
        <v>194</v>
      </c>
      <c r="L115" s="31">
        <v>265.89999999999998</v>
      </c>
      <c r="M115" s="31">
        <v>298</v>
      </c>
      <c r="N115" s="31">
        <v>375</v>
      </c>
      <c r="O115" s="31">
        <v>394</v>
      </c>
      <c r="P115" s="31">
        <v>441</v>
      </c>
      <c r="Q115" s="31">
        <v>493</v>
      </c>
      <c r="R115" s="31">
        <v>501</v>
      </c>
      <c r="S115" s="31">
        <v>556</v>
      </c>
      <c r="T115" s="31">
        <v>581</v>
      </c>
      <c r="U115" s="31">
        <v>780</v>
      </c>
      <c r="V115" s="31">
        <v>893</v>
      </c>
      <c r="W115" s="31">
        <v>1022.42</v>
      </c>
      <c r="X115" s="31">
        <v>1145.3399999999999</v>
      </c>
      <c r="Y115" s="31">
        <v>1329.04</v>
      </c>
      <c r="Z115" s="31">
        <v>1367.59</v>
      </c>
      <c r="AA115" s="31">
        <v>1545.79</v>
      </c>
      <c r="AB115" s="31">
        <v>1824.5129999999999</v>
      </c>
      <c r="AC115" s="31">
        <v>2083.86</v>
      </c>
      <c r="AD115" s="31">
        <v>1789.7909999999999</v>
      </c>
      <c r="AE115" s="31">
        <v>1814.4079999999999</v>
      </c>
      <c r="AF115" s="31">
        <v>2078</v>
      </c>
      <c r="AG115" s="31">
        <v>1963</v>
      </c>
      <c r="AH115" s="31">
        <v>2468</v>
      </c>
      <c r="AI115" s="31">
        <v>2655</v>
      </c>
      <c r="AJ115" s="31">
        <v>2734</v>
      </c>
      <c r="AK115" s="31">
        <v>2595</v>
      </c>
      <c r="AL115" s="31">
        <v>2601</v>
      </c>
      <c r="AM115" s="31">
        <v>2409</v>
      </c>
      <c r="AN115" s="31">
        <v>2268</v>
      </c>
      <c r="AO115" s="31">
        <v>2831</v>
      </c>
      <c r="AP115" s="31">
        <v>2771</v>
      </c>
      <c r="AQ115" s="31">
        <v>2878</v>
      </c>
      <c r="AR115" s="31">
        <v>2529</v>
      </c>
      <c r="AS115" s="31">
        <v>2999</v>
      </c>
      <c r="AT115" s="31">
        <v>2947</v>
      </c>
      <c r="AU115" s="31">
        <v>2852</v>
      </c>
      <c r="AV115" s="31">
        <v>3228</v>
      </c>
      <c r="AW115" s="31">
        <v>3209</v>
      </c>
      <c r="AX115" s="31">
        <v>3035</v>
      </c>
      <c r="AY115" s="31">
        <v>3261</v>
      </c>
      <c r="AZ115" s="31">
        <v>3504</v>
      </c>
    </row>
    <row r="116" spans="1:52" ht="13.5" x14ac:dyDescent="0.25">
      <c r="A116" s="64"/>
      <c r="B116" s="60" t="s">
        <v>133</v>
      </c>
      <c r="C116" s="62"/>
      <c r="D116" s="32" t="s">
        <v>52</v>
      </c>
      <c r="E116" s="33">
        <v>0</v>
      </c>
      <c r="F116" s="33">
        <v>0</v>
      </c>
      <c r="G116" s="33">
        <v>0</v>
      </c>
      <c r="H116" s="33">
        <v>4.3</v>
      </c>
      <c r="I116" s="33">
        <v>14.4</v>
      </c>
      <c r="J116" s="33">
        <v>19.7</v>
      </c>
      <c r="K116" s="33">
        <v>32.5</v>
      </c>
      <c r="L116" s="33">
        <v>47.2</v>
      </c>
      <c r="M116" s="33">
        <v>78</v>
      </c>
      <c r="N116" s="33">
        <v>89</v>
      </c>
      <c r="O116" s="33">
        <v>96</v>
      </c>
      <c r="P116" s="33">
        <v>109</v>
      </c>
      <c r="Q116" s="33">
        <v>120</v>
      </c>
      <c r="R116" s="33">
        <v>125</v>
      </c>
      <c r="S116" s="33">
        <v>100</v>
      </c>
      <c r="T116" s="33">
        <v>141</v>
      </c>
      <c r="U116" s="33">
        <v>159</v>
      </c>
      <c r="V116" s="33">
        <v>0</v>
      </c>
      <c r="W116" s="33">
        <v>0</v>
      </c>
      <c r="X116" s="33">
        <v>0</v>
      </c>
      <c r="Y116" s="33">
        <v>0</v>
      </c>
      <c r="Z116" s="33">
        <v>0</v>
      </c>
      <c r="AA116" s="33">
        <v>0</v>
      </c>
      <c r="AB116" s="33">
        <v>0</v>
      </c>
      <c r="AC116" s="33">
        <v>0</v>
      </c>
      <c r="AD116" s="33">
        <v>0</v>
      </c>
      <c r="AE116" s="33">
        <v>0</v>
      </c>
      <c r="AF116" s="33">
        <v>0</v>
      </c>
      <c r="AG116" s="33">
        <v>0</v>
      </c>
      <c r="AH116" s="33">
        <v>0</v>
      </c>
      <c r="AI116" s="33">
        <v>0</v>
      </c>
      <c r="AJ116" s="33">
        <v>0</v>
      </c>
      <c r="AK116" s="33">
        <v>0</v>
      </c>
      <c r="AL116" s="33">
        <v>0</v>
      </c>
      <c r="AM116" s="33">
        <v>0</v>
      </c>
      <c r="AN116" s="33">
        <v>0</v>
      </c>
      <c r="AO116" s="33">
        <v>0</v>
      </c>
      <c r="AP116" s="33">
        <v>0</v>
      </c>
      <c r="AQ116" s="33">
        <v>0</v>
      </c>
      <c r="AR116" s="33">
        <v>0</v>
      </c>
      <c r="AS116" s="33">
        <v>0</v>
      </c>
      <c r="AT116" s="33">
        <v>0</v>
      </c>
      <c r="AU116" s="33">
        <v>0</v>
      </c>
      <c r="AV116" s="33">
        <v>0</v>
      </c>
      <c r="AW116" s="33">
        <v>0</v>
      </c>
      <c r="AX116" s="33">
        <v>0</v>
      </c>
      <c r="AY116" s="33">
        <v>0</v>
      </c>
      <c r="AZ116" s="33">
        <v>0</v>
      </c>
    </row>
    <row r="117" spans="1:52" ht="13.5" x14ac:dyDescent="0.25">
      <c r="A117" s="64"/>
      <c r="B117" s="60" t="s">
        <v>132</v>
      </c>
      <c r="C117" s="62"/>
      <c r="D117" s="32" t="s">
        <v>52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28</v>
      </c>
      <c r="P117" s="31">
        <v>35</v>
      </c>
      <c r="Q117" s="31">
        <v>40</v>
      </c>
      <c r="R117" s="31">
        <v>41</v>
      </c>
      <c r="S117" s="31">
        <v>45</v>
      </c>
      <c r="T117" s="31">
        <v>46</v>
      </c>
      <c r="U117" s="31">
        <v>53</v>
      </c>
      <c r="V117" s="31">
        <v>0</v>
      </c>
      <c r="W117" s="31">
        <v>80.63</v>
      </c>
      <c r="X117" s="31">
        <v>254.27</v>
      </c>
      <c r="Y117" s="31">
        <v>310.70999999999998</v>
      </c>
      <c r="Z117" s="31">
        <v>316.60000000000002</v>
      </c>
      <c r="AA117" s="31">
        <v>352.67</v>
      </c>
      <c r="AB117" s="31">
        <v>438.09699999999998</v>
      </c>
      <c r="AC117" s="31">
        <v>518.39</v>
      </c>
      <c r="AD117" s="31">
        <v>418.18700000000001</v>
      </c>
      <c r="AE117" s="31">
        <v>439.83800000000002</v>
      </c>
      <c r="AF117" s="31">
        <v>500</v>
      </c>
      <c r="AG117" s="31">
        <v>516</v>
      </c>
      <c r="AH117" s="31">
        <v>670</v>
      </c>
      <c r="AI117" s="31">
        <v>701</v>
      </c>
      <c r="AJ117" s="31">
        <v>706</v>
      </c>
      <c r="AK117" s="31">
        <v>704</v>
      </c>
      <c r="AL117" s="31">
        <v>693</v>
      </c>
      <c r="AM117" s="31">
        <v>640</v>
      </c>
      <c r="AN117" s="31">
        <v>580</v>
      </c>
      <c r="AO117" s="31">
        <v>739</v>
      </c>
      <c r="AP117" s="31">
        <v>713</v>
      </c>
      <c r="AQ117" s="31">
        <v>724</v>
      </c>
      <c r="AR117" s="31">
        <v>644</v>
      </c>
      <c r="AS117" s="31">
        <v>774</v>
      </c>
      <c r="AT117" s="31">
        <v>764</v>
      </c>
      <c r="AU117" s="31">
        <v>728</v>
      </c>
      <c r="AV117" s="31">
        <v>808</v>
      </c>
      <c r="AW117" s="31">
        <v>813</v>
      </c>
      <c r="AX117" s="31">
        <v>745</v>
      </c>
      <c r="AY117" s="31">
        <v>788</v>
      </c>
      <c r="AZ117" s="31">
        <v>844</v>
      </c>
    </row>
    <row r="118" spans="1:52" ht="13.5" x14ac:dyDescent="0.25">
      <c r="A118" s="64"/>
      <c r="B118" s="60" t="s">
        <v>131</v>
      </c>
      <c r="C118" s="62"/>
      <c r="D118" s="32" t="s">
        <v>52</v>
      </c>
      <c r="E118" s="33">
        <v>8.1</v>
      </c>
      <c r="F118" s="33">
        <v>8.1</v>
      </c>
      <c r="G118" s="33">
        <v>13.5</v>
      </c>
      <c r="H118" s="33">
        <v>22.6</v>
      </c>
      <c r="I118" s="33">
        <v>54.1</v>
      </c>
      <c r="J118" s="33">
        <v>43.9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  <c r="Q118" s="33">
        <v>0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33">
        <v>0</v>
      </c>
      <c r="AB118" s="33">
        <v>0</v>
      </c>
      <c r="AC118" s="33">
        <v>0</v>
      </c>
      <c r="AD118" s="33">
        <v>0</v>
      </c>
      <c r="AE118" s="33">
        <v>0</v>
      </c>
      <c r="AF118" s="33">
        <v>0</v>
      </c>
      <c r="AG118" s="33">
        <v>0</v>
      </c>
      <c r="AH118" s="33">
        <v>0</v>
      </c>
      <c r="AI118" s="33">
        <v>0</v>
      </c>
      <c r="AJ118" s="33">
        <v>0</v>
      </c>
      <c r="AK118" s="33">
        <v>0</v>
      </c>
      <c r="AL118" s="33">
        <v>0</v>
      </c>
      <c r="AM118" s="33">
        <v>0</v>
      </c>
      <c r="AN118" s="33">
        <v>0</v>
      </c>
      <c r="AO118" s="33">
        <v>0</v>
      </c>
      <c r="AP118" s="33">
        <v>0</v>
      </c>
      <c r="AQ118" s="33">
        <v>0</v>
      </c>
      <c r="AR118" s="33">
        <v>0</v>
      </c>
      <c r="AS118" s="33">
        <v>0</v>
      </c>
      <c r="AT118" s="33">
        <v>0</v>
      </c>
      <c r="AU118" s="33">
        <v>0</v>
      </c>
      <c r="AV118" s="33">
        <v>0</v>
      </c>
      <c r="AW118" s="33">
        <v>0</v>
      </c>
      <c r="AX118" s="33">
        <v>0</v>
      </c>
      <c r="AY118" s="33">
        <v>0</v>
      </c>
      <c r="AZ118" s="33">
        <v>0</v>
      </c>
    </row>
    <row r="119" spans="1:52" ht="13.5" x14ac:dyDescent="0.25">
      <c r="A119" s="64"/>
      <c r="B119" s="60" t="s">
        <v>130</v>
      </c>
      <c r="C119" s="62"/>
      <c r="D119" s="32" t="s">
        <v>52</v>
      </c>
      <c r="E119" s="31">
        <v>34.799999999999997</v>
      </c>
      <c r="F119" s="31">
        <v>37.5</v>
      </c>
      <c r="G119" s="31">
        <v>103.1</v>
      </c>
      <c r="H119" s="31">
        <v>106.7</v>
      </c>
      <c r="I119" s="31">
        <v>142.30000000000001</v>
      </c>
      <c r="J119" s="31">
        <v>102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53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</row>
    <row r="120" spans="1:52" ht="13.5" x14ac:dyDescent="0.25">
      <c r="A120" s="64"/>
      <c r="B120" s="60" t="s">
        <v>129</v>
      </c>
      <c r="C120" s="62"/>
      <c r="D120" s="32" t="s">
        <v>52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0</v>
      </c>
      <c r="R120" s="33">
        <v>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0</v>
      </c>
      <c r="AA120" s="33">
        <v>2457.17</v>
      </c>
      <c r="AB120" s="33">
        <v>3371.752</v>
      </c>
      <c r="AC120" s="33">
        <v>4823.97</v>
      </c>
      <c r="AD120" s="33">
        <v>5547.1220000000003</v>
      </c>
      <c r="AE120" s="33">
        <v>6503.9629999999997</v>
      </c>
      <c r="AF120" s="33">
        <v>7256</v>
      </c>
      <c r="AG120" s="33">
        <v>8404</v>
      </c>
      <c r="AH120" s="33">
        <v>10535</v>
      </c>
      <c r="AI120" s="33">
        <v>9478</v>
      </c>
      <c r="AJ120" s="33">
        <v>10001</v>
      </c>
      <c r="AK120" s="33">
        <v>10065</v>
      </c>
      <c r="AL120" s="33">
        <v>10288</v>
      </c>
      <c r="AM120" s="33">
        <v>9594</v>
      </c>
      <c r="AN120" s="33">
        <v>11464</v>
      </c>
      <c r="AO120" s="33">
        <v>11909</v>
      </c>
      <c r="AP120" s="33">
        <v>10092</v>
      </c>
      <c r="AQ120" s="33">
        <v>13970</v>
      </c>
      <c r="AR120" s="33">
        <v>11546</v>
      </c>
      <c r="AS120" s="33">
        <v>13809</v>
      </c>
      <c r="AT120" s="33">
        <v>13248</v>
      </c>
      <c r="AU120" s="33">
        <v>13440</v>
      </c>
      <c r="AV120" s="33">
        <v>14055</v>
      </c>
      <c r="AW120" s="33">
        <v>15303</v>
      </c>
      <c r="AX120" s="33">
        <v>15553</v>
      </c>
      <c r="AY120" s="33">
        <v>15335</v>
      </c>
      <c r="AZ120" s="33">
        <v>14563</v>
      </c>
    </row>
    <row r="121" spans="1:52" ht="13.5" x14ac:dyDescent="0.25">
      <c r="A121" s="64"/>
      <c r="B121" s="60" t="s">
        <v>128</v>
      </c>
      <c r="C121" s="62"/>
      <c r="D121" s="32" t="s">
        <v>52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248.06</v>
      </c>
      <c r="AD121" s="31">
        <v>757.803</v>
      </c>
      <c r="AE121" s="31">
        <v>880.875</v>
      </c>
      <c r="AF121" s="31">
        <v>1041</v>
      </c>
      <c r="AG121" s="31">
        <v>1247</v>
      </c>
      <c r="AH121" s="31">
        <v>1564</v>
      </c>
      <c r="AI121" s="31">
        <v>1296</v>
      </c>
      <c r="AJ121" s="31">
        <v>1391</v>
      </c>
      <c r="AK121" s="31">
        <v>1448</v>
      </c>
      <c r="AL121" s="31">
        <v>1543</v>
      </c>
      <c r="AM121" s="31">
        <v>1405</v>
      </c>
      <c r="AN121" s="31">
        <v>1715</v>
      </c>
      <c r="AO121" s="31">
        <v>1782</v>
      </c>
      <c r="AP121" s="31">
        <v>1483</v>
      </c>
      <c r="AQ121" s="31">
        <v>2133</v>
      </c>
      <c r="AR121" s="31">
        <v>1726</v>
      </c>
      <c r="AS121" s="31">
        <v>2030</v>
      </c>
      <c r="AT121" s="31">
        <v>1895</v>
      </c>
      <c r="AU121" s="31">
        <v>2074</v>
      </c>
      <c r="AV121" s="31">
        <v>2154</v>
      </c>
      <c r="AW121" s="31">
        <v>2289</v>
      </c>
      <c r="AX121" s="31">
        <v>2320</v>
      </c>
      <c r="AY121" s="31">
        <v>2304</v>
      </c>
      <c r="AZ121" s="31">
        <v>2190</v>
      </c>
    </row>
    <row r="122" spans="1:52" ht="13.5" x14ac:dyDescent="0.25">
      <c r="A122" s="64"/>
      <c r="B122" s="60" t="s">
        <v>127</v>
      </c>
      <c r="C122" s="62"/>
      <c r="D122" s="32" t="s">
        <v>52</v>
      </c>
      <c r="E122" s="33">
        <v>10</v>
      </c>
      <c r="F122" s="33">
        <v>12.2</v>
      </c>
      <c r="G122" s="33">
        <v>8.9</v>
      </c>
      <c r="H122" s="33">
        <v>5.0999999999999996</v>
      </c>
      <c r="I122" s="33">
        <v>6</v>
      </c>
      <c r="J122" s="33">
        <v>1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3">
        <v>0</v>
      </c>
      <c r="AE122" s="33">
        <v>0</v>
      </c>
      <c r="AF122" s="33">
        <v>0</v>
      </c>
      <c r="AG122" s="33">
        <v>0</v>
      </c>
      <c r="AH122" s="33">
        <v>0</v>
      </c>
      <c r="AI122" s="33">
        <v>0</v>
      </c>
      <c r="AJ122" s="33">
        <v>0</v>
      </c>
      <c r="AK122" s="33">
        <v>0</v>
      </c>
      <c r="AL122" s="33">
        <v>0</v>
      </c>
      <c r="AM122" s="33">
        <v>0</v>
      </c>
      <c r="AN122" s="33">
        <v>0</v>
      </c>
      <c r="AO122" s="33">
        <v>0</v>
      </c>
      <c r="AP122" s="33">
        <v>0</v>
      </c>
      <c r="AQ122" s="33">
        <v>0</v>
      </c>
      <c r="AR122" s="33">
        <v>0</v>
      </c>
      <c r="AS122" s="33">
        <v>0</v>
      </c>
      <c r="AT122" s="33">
        <v>0</v>
      </c>
      <c r="AU122" s="33">
        <v>0</v>
      </c>
      <c r="AV122" s="33">
        <v>0</v>
      </c>
      <c r="AW122" s="33">
        <v>0</v>
      </c>
      <c r="AX122" s="33">
        <v>0</v>
      </c>
      <c r="AY122" s="33">
        <v>0</v>
      </c>
      <c r="AZ122" s="33">
        <v>0</v>
      </c>
    </row>
    <row r="123" spans="1:52" ht="13.5" x14ac:dyDescent="0.25">
      <c r="A123" s="64"/>
      <c r="B123" s="60" t="s">
        <v>126</v>
      </c>
      <c r="C123" s="62"/>
      <c r="D123" s="32" t="s">
        <v>52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99.9</v>
      </c>
      <c r="K123" s="31">
        <v>327.39999999999998</v>
      </c>
      <c r="L123" s="31">
        <v>484.6</v>
      </c>
      <c r="M123" s="31">
        <v>583</v>
      </c>
      <c r="N123" s="31">
        <v>665</v>
      </c>
      <c r="O123" s="31">
        <v>665</v>
      </c>
      <c r="P123" s="31">
        <v>793</v>
      </c>
      <c r="Q123" s="31">
        <v>898</v>
      </c>
      <c r="R123" s="31">
        <v>981</v>
      </c>
      <c r="S123" s="31">
        <v>1085</v>
      </c>
      <c r="T123" s="31">
        <v>1190</v>
      </c>
      <c r="U123" s="31">
        <v>1333</v>
      </c>
      <c r="V123" s="31">
        <v>1257</v>
      </c>
      <c r="W123" s="31">
        <v>1911.79</v>
      </c>
      <c r="X123" s="31">
        <v>2246.5300000000002</v>
      </c>
      <c r="Y123" s="31">
        <v>3068.62</v>
      </c>
      <c r="Z123" s="31">
        <v>3606.92</v>
      </c>
      <c r="AA123" s="31">
        <v>2445.5700000000002</v>
      </c>
      <c r="AB123" s="31">
        <v>2617.11</v>
      </c>
      <c r="AC123" s="31">
        <v>3119.25</v>
      </c>
      <c r="AD123" s="31">
        <v>3036.442</v>
      </c>
      <c r="AE123" s="31">
        <v>2211.453</v>
      </c>
      <c r="AF123" s="31">
        <v>2713</v>
      </c>
      <c r="AG123" s="31">
        <v>2985</v>
      </c>
      <c r="AH123" s="31">
        <v>3634</v>
      </c>
      <c r="AI123" s="31">
        <v>4288</v>
      </c>
      <c r="AJ123" s="31">
        <v>4733</v>
      </c>
      <c r="AK123" s="31">
        <v>4574</v>
      </c>
      <c r="AL123" s="31">
        <v>4399</v>
      </c>
      <c r="AM123" s="31">
        <v>4903</v>
      </c>
      <c r="AN123" s="31">
        <v>5161</v>
      </c>
      <c r="AO123" s="31">
        <v>4499</v>
      </c>
      <c r="AP123" s="31">
        <v>3642</v>
      </c>
      <c r="AQ123" s="31">
        <v>5066</v>
      </c>
      <c r="AR123" s="31">
        <v>5537</v>
      </c>
      <c r="AS123" s="31">
        <v>5336</v>
      </c>
      <c r="AT123" s="31">
        <v>5484</v>
      </c>
      <c r="AU123" s="31">
        <v>5624</v>
      </c>
      <c r="AV123" s="31">
        <v>8001</v>
      </c>
      <c r="AW123" s="31">
        <v>8881</v>
      </c>
      <c r="AX123" s="31">
        <v>9861</v>
      </c>
      <c r="AY123" s="31">
        <v>10451</v>
      </c>
      <c r="AZ123" s="31">
        <v>9719</v>
      </c>
    </row>
    <row r="124" spans="1:52" ht="13.5" x14ac:dyDescent="0.25">
      <c r="A124" s="64"/>
      <c r="B124" s="60" t="s">
        <v>125</v>
      </c>
      <c r="C124" s="62"/>
      <c r="D124" s="32" t="s">
        <v>52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11.7</v>
      </c>
      <c r="K124" s="33">
        <v>41</v>
      </c>
      <c r="L124" s="33">
        <v>55.5</v>
      </c>
      <c r="M124" s="33">
        <v>70</v>
      </c>
      <c r="N124" s="33">
        <v>89</v>
      </c>
      <c r="O124" s="33">
        <v>106</v>
      </c>
      <c r="P124" s="33">
        <v>138</v>
      </c>
      <c r="Q124" s="33">
        <v>154</v>
      </c>
      <c r="R124" s="33">
        <v>157</v>
      </c>
      <c r="S124" s="33">
        <v>326</v>
      </c>
      <c r="T124" s="33">
        <v>196</v>
      </c>
      <c r="U124" s="33">
        <v>235</v>
      </c>
      <c r="V124" s="33">
        <v>223.2</v>
      </c>
      <c r="W124" s="33">
        <v>337</v>
      </c>
      <c r="X124" s="33">
        <v>0</v>
      </c>
      <c r="Y124" s="33">
        <v>0</v>
      </c>
      <c r="Z124" s="33">
        <v>0</v>
      </c>
      <c r="AA124" s="33">
        <v>0</v>
      </c>
      <c r="AB124" s="33">
        <v>0</v>
      </c>
      <c r="AC124" s="33">
        <v>0</v>
      </c>
      <c r="AD124" s="33">
        <v>0</v>
      </c>
      <c r="AE124" s="33">
        <v>0</v>
      </c>
      <c r="AF124" s="33">
        <v>0</v>
      </c>
      <c r="AG124" s="33">
        <v>0</v>
      </c>
      <c r="AH124" s="33">
        <v>0</v>
      </c>
      <c r="AI124" s="33">
        <v>0</v>
      </c>
      <c r="AJ124" s="33">
        <v>0</v>
      </c>
      <c r="AK124" s="33">
        <v>0</v>
      </c>
      <c r="AL124" s="33">
        <v>0</v>
      </c>
      <c r="AM124" s="33">
        <v>0</v>
      </c>
      <c r="AN124" s="33">
        <v>0</v>
      </c>
      <c r="AO124" s="33">
        <v>0</v>
      </c>
      <c r="AP124" s="33">
        <v>0</v>
      </c>
      <c r="AQ124" s="33">
        <v>0</v>
      </c>
      <c r="AR124" s="33">
        <v>0</v>
      </c>
      <c r="AS124" s="33">
        <v>0</v>
      </c>
      <c r="AT124" s="33">
        <v>0</v>
      </c>
      <c r="AU124" s="33">
        <v>0</v>
      </c>
      <c r="AV124" s="33">
        <v>0</v>
      </c>
      <c r="AW124" s="33">
        <v>0</v>
      </c>
      <c r="AX124" s="33">
        <v>0</v>
      </c>
      <c r="AY124" s="33">
        <v>0</v>
      </c>
      <c r="AZ124" s="33">
        <v>0</v>
      </c>
    </row>
    <row r="125" spans="1:52" ht="13.5" x14ac:dyDescent="0.25">
      <c r="A125" s="64"/>
      <c r="B125" s="60" t="s">
        <v>124</v>
      </c>
      <c r="C125" s="62"/>
      <c r="D125" s="32" t="s">
        <v>52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340.55</v>
      </c>
      <c r="Y125" s="31">
        <v>416.45</v>
      </c>
      <c r="Z125" s="31">
        <v>449.43</v>
      </c>
      <c r="AA125" s="31">
        <v>559.52</v>
      </c>
      <c r="AB125" s="31">
        <v>642.09400000000005</v>
      </c>
      <c r="AC125" s="31">
        <v>781.25</v>
      </c>
      <c r="AD125" s="31">
        <v>803.73099999999999</v>
      </c>
      <c r="AE125" s="31">
        <v>503.738</v>
      </c>
      <c r="AF125" s="31">
        <v>481</v>
      </c>
      <c r="AG125" s="31">
        <v>498</v>
      </c>
      <c r="AH125" s="31">
        <v>652</v>
      </c>
      <c r="AI125" s="31">
        <v>715</v>
      </c>
      <c r="AJ125" s="31">
        <v>735</v>
      </c>
      <c r="AK125" s="31">
        <v>608</v>
      </c>
      <c r="AL125" s="31">
        <v>579</v>
      </c>
      <c r="AM125" s="31">
        <v>575</v>
      </c>
      <c r="AN125" s="31">
        <v>607</v>
      </c>
      <c r="AO125" s="31">
        <v>536</v>
      </c>
      <c r="AP125" s="31">
        <v>322</v>
      </c>
      <c r="AQ125" s="31">
        <v>501</v>
      </c>
      <c r="AR125" s="31">
        <v>589</v>
      </c>
      <c r="AS125" s="31">
        <v>525</v>
      </c>
      <c r="AT125" s="31">
        <v>485</v>
      </c>
      <c r="AU125" s="31">
        <v>495</v>
      </c>
      <c r="AV125" s="31">
        <v>515</v>
      </c>
      <c r="AW125" s="31">
        <v>463</v>
      </c>
      <c r="AX125" s="31">
        <v>602</v>
      </c>
      <c r="AY125" s="31">
        <v>545</v>
      </c>
      <c r="AZ125" s="31">
        <v>455</v>
      </c>
    </row>
    <row r="126" spans="1:52" ht="13.5" x14ac:dyDescent="0.25">
      <c r="A126" s="64"/>
      <c r="B126" s="60" t="s">
        <v>123</v>
      </c>
      <c r="C126" s="62"/>
      <c r="D126" s="32" t="s">
        <v>52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0</v>
      </c>
      <c r="P126" s="33">
        <v>0</v>
      </c>
      <c r="Q126" s="33">
        <v>0</v>
      </c>
      <c r="R126" s="33">
        <v>0</v>
      </c>
      <c r="S126" s="33">
        <v>0</v>
      </c>
      <c r="T126" s="33">
        <v>0</v>
      </c>
      <c r="U126" s="33">
        <v>0</v>
      </c>
      <c r="V126" s="33">
        <v>0</v>
      </c>
      <c r="W126" s="33">
        <v>0</v>
      </c>
      <c r="X126" s="33">
        <v>0</v>
      </c>
      <c r="Y126" s="33">
        <v>0</v>
      </c>
      <c r="Z126" s="33">
        <v>0</v>
      </c>
      <c r="AA126" s="33">
        <v>3.8</v>
      </c>
      <c r="AB126" s="33">
        <v>9.9049999999999994</v>
      </c>
      <c r="AC126" s="33">
        <v>11.7</v>
      </c>
      <c r="AD126" s="33">
        <v>25.966999999999999</v>
      </c>
      <c r="AE126" s="33">
        <v>27.324000000000002</v>
      </c>
      <c r="AF126" s="33">
        <v>34</v>
      </c>
      <c r="AG126" s="33">
        <v>37</v>
      </c>
      <c r="AH126" s="33">
        <v>39</v>
      </c>
      <c r="AI126" s="33">
        <v>40</v>
      </c>
      <c r="AJ126" s="33">
        <v>41</v>
      </c>
      <c r="AK126" s="33">
        <v>44</v>
      </c>
      <c r="AL126" s="33">
        <v>45</v>
      </c>
      <c r="AM126" s="33">
        <v>45</v>
      </c>
      <c r="AN126" s="33">
        <v>54</v>
      </c>
      <c r="AO126" s="33">
        <v>47</v>
      </c>
      <c r="AP126" s="33">
        <v>20</v>
      </c>
      <c r="AQ126" s="33">
        <v>24</v>
      </c>
      <c r="AR126" s="33">
        <v>45</v>
      </c>
      <c r="AS126" s="33">
        <v>56</v>
      </c>
      <c r="AT126" s="33">
        <v>56</v>
      </c>
      <c r="AU126" s="33">
        <v>60</v>
      </c>
      <c r="AV126" s="33">
        <v>61</v>
      </c>
      <c r="AW126" s="33">
        <v>60</v>
      </c>
      <c r="AX126" s="33">
        <v>60</v>
      </c>
      <c r="AY126" s="33">
        <v>56</v>
      </c>
      <c r="AZ126" s="33">
        <v>58</v>
      </c>
    </row>
    <row r="127" spans="1:52" ht="13.5" x14ac:dyDescent="0.25">
      <c r="A127" s="64"/>
      <c r="B127" s="60" t="s">
        <v>122</v>
      </c>
      <c r="C127" s="62"/>
      <c r="D127" s="32" t="s">
        <v>52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85.35</v>
      </c>
      <c r="S127" s="31">
        <v>89.29</v>
      </c>
      <c r="T127" s="31">
        <v>93.86</v>
      </c>
      <c r="U127" s="31">
        <v>309.60000000000002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0</v>
      </c>
      <c r="AW127" s="31">
        <v>0</v>
      </c>
      <c r="AX127" s="31">
        <v>0</v>
      </c>
      <c r="AY127" s="31">
        <v>0</v>
      </c>
      <c r="AZ127" s="31">
        <v>0</v>
      </c>
    </row>
    <row r="128" spans="1:52" ht="13.5" x14ac:dyDescent="0.25">
      <c r="A128" s="64"/>
      <c r="B128" s="60" t="s">
        <v>121</v>
      </c>
      <c r="C128" s="62"/>
      <c r="D128" s="32" t="s">
        <v>52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</v>
      </c>
      <c r="K128" s="33">
        <v>0</v>
      </c>
      <c r="L128" s="33">
        <v>0</v>
      </c>
      <c r="M128" s="33">
        <v>0</v>
      </c>
      <c r="N128" s="33">
        <v>0</v>
      </c>
      <c r="O128" s="33">
        <v>0</v>
      </c>
      <c r="P128" s="33">
        <v>0</v>
      </c>
      <c r="Q128" s="33">
        <v>0</v>
      </c>
      <c r="R128" s="33">
        <v>0</v>
      </c>
      <c r="S128" s="33">
        <v>0</v>
      </c>
      <c r="T128" s="33">
        <v>0</v>
      </c>
      <c r="U128" s="33">
        <v>0</v>
      </c>
      <c r="V128" s="33">
        <v>1413</v>
      </c>
      <c r="W128" s="33">
        <v>1571.81</v>
      </c>
      <c r="X128" s="33">
        <v>1646.87</v>
      </c>
      <c r="Y128" s="33">
        <v>1727.29</v>
      </c>
      <c r="Z128" s="33">
        <v>1745.43</v>
      </c>
      <c r="AA128" s="33">
        <v>2044.97</v>
      </c>
      <c r="AB128" s="33">
        <v>2151.8510000000001</v>
      </c>
      <c r="AC128" s="33">
        <v>2254.84</v>
      </c>
      <c r="AD128" s="33">
        <v>2236.4899999999998</v>
      </c>
      <c r="AE128" s="33">
        <v>2268</v>
      </c>
      <c r="AF128" s="33">
        <v>2088</v>
      </c>
      <c r="AG128" s="33">
        <v>2251</v>
      </c>
      <c r="AH128" s="33">
        <v>2509</v>
      </c>
      <c r="AI128" s="33">
        <v>2238</v>
      </c>
      <c r="AJ128" s="33">
        <v>2384</v>
      </c>
      <c r="AK128" s="33">
        <v>2722</v>
      </c>
      <c r="AL128" s="33">
        <v>2448</v>
      </c>
      <c r="AM128" s="33">
        <v>2703</v>
      </c>
      <c r="AN128" s="33">
        <v>2761</v>
      </c>
      <c r="AO128" s="33">
        <v>2920</v>
      </c>
      <c r="AP128" s="33">
        <v>3011</v>
      </c>
      <c r="AQ128" s="33">
        <v>2875</v>
      </c>
      <c r="AR128" s="33">
        <v>2785</v>
      </c>
      <c r="AS128" s="33">
        <v>2881</v>
      </c>
      <c r="AT128" s="33">
        <v>2782</v>
      </c>
      <c r="AU128" s="33">
        <v>2953</v>
      </c>
      <c r="AV128" s="33">
        <v>3035</v>
      </c>
      <c r="AW128" s="33">
        <v>3744</v>
      </c>
      <c r="AX128" s="33">
        <v>3603</v>
      </c>
      <c r="AY128" s="33">
        <v>3478</v>
      </c>
      <c r="AZ128" s="33">
        <v>3358</v>
      </c>
    </row>
    <row r="129" spans="1:52" ht="13.5" x14ac:dyDescent="0.25">
      <c r="A129" s="65"/>
      <c r="B129" s="60" t="s">
        <v>120</v>
      </c>
      <c r="C129" s="62"/>
      <c r="D129" s="32" t="s">
        <v>52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254</v>
      </c>
      <c r="AH129" s="31">
        <v>542</v>
      </c>
      <c r="AI129" s="31">
        <v>1063</v>
      </c>
      <c r="AJ129" s="31">
        <v>1266</v>
      </c>
      <c r="AK129" s="31">
        <v>1750</v>
      </c>
      <c r="AL129" s="31">
        <v>2292</v>
      </c>
      <c r="AM129" s="31">
        <v>2709</v>
      </c>
      <c r="AN129" s="31">
        <v>3270</v>
      </c>
      <c r="AO129" s="31">
        <v>3081</v>
      </c>
      <c r="AP129" s="31">
        <v>3287</v>
      </c>
      <c r="AQ129" s="31">
        <v>3169</v>
      </c>
      <c r="AR129" s="31">
        <v>0</v>
      </c>
      <c r="AS129" s="31">
        <v>0</v>
      </c>
      <c r="AT129" s="31">
        <v>0</v>
      </c>
      <c r="AU129" s="31">
        <v>0</v>
      </c>
      <c r="AV129" s="31">
        <v>0</v>
      </c>
      <c r="AW129" s="31">
        <v>0</v>
      </c>
      <c r="AX129" s="31">
        <v>0</v>
      </c>
      <c r="AY129" s="31">
        <v>0</v>
      </c>
      <c r="AZ129" s="31">
        <v>0</v>
      </c>
    </row>
    <row r="130" spans="1:52" ht="13.5" x14ac:dyDescent="0.25">
      <c r="A130" s="60" t="s">
        <v>119</v>
      </c>
      <c r="B130" s="61"/>
      <c r="C130" s="62"/>
      <c r="D130" s="32" t="s">
        <v>52</v>
      </c>
      <c r="E130" s="33">
        <v>42.9</v>
      </c>
      <c r="F130" s="33">
        <v>57</v>
      </c>
      <c r="G130" s="33">
        <v>69</v>
      </c>
      <c r="H130" s="33">
        <v>135.5</v>
      </c>
      <c r="I130" s="33">
        <v>178</v>
      </c>
      <c r="J130" s="33">
        <v>220</v>
      </c>
      <c r="K130" s="33">
        <v>280</v>
      </c>
      <c r="L130" s="33">
        <v>360</v>
      </c>
      <c r="M130" s="33">
        <v>510</v>
      </c>
      <c r="N130" s="33">
        <v>680</v>
      </c>
      <c r="O130" s="33">
        <v>843</v>
      </c>
      <c r="P130" s="33">
        <v>939</v>
      </c>
      <c r="Q130" s="33">
        <v>963</v>
      </c>
      <c r="R130" s="33">
        <v>950</v>
      </c>
      <c r="S130" s="33">
        <v>1109</v>
      </c>
      <c r="T130" s="33">
        <v>1045</v>
      </c>
      <c r="U130" s="33">
        <v>1116</v>
      </c>
      <c r="V130" s="33">
        <v>17</v>
      </c>
      <c r="W130" s="33">
        <v>0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3">
        <v>0</v>
      </c>
      <c r="AE130" s="33">
        <v>0</v>
      </c>
      <c r="AF130" s="33">
        <v>0</v>
      </c>
      <c r="AG130" s="33">
        <v>0</v>
      </c>
      <c r="AH130" s="33">
        <v>0</v>
      </c>
      <c r="AI130" s="33">
        <v>0</v>
      </c>
      <c r="AJ130" s="33">
        <v>0</v>
      </c>
      <c r="AK130" s="33">
        <v>0</v>
      </c>
      <c r="AL130" s="33">
        <v>0</v>
      </c>
      <c r="AM130" s="33">
        <v>0</v>
      </c>
      <c r="AN130" s="33">
        <v>0</v>
      </c>
      <c r="AO130" s="33">
        <v>0</v>
      </c>
      <c r="AP130" s="33">
        <v>0</v>
      </c>
      <c r="AQ130" s="33">
        <v>0</v>
      </c>
      <c r="AR130" s="33">
        <v>0</v>
      </c>
      <c r="AS130" s="33">
        <v>0</v>
      </c>
      <c r="AT130" s="33">
        <v>0</v>
      </c>
      <c r="AU130" s="33">
        <v>0</v>
      </c>
      <c r="AV130" s="33">
        <v>0</v>
      </c>
      <c r="AW130" s="33">
        <v>0</v>
      </c>
      <c r="AX130" s="33">
        <v>0</v>
      </c>
      <c r="AY130" s="33">
        <v>0</v>
      </c>
      <c r="AZ130" s="33">
        <v>0</v>
      </c>
    </row>
    <row r="131" spans="1:52" ht="21" x14ac:dyDescent="0.25">
      <c r="A131" s="34" t="s">
        <v>119</v>
      </c>
      <c r="B131" s="60" t="s">
        <v>118</v>
      </c>
      <c r="C131" s="62"/>
      <c r="D131" s="32" t="s">
        <v>52</v>
      </c>
      <c r="E131" s="31">
        <v>42.9</v>
      </c>
      <c r="F131" s="31">
        <v>57</v>
      </c>
      <c r="G131" s="31">
        <v>69</v>
      </c>
      <c r="H131" s="31">
        <v>135.5</v>
      </c>
      <c r="I131" s="31">
        <v>178</v>
      </c>
      <c r="J131" s="31">
        <v>220</v>
      </c>
      <c r="K131" s="31">
        <v>280</v>
      </c>
      <c r="L131" s="31">
        <v>360</v>
      </c>
      <c r="M131" s="31">
        <v>510</v>
      </c>
      <c r="N131" s="31">
        <v>680</v>
      </c>
      <c r="O131" s="31">
        <v>843</v>
      </c>
      <c r="P131" s="31">
        <v>939</v>
      </c>
      <c r="Q131" s="31">
        <v>963</v>
      </c>
      <c r="R131" s="31">
        <v>950</v>
      </c>
      <c r="S131" s="31">
        <v>1109</v>
      </c>
      <c r="T131" s="31">
        <v>1045</v>
      </c>
      <c r="U131" s="31">
        <v>1116</v>
      </c>
      <c r="V131" s="31">
        <v>17</v>
      </c>
      <c r="W131" s="31" t="s">
        <v>117</v>
      </c>
      <c r="X131" s="31" t="s">
        <v>117</v>
      </c>
      <c r="Y131" s="31" t="s">
        <v>117</v>
      </c>
      <c r="Z131" s="31" t="s">
        <v>117</v>
      </c>
      <c r="AA131" s="31" t="s">
        <v>117</v>
      </c>
      <c r="AB131" s="31" t="s">
        <v>117</v>
      </c>
      <c r="AC131" s="31" t="s">
        <v>117</v>
      </c>
      <c r="AD131" s="31" t="s">
        <v>117</v>
      </c>
      <c r="AE131" s="31" t="s">
        <v>117</v>
      </c>
      <c r="AF131" s="31" t="s">
        <v>117</v>
      </c>
      <c r="AG131" s="31" t="s">
        <v>117</v>
      </c>
      <c r="AH131" s="31" t="s">
        <v>117</v>
      </c>
      <c r="AI131" s="31" t="s">
        <v>117</v>
      </c>
      <c r="AJ131" s="31" t="s">
        <v>117</v>
      </c>
      <c r="AK131" s="31" t="s">
        <v>117</v>
      </c>
      <c r="AL131" s="31" t="s">
        <v>117</v>
      </c>
      <c r="AM131" s="31" t="s">
        <v>117</v>
      </c>
      <c r="AN131" s="31" t="s">
        <v>117</v>
      </c>
      <c r="AO131" s="31" t="s">
        <v>117</v>
      </c>
      <c r="AP131" s="31" t="s">
        <v>117</v>
      </c>
      <c r="AQ131" s="31" t="s">
        <v>117</v>
      </c>
      <c r="AR131" s="31" t="s">
        <v>117</v>
      </c>
      <c r="AS131" s="31" t="s">
        <v>117</v>
      </c>
      <c r="AT131" s="31" t="s">
        <v>117</v>
      </c>
      <c r="AU131" s="31" t="s">
        <v>117</v>
      </c>
      <c r="AV131" s="31" t="s">
        <v>117</v>
      </c>
      <c r="AW131" s="31" t="s">
        <v>117</v>
      </c>
      <c r="AX131" s="31" t="s">
        <v>117</v>
      </c>
      <c r="AY131" s="31" t="s">
        <v>117</v>
      </c>
      <c r="AZ131" s="31" t="s">
        <v>117</v>
      </c>
    </row>
    <row r="132" spans="1:52" ht="13.5" x14ac:dyDescent="0.25">
      <c r="A132" s="60" t="s">
        <v>116</v>
      </c>
      <c r="B132" s="61"/>
      <c r="C132" s="62"/>
      <c r="D132" s="32" t="s">
        <v>52</v>
      </c>
      <c r="E132" s="33">
        <v>59.1</v>
      </c>
      <c r="F132" s="33">
        <v>82.4</v>
      </c>
      <c r="G132" s="33">
        <v>126.7</v>
      </c>
      <c r="H132" s="33">
        <v>201.9</v>
      </c>
      <c r="I132" s="33">
        <v>343.9</v>
      </c>
      <c r="J132" s="33">
        <v>475</v>
      </c>
      <c r="K132" s="33">
        <v>774.9</v>
      </c>
      <c r="L132" s="33">
        <v>912.8</v>
      </c>
      <c r="M132" s="33">
        <v>1014</v>
      </c>
      <c r="N132" s="33">
        <v>1189</v>
      </c>
      <c r="O132" s="33">
        <v>1317</v>
      </c>
      <c r="P132" s="33">
        <v>1799</v>
      </c>
      <c r="Q132" s="33">
        <v>1921</v>
      </c>
      <c r="R132" s="33">
        <v>1950</v>
      </c>
      <c r="S132" s="33">
        <v>2349</v>
      </c>
      <c r="T132" s="33">
        <v>3205</v>
      </c>
      <c r="U132" s="33">
        <v>2711</v>
      </c>
      <c r="V132" s="33">
        <v>2802</v>
      </c>
      <c r="W132" s="33">
        <v>3691.71</v>
      </c>
      <c r="X132" s="33">
        <v>3477.1</v>
      </c>
      <c r="Y132" s="33">
        <v>3197.86</v>
      </c>
      <c r="Z132" s="33">
        <v>2932.07</v>
      </c>
      <c r="AA132" s="33">
        <v>3532.79</v>
      </c>
      <c r="AB132" s="33">
        <v>4768.1909999999998</v>
      </c>
      <c r="AC132" s="33">
        <v>5450.85</v>
      </c>
      <c r="AD132" s="33">
        <v>5941.1620000000003</v>
      </c>
      <c r="AE132" s="33">
        <v>3932.7730000000001</v>
      </c>
      <c r="AF132" s="33">
        <v>4799</v>
      </c>
      <c r="AG132" s="33">
        <v>5936</v>
      </c>
      <c r="AH132" s="33">
        <v>6113</v>
      </c>
      <c r="AI132" s="33">
        <v>6913</v>
      </c>
      <c r="AJ132" s="33">
        <v>7174</v>
      </c>
      <c r="AK132" s="33">
        <v>7026</v>
      </c>
      <c r="AL132" s="33">
        <v>6530</v>
      </c>
      <c r="AM132" s="33">
        <v>7094</v>
      </c>
      <c r="AN132" s="33">
        <v>7690</v>
      </c>
      <c r="AO132" s="33">
        <v>9068</v>
      </c>
      <c r="AP132" s="33">
        <v>9486</v>
      </c>
      <c r="AQ132" s="33">
        <v>11046</v>
      </c>
      <c r="AR132" s="33">
        <v>11350</v>
      </c>
      <c r="AS132" s="33">
        <v>10220</v>
      </c>
      <c r="AT132" s="33">
        <v>11012</v>
      </c>
      <c r="AU132" s="33">
        <v>9132</v>
      </c>
      <c r="AV132" s="33">
        <v>8907</v>
      </c>
      <c r="AW132" s="33">
        <v>8434</v>
      </c>
      <c r="AX132" s="33">
        <v>8938</v>
      </c>
      <c r="AY132" s="33">
        <v>9213</v>
      </c>
      <c r="AZ132" s="33">
        <v>8250</v>
      </c>
    </row>
    <row r="133" spans="1:52" ht="13.5" x14ac:dyDescent="0.25">
      <c r="A133" s="63" t="s">
        <v>116</v>
      </c>
      <c r="B133" s="60" t="s">
        <v>115</v>
      </c>
      <c r="C133" s="62"/>
      <c r="D133" s="32" t="s">
        <v>52</v>
      </c>
      <c r="E133" s="31">
        <v>48.4</v>
      </c>
      <c r="F133" s="31">
        <v>78.099999999999994</v>
      </c>
      <c r="G133" s="31">
        <v>123.9</v>
      </c>
      <c r="H133" s="31">
        <v>177.1</v>
      </c>
      <c r="I133" s="31">
        <v>270.39999999999998</v>
      </c>
      <c r="J133" s="31">
        <v>382.7</v>
      </c>
      <c r="K133" s="31">
        <v>638.6</v>
      </c>
      <c r="L133" s="31">
        <v>729.2</v>
      </c>
      <c r="M133" s="31">
        <v>762</v>
      </c>
      <c r="N133" s="31">
        <v>880</v>
      </c>
      <c r="O133" s="31">
        <v>899</v>
      </c>
      <c r="P133" s="31">
        <v>1284</v>
      </c>
      <c r="Q133" s="31">
        <v>1362</v>
      </c>
      <c r="R133" s="31">
        <v>1347</v>
      </c>
      <c r="S133" s="31">
        <v>1725</v>
      </c>
      <c r="T133" s="31">
        <v>2383</v>
      </c>
      <c r="U133" s="31">
        <v>2181</v>
      </c>
      <c r="V133" s="31">
        <v>2118</v>
      </c>
      <c r="W133" s="31">
        <v>2765.37</v>
      </c>
      <c r="X133" s="31">
        <v>3435.5</v>
      </c>
      <c r="Y133" s="31">
        <v>3153.19</v>
      </c>
      <c r="Z133" s="31">
        <v>2885.86</v>
      </c>
      <c r="AA133" s="31">
        <v>3448.89</v>
      </c>
      <c r="AB133" s="31">
        <v>4633.2110000000002</v>
      </c>
      <c r="AC133" s="31">
        <v>5309.47</v>
      </c>
      <c r="AD133" s="31">
        <v>5797.6170000000002</v>
      </c>
      <c r="AE133" s="31">
        <v>3835.991</v>
      </c>
      <c r="AF133" s="31">
        <v>4687</v>
      </c>
      <c r="AG133" s="31">
        <v>5800</v>
      </c>
      <c r="AH133" s="31">
        <v>5923</v>
      </c>
      <c r="AI133" s="31">
        <v>6601</v>
      </c>
      <c r="AJ133" s="31">
        <v>6847</v>
      </c>
      <c r="AK133" s="31">
        <v>6797</v>
      </c>
      <c r="AL133" s="31">
        <v>6317</v>
      </c>
      <c r="AM133" s="31">
        <v>6858</v>
      </c>
      <c r="AN133" s="31">
        <v>7411</v>
      </c>
      <c r="AO133" s="31">
        <v>8776</v>
      </c>
      <c r="AP133" s="31">
        <v>9169</v>
      </c>
      <c r="AQ133" s="31">
        <v>10666</v>
      </c>
      <c r="AR133" s="31">
        <v>10990</v>
      </c>
      <c r="AS133" s="31">
        <v>9816</v>
      </c>
      <c r="AT133" s="31">
        <v>10562</v>
      </c>
      <c r="AU133" s="31">
        <v>8721</v>
      </c>
      <c r="AV133" s="31">
        <v>8495</v>
      </c>
      <c r="AW133" s="31">
        <v>8045</v>
      </c>
      <c r="AX133" s="31">
        <v>8529</v>
      </c>
      <c r="AY133" s="31">
        <v>8815</v>
      </c>
      <c r="AZ133" s="31">
        <v>7882</v>
      </c>
    </row>
    <row r="134" spans="1:52" ht="13.5" x14ac:dyDescent="0.25">
      <c r="A134" s="64"/>
      <c r="B134" s="60" t="s">
        <v>114</v>
      </c>
      <c r="C134" s="62"/>
      <c r="D134" s="32" t="s">
        <v>52</v>
      </c>
      <c r="E134" s="33">
        <v>0</v>
      </c>
      <c r="F134" s="33">
        <v>0</v>
      </c>
      <c r="G134" s="33">
        <v>0</v>
      </c>
      <c r="H134" s="33">
        <v>20.9</v>
      </c>
      <c r="I134" s="33">
        <v>68.400000000000006</v>
      </c>
      <c r="J134" s="33">
        <v>89.1</v>
      </c>
      <c r="K134" s="33">
        <v>128.5</v>
      </c>
      <c r="L134" s="33">
        <v>180.5</v>
      </c>
      <c r="M134" s="33">
        <v>248</v>
      </c>
      <c r="N134" s="33">
        <v>299</v>
      </c>
      <c r="O134" s="33">
        <v>289</v>
      </c>
      <c r="P134" s="33">
        <v>335</v>
      </c>
      <c r="Q134" s="33">
        <v>327</v>
      </c>
      <c r="R134" s="33">
        <v>384</v>
      </c>
      <c r="S134" s="33">
        <v>407</v>
      </c>
      <c r="T134" s="33">
        <v>509</v>
      </c>
      <c r="U134" s="33">
        <v>530</v>
      </c>
      <c r="V134" s="33">
        <v>684</v>
      </c>
      <c r="W134" s="33">
        <v>919</v>
      </c>
      <c r="X134" s="33">
        <v>0</v>
      </c>
      <c r="Y134" s="33">
        <v>0</v>
      </c>
      <c r="Z134" s="33">
        <v>0</v>
      </c>
      <c r="AA134" s="33">
        <v>0</v>
      </c>
      <c r="AB134" s="33">
        <v>0</v>
      </c>
      <c r="AC134" s="33">
        <v>0</v>
      </c>
      <c r="AD134" s="33">
        <v>0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3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  <c r="AV134" s="33">
        <v>0</v>
      </c>
      <c r="AW134" s="33">
        <v>0</v>
      </c>
      <c r="AX134" s="33">
        <v>0</v>
      </c>
      <c r="AY134" s="33">
        <v>0</v>
      </c>
      <c r="AZ134" s="33">
        <v>0</v>
      </c>
    </row>
    <row r="135" spans="1:52" ht="13.5" x14ac:dyDescent="0.25">
      <c r="A135" s="64"/>
      <c r="B135" s="60" t="s">
        <v>113</v>
      </c>
      <c r="C135" s="62"/>
      <c r="D135" s="32" t="s">
        <v>52</v>
      </c>
      <c r="E135" s="31">
        <v>8</v>
      </c>
      <c r="F135" s="31">
        <v>2.2000000000000002</v>
      </c>
      <c r="G135" s="31">
        <v>0.2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0</v>
      </c>
      <c r="AW135" s="31">
        <v>0</v>
      </c>
      <c r="AX135" s="31">
        <v>0</v>
      </c>
      <c r="AY135" s="31">
        <v>0</v>
      </c>
      <c r="AZ135" s="31">
        <v>0</v>
      </c>
    </row>
    <row r="136" spans="1:52" ht="13.5" x14ac:dyDescent="0.25">
      <c r="A136" s="64"/>
      <c r="B136" s="60" t="s">
        <v>112</v>
      </c>
      <c r="C136" s="62"/>
      <c r="D136" s="32" t="s">
        <v>52</v>
      </c>
      <c r="E136" s="33">
        <v>0.6</v>
      </c>
      <c r="F136" s="33">
        <v>0.7</v>
      </c>
      <c r="G136" s="33">
        <v>0.7</v>
      </c>
      <c r="H136" s="33">
        <v>0.7</v>
      </c>
      <c r="I136" s="33">
        <v>0.1</v>
      </c>
      <c r="J136" s="33">
        <v>0</v>
      </c>
      <c r="K136" s="33">
        <v>0</v>
      </c>
      <c r="L136" s="33">
        <v>0</v>
      </c>
      <c r="M136" s="33">
        <v>0</v>
      </c>
      <c r="N136" s="33">
        <v>0</v>
      </c>
      <c r="O136" s="33">
        <v>0</v>
      </c>
      <c r="P136" s="33">
        <v>0</v>
      </c>
      <c r="Q136" s="33">
        <v>0</v>
      </c>
      <c r="R136" s="33">
        <v>0</v>
      </c>
      <c r="S136" s="33">
        <v>0</v>
      </c>
      <c r="T136" s="33">
        <v>0</v>
      </c>
      <c r="U136" s="33">
        <v>0</v>
      </c>
      <c r="V136" s="33">
        <v>0</v>
      </c>
      <c r="W136" s="33">
        <v>0</v>
      </c>
      <c r="X136" s="33">
        <v>0</v>
      </c>
      <c r="Y136" s="33">
        <v>0</v>
      </c>
      <c r="Z136" s="33">
        <v>0</v>
      </c>
      <c r="AA136" s="33">
        <v>0</v>
      </c>
      <c r="AB136" s="33">
        <v>0</v>
      </c>
      <c r="AC136" s="33">
        <v>0</v>
      </c>
      <c r="AD136" s="33">
        <v>0</v>
      </c>
      <c r="AE136" s="33">
        <v>0</v>
      </c>
      <c r="AF136" s="33">
        <v>0</v>
      </c>
      <c r="AG136" s="33">
        <v>0</v>
      </c>
      <c r="AH136" s="33">
        <v>0</v>
      </c>
      <c r="AI136" s="33">
        <v>0</v>
      </c>
      <c r="AJ136" s="33">
        <v>0</v>
      </c>
      <c r="AK136" s="33">
        <v>0</v>
      </c>
      <c r="AL136" s="33">
        <v>0</v>
      </c>
      <c r="AM136" s="33">
        <v>0</v>
      </c>
      <c r="AN136" s="33">
        <v>0</v>
      </c>
      <c r="AO136" s="33">
        <v>0</v>
      </c>
      <c r="AP136" s="33">
        <v>0</v>
      </c>
      <c r="AQ136" s="33">
        <v>0</v>
      </c>
      <c r="AR136" s="33">
        <v>0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</row>
    <row r="137" spans="1:52" ht="13.5" x14ac:dyDescent="0.25">
      <c r="A137" s="64"/>
      <c r="B137" s="60" t="s">
        <v>111</v>
      </c>
      <c r="C137" s="62"/>
      <c r="D137" s="32" t="s">
        <v>52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7.34</v>
      </c>
      <c r="X137" s="31">
        <v>41.6</v>
      </c>
      <c r="Y137" s="31">
        <v>44.67</v>
      </c>
      <c r="Z137" s="31">
        <v>46.21</v>
      </c>
      <c r="AA137" s="31">
        <v>63.64</v>
      </c>
      <c r="AB137" s="31">
        <v>91.96</v>
      </c>
      <c r="AC137" s="31">
        <v>103.83</v>
      </c>
      <c r="AD137" s="31">
        <v>116.303</v>
      </c>
      <c r="AE137" s="31">
        <v>64.117000000000004</v>
      </c>
      <c r="AF137" s="31">
        <v>80</v>
      </c>
      <c r="AG137" s="31">
        <v>99</v>
      </c>
      <c r="AH137" s="31">
        <v>158</v>
      </c>
      <c r="AI137" s="31">
        <v>283</v>
      </c>
      <c r="AJ137" s="31">
        <v>290</v>
      </c>
      <c r="AK137" s="31">
        <v>190</v>
      </c>
      <c r="AL137" s="31">
        <v>173</v>
      </c>
      <c r="AM137" s="31">
        <v>198</v>
      </c>
      <c r="AN137" s="31">
        <v>234</v>
      </c>
      <c r="AO137" s="31">
        <v>246</v>
      </c>
      <c r="AP137" s="31">
        <v>273</v>
      </c>
      <c r="AQ137" s="31">
        <v>336</v>
      </c>
      <c r="AR137" s="31">
        <v>322</v>
      </c>
      <c r="AS137" s="31">
        <v>375</v>
      </c>
      <c r="AT137" s="31">
        <v>429</v>
      </c>
      <c r="AU137" s="31">
        <v>390</v>
      </c>
      <c r="AV137" s="31">
        <v>390</v>
      </c>
      <c r="AW137" s="31">
        <v>366</v>
      </c>
      <c r="AX137" s="31">
        <v>382</v>
      </c>
      <c r="AY137" s="31">
        <v>370</v>
      </c>
      <c r="AZ137" s="31">
        <v>345</v>
      </c>
    </row>
    <row r="138" spans="1:52" ht="13.5" x14ac:dyDescent="0.25">
      <c r="A138" s="64"/>
      <c r="B138" s="60" t="s">
        <v>110</v>
      </c>
      <c r="C138" s="62"/>
      <c r="D138" s="32" t="s">
        <v>52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0</v>
      </c>
      <c r="O138" s="33">
        <v>0</v>
      </c>
      <c r="P138" s="33">
        <v>0</v>
      </c>
      <c r="Q138" s="33">
        <v>0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3">
        <v>0</v>
      </c>
      <c r="X138" s="33">
        <v>0</v>
      </c>
      <c r="Y138" s="33">
        <v>0</v>
      </c>
      <c r="Z138" s="33">
        <v>0</v>
      </c>
      <c r="AA138" s="33">
        <v>20.260000000000002</v>
      </c>
      <c r="AB138" s="33">
        <v>43.02</v>
      </c>
      <c r="AC138" s="33">
        <v>37.549999999999997</v>
      </c>
      <c r="AD138" s="33">
        <v>27.242000000000001</v>
      </c>
      <c r="AE138" s="33">
        <v>32.664999999999999</v>
      </c>
      <c r="AF138" s="33">
        <v>32</v>
      </c>
      <c r="AG138" s="33">
        <v>37</v>
      </c>
      <c r="AH138" s="33">
        <v>32</v>
      </c>
      <c r="AI138" s="33">
        <v>29</v>
      </c>
      <c r="AJ138" s="33">
        <v>37</v>
      </c>
      <c r="AK138" s="33">
        <v>39</v>
      </c>
      <c r="AL138" s="33">
        <v>40</v>
      </c>
      <c r="AM138" s="33">
        <v>38</v>
      </c>
      <c r="AN138" s="33">
        <v>45</v>
      </c>
      <c r="AO138" s="33">
        <v>46</v>
      </c>
      <c r="AP138" s="33">
        <v>44</v>
      </c>
      <c r="AQ138" s="33">
        <v>44</v>
      </c>
      <c r="AR138" s="33">
        <v>38</v>
      </c>
      <c r="AS138" s="33">
        <v>29</v>
      </c>
      <c r="AT138" s="33">
        <v>21</v>
      </c>
      <c r="AU138" s="33">
        <v>21</v>
      </c>
      <c r="AV138" s="33">
        <v>22</v>
      </c>
      <c r="AW138" s="33">
        <v>23</v>
      </c>
      <c r="AX138" s="33">
        <v>27</v>
      </c>
      <c r="AY138" s="33">
        <v>28</v>
      </c>
      <c r="AZ138" s="33">
        <v>23</v>
      </c>
    </row>
    <row r="139" spans="1:52" ht="13.5" x14ac:dyDescent="0.25">
      <c r="A139" s="65"/>
      <c r="B139" s="60" t="s">
        <v>109</v>
      </c>
      <c r="C139" s="62"/>
      <c r="D139" s="32" t="s">
        <v>52</v>
      </c>
      <c r="E139" s="31">
        <v>2.1</v>
      </c>
      <c r="F139" s="31">
        <v>1.4</v>
      </c>
      <c r="G139" s="31">
        <v>1.9</v>
      </c>
      <c r="H139" s="31">
        <v>3.2</v>
      </c>
      <c r="I139" s="31">
        <v>5</v>
      </c>
      <c r="J139" s="31">
        <v>3.2</v>
      </c>
      <c r="K139" s="31">
        <v>7.8</v>
      </c>
      <c r="L139" s="31">
        <v>3.1</v>
      </c>
      <c r="M139" s="31">
        <v>4</v>
      </c>
      <c r="N139" s="31">
        <v>10</v>
      </c>
      <c r="O139" s="31">
        <v>129</v>
      </c>
      <c r="P139" s="31">
        <v>180</v>
      </c>
      <c r="Q139" s="31">
        <v>232</v>
      </c>
      <c r="R139" s="31">
        <v>219</v>
      </c>
      <c r="S139" s="31">
        <v>217</v>
      </c>
      <c r="T139" s="31">
        <v>313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0</v>
      </c>
      <c r="AW139" s="31">
        <v>0</v>
      </c>
      <c r="AX139" s="31">
        <v>0</v>
      </c>
      <c r="AY139" s="31">
        <v>0</v>
      </c>
      <c r="AZ139" s="31">
        <v>0</v>
      </c>
    </row>
    <row r="140" spans="1:52" ht="13.5" x14ac:dyDescent="0.25">
      <c r="A140" s="60" t="s">
        <v>108</v>
      </c>
      <c r="B140" s="61"/>
      <c r="C140" s="62"/>
      <c r="D140" s="32" t="s">
        <v>52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3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</row>
    <row r="141" spans="1:52" ht="13.5" x14ac:dyDescent="0.25">
      <c r="A141" s="60" t="s">
        <v>107</v>
      </c>
      <c r="B141" s="61"/>
      <c r="C141" s="62"/>
      <c r="D141" s="32" t="s">
        <v>52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0</v>
      </c>
      <c r="AW141" s="31">
        <v>0</v>
      </c>
      <c r="AX141" s="31">
        <v>0</v>
      </c>
      <c r="AY141" s="31">
        <v>0</v>
      </c>
      <c r="AZ141" s="31">
        <v>0</v>
      </c>
    </row>
    <row r="142" spans="1:52" ht="13.5" x14ac:dyDescent="0.25">
      <c r="A142" s="60" t="s">
        <v>106</v>
      </c>
      <c r="B142" s="61"/>
      <c r="C142" s="62"/>
      <c r="D142" s="32" t="s">
        <v>52</v>
      </c>
      <c r="E142" s="33">
        <v>27.04</v>
      </c>
      <c r="F142" s="33">
        <v>37.020000000000003</v>
      </c>
      <c r="G142" s="33">
        <v>41.83</v>
      </c>
      <c r="H142" s="33">
        <v>57.99</v>
      </c>
      <c r="I142" s="33">
        <v>84.16</v>
      </c>
      <c r="J142" s="33">
        <v>82.59</v>
      </c>
      <c r="K142" s="33">
        <v>41.16</v>
      </c>
      <c r="L142" s="33">
        <v>57.34</v>
      </c>
      <c r="M142" s="33">
        <v>90.38</v>
      </c>
      <c r="N142" s="33">
        <v>120.06</v>
      </c>
      <c r="O142" s="33">
        <v>205.86</v>
      </c>
      <c r="P142" s="33">
        <v>257.14</v>
      </c>
      <c r="Q142" s="33">
        <v>319.14</v>
      </c>
      <c r="R142" s="33">
        <v>356.47</v>
      </c>
      <c r="S142" s="33">
        <v>308</v>
      </c>
      <c r="T142" s="33">
        <v>486.12</v>
      </c>
      <c r="U142" s="33">
        <v>514.58000000000004</v>
      </c>
      <c r="V142" s="33">
        <v>433.88</v>
      </c>
      <c r="W142" s="33">
        <v>443.74</v>
      </c>
      <c r="X142" s="33">
        <v>555.16999999999996</v>
      </c>
      <c r="Y142" s="33">
        <v>691.66</v>
      </c>
      <c r="Z142" s="33">
        <v>760.51</v>
      </c>
      <c r="AA142" s="33">
        <v>964.33</v>
      </c>
      <c r="AB142" s="33">
        <v>1173.73</v>
      </c>
      <c r="AC142" s="33">
        <v>1436.29</v>
      </c>
      <c r="AD142" s="33">
        <v>1654.4860000000001</v>
      </c>
      <c r="AE142" s="33">
        <v>1917.25</v>
      </c>
      <c r="AF142" s="33">
        <v>2253</v>
      </c>
      <c r="AG142" s="33">
        <v>2720</v>
      </c>
      <c r="AH142" s="33">
        <v>2869</v>
      </c>
      <c r="AI142" s="33">
        <v>1963</v>
      </c>
      <c r="AJ142" s="33">
        <v>1742</v>
      </c>
      <c r="AK142" s="33">
        <v>1650</v>
      </c>
      <c r="AL142" s="33">
        <v>1533</v>
      </c>
      <c r="AM142" s="33">
        <v>1662</v>
      </c>
      <c r="AN142" s="33">
        <v>1902</v>
      </c>
      <c r="AO142" s="33">
        <v>2180</v>
      </c>
      <c r="AP142" s="33">
        <v>2316</v>
      </c>
      <c r="AQ142" s="33">
        <v>2387</v>
      </c>
      <c r="AR142" s="33">
        <v>2364</v>
      </c>
      <c r="AS142" s="33">
        <v>2399</v>
      </c>
      <c r="AT142" s="33">
        <v>2192</v>
      </c>
      <c r="AU142" s="33">
        <v>2198</v>
      </c>
      <c r="AV142" s="33">
        <v>2328</v>
      </c>
      <c r="AW142" s="33">
        <v>2219</v>
      </c>
      <c r="AX142" s="33">
        <v>2215</v>
      </c>
      <c r="AY142" s="33">
        <v>2305</v>
      </c>
      <c r="AZ142" s="33">
        <v>2436</v>
      </c>
    </row>
    <row r="143" spans="1:52" ht="13.5" x14ac:dyDescent="0.25">
      <c r="A143" s="63" t="s">
        <v>106</v>
      </c>
      <c r="B143" s="60" t="s">
        <v>105</v>
      </c>
      <c r="C143" s="62"/>
      <c r="D143" s="32" t="s">
        <v>52</v>
      </c>
      <c r="E143" s="31">
        <v>0</v>
      </c>
      <c r="F143" s="31">
        <v>0</v>
      </c>
      <c r="G143" s="31">
        <v>5.3</v>
      </c>
      <c r="H143" s="31">
        <v>9.8000000000000007</v>
      </c>
      <c r="I143" s="31">
        <v>13.8</v>
      </c>
      <c r="J143" s="31">
        <v>20.3</v>
      </c>
      <c r="K143" s="31">
        <v>22.9</v>
      </c>
      <c r="L143" s="31">
        <v>31</v>
      </c>
      <c r="M143" s="31">
        <v>50</v>
      </c>
      <c r="N143" s="31">
        <v>67</v>
      </c>
      <c r="O143" s="31">
        <v>102</v>
      </c>
      <c r="P143" s="31">
        <v>124</v>
      </c>
      <c r="Q143" s="31">
        <v>154</v>
      </c>
      <c r="R143" s="31">
        <v>167</v>
      </c>
      <c r="S143" s="31">
        <v>195</v>
      </c>
      <c r="T143" s="31">
        <v>236</v>
      </c>
      <c r="U143" s="31">
        <v>245</v>
      </c>
      <c r="V143" s="31">
        <v>237</v>
      </c>
      <c r="W143" s="31">
        <v>261.52</v>
      </c>
      <c r="X143" s="31">
        <v>311.39</v>
      </c>
      <c r="Y143" s="31">
        <v>360.43</v>
      </c>
      <c r="Z143" s="31">
        <v>399.72</v>
      </c>
      <c r="AA143" s="31">
        <v>458.7</v>
      </c>
      <c r="AB143" s="31">
        <v>543.05100000000004</v>
      </c>
      <c r="AC143" s="31">
        <v>661.01</v>
      </c>
      <c r="AD143" s="31">
        <v>788.62400000000002</v>
      </c>
      <c r="AE143" s="31">
        <v>921.88699999999994</v>
      </c>
      <c r="AF143" s="31">
        <v>1191</v>
      </c>
      <c r="AG143" s="31">
        <v>1457</v>
      </c>
      <c r="AH143" s="31">
        <v>1346</v>
      </c>
      <c r="AI143" s="31">
        <v>22</v>
      </c>
      <c r="AJ143" s="31">
        <v>1</v>
      </c>
      <c r="AK143" s="31">
        <v>1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0</v>
      </c>
      <c r="AW143" s="31">
        <v>0</v>
      </c>
      <c r="AX143" s="31">
        <v>0</v>
      </c>
      <c r="AY143" s="31">
        <v>0</v>
      </c>
      <c r="AZ143" s="31">
        <v>0</v>
      </c>
    </row>
    <row r="144" spans="1:52" ht="13.5" x14ac:dyDescent="0.25">
      <c r="A144" s="64"/>
      <c r="B144" s="60" t="s">
        <v>104</v>
      </c>
      <c r="C144" s="62"/>
      <c r="D144" s="32" t="s">
        <v>52</v>
      </c>
      <c r="E144" s="33">
        <v>0</v>
      </c>
      <c r="F144" s="33">
        <v>0</v>
      </c>
      <c r="G144" s="33">
        <v>0</v>
      </c>
      <c r="H144" s="33">
        <v>1.9</v>
      </c>
      <c r="I144" s="33">
        <v>9.3000000000000007</v>
      </c>
      <c r="J144" s="33">
        <v>13.6</v>
      </c>
      <c r="K144" s="33">
        <v>15.3</v>
      </c>
      <c r="L144" s="33">
        <v>20.6</v>
      </c>
      <c r="M144" s="33">
        <v>33</v>
      </c>
      <c r="N144" s="33">
        <v>44</v>
      </c>
      <c r="O144" s="33">
        <v>67</v>
      </c>
      <c r="P144" s="33">
        <v>83</v>
      </c>
      <c r="Q144" s="33">
        <v>103</v>
      </c>
      <c r="R144" s="33">
        <v>111</v>
      </c>
      <c r="S144" s="33">
        <v>20</v>
      </c>
      <c r="T144" s="33">
        <v>157</v>
      </c>
      <c r="U144" s="33">
        <v>163</v>
      </c>
      <c r="V144" s="33">
        <v>71</v>
      </c>
      <c r="W144" s="33">
        <v>0</v>
      </c>
      <c r="X144" s="33">
        <v>0</v>
      </c>
      <c r="Y144" s="33">
        <v>0</v>
      </c>
      <c r="Z144" s="33">
        <v>0</v>
      </c>
      <c r="AA144" s="33">
        <v>0</v>
      </c>
      <c r="AB144" s="33">
        <v>0</v>
      </c>
      <c r="AC144" s="33">
        <v>0</v>
      </c>
      <c r="AD144" s="33">
        <v>0</v>
      </c>
      <c r="AE144" s="33">
        <v>0</v>
      </c>
      <c r="AF144" s="33">
        <v>0</v>
      </c>
      <c r="AG144" s="33">
        <v>0</v>
      </c>
      <c r="AH144" s="33">
        <v>0</v>
      </c>
      <c r="AI144" s="33">
        <v>0</v>
      </c>
      <c r="AJ144" s="33">
        <v>0</v>
      </c>
      <c r="AK144" s="33">
        <v>0</v>
      </c>
      <c r="AL144" s="33">
        <v>0</v>
      </c>
      <c r="AM144" s="33">
        <v>0</v>
      </c>
      <c r="AN144" s="33">
        <v>0</v>
      </c>
      <c r="AO144" s="33">
        <v>0</v>
      </c>
      <c r="AP144" s="33">
        <v>0</v>
      </c>
      <c r="AQ144" s="33">
        <v>0</v>
      </c>
      <c r="AR144" s="33">
        <v>0</v>
      </c>
      <c r="AS144" s="33">
        <v>0</v>
      </c>
      <c r="AT144" s="33">
        <v>0</v>
      </c>
      <c r="AU144" s="33">
        <v>0</v>
      </c>
      <c r="AV144" s="33">
        <v>0</v>
      </c>
      <c r="AW144" s="33">
        <v>0</v>
      </c>
      <c r="AX144" s="33">
        <v>0</v>
      </c>
      <c r="AY144" s="33">
        <v>0</v>
      </c>
      <c r="AZ144" s="33">
        <v>0</v>
      </c>
    </row>
    <row r="145" spans="1:52" ht="13.5" x14ac:dyDescent="0.25">
      <c r="A145" s="64"/>
      <c r="B145" s="60" t="s">
        <v>103</v>
      </c>
      <c r="C145" s="62"/>
      <c r="D145" s="32" t="s">
        <v>52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18.899999999999999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0</v>
      </c>
      <c r="AW145" s="31">
        <v>0</v>
      </c>
      <c r="AX145" s="31">
        <v>0</v>
      </c>
      <c r="AY145" s="31">
        <v>0</v>
      </c>
      <c r="AZ145" s="31">
        <v>0</v>
      </c>
    </row>
    <row r="146" spans="1:52" ht="13.5" x14ac:dyDescent="0.25">
      <c r="A146" s="64"/>
      <c r="B146" s="60" t="s">
        <v>102</v>
      </c>
      <c r="C146" s="62"/>
      <c r="D146" s="32" t="s">
        <v>52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1.9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33">
        <v>0</v>
      </c>
      <c r="AA146" s="33">
        <v>0</v>
      </c>
      <c r="AB146" s="33">
        <v>0</v>
      </c>
      <c r="AC146" s="33">
        <v>0</v>
      </c>
      <c r="AD146" s="33">
        <v>0</v>
      </c>
      <c r="AE146" s="33">
        <v>0</v>
      </c>
      <c r="AF146" s="33">
        <v>0</v>
      </c>
      <c r="AG146" s="33">
        <v>0</v>
      </c>
      <c r="AH146" s="33">
        <v>0</v>
      </c>
      <c r="AI146" s="33">
        <v>0</v>
      </c>
      <c r="AJ146" s="33">
        <v>0</v>
      </c>
      <c r="AK146" s="33">
        <v>0</v>
      </c>
      <c r="AL146" s="33">
        <v>0</v>
      </c>
      <c r="AM146" s="33">
        <v>0</v>
      </c>
      <c r="AN146" s="33">
        <v>0</v>
      </c>
      <c r="AO146" s="33">
        <v>0</v>
      </c>
      <c r="AP146" s="33">
        <v>0</v>
      </c>
      <c r="AQ146" s="33">
        <v>0</v>
      </c>
      <c r="AR146" s="33">
        <v>0</v>
      </c>
      <c r="AS146" s="33">
        <v>0</v>
      </c>
      <c r="AT146" s="33">
        <v>0</v>
      </c>
      <c r="AU146" s="33">
        <v>0</v>
      </c>
      <c r="AV146" s="33">
        <v>0</v>
      </c>
      <c r="AW146" s="33">
        <v>0</v>
      </c>
      <c r="AX146" s="33">
        <v>0</v>
      </c>
      <c r="AY146" s="33">
        <v>0</v>
      </c>
      <c r="AZ146" s="33">
        <v>0</v>
      </c>
    </row>
    <row r="147" spans="1:52" ht="13.5" x14ac:dyDescent="0.25">
      <c r="A147" s="64"/>
      <c r="B147" s="60" t="s">
        <v>101</v>
      </c>
      <c r="C147" s="62"/>
      <c r="D147" s="32" t="s">
        <v>52</v>
      </c>
      <c r="E147" s="31">
        <v>6.45</v>
      </c>
      <c r="F147" s="31">
        <v>8.5399999999999991</v>
      </c>
      <c r="G147" s="31">
        <v>12.17</v>
      </c>
      <c r="H147" s="31">
        <v>17.510000000000002</v>
      </c>
      <c r="I147" s="31">
        <v>25.3</v>
      </c>
      <c r="J147" s="31">
        <v>2.31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</v>
      </c>
      <c r="S147" s="31">
        <v>0</v>
      </c>
      <c r="T147" s="31">
        <v>0</v>
      </c>
      <c r="U147" s="31">
        <v>0</v>
      </c>
      <c r="V147" s="31">
        <v>0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0</v>
      </c>
      <c r="AW147" s="31">
        <v>0</v>
      </c>
      <c r="AX147" s="31">
        <v>0</v>
      </c>
      <c r="AY147" s="31">
        <v>0</v>
      </c>
      <c r="AZ147" s="31">
        <v>0</v>
      </c>
    </row>
    <row r="148" spans="1:52" ht="13.5" x14ac:dyDescent="0.25">
      <c r="A148" s="64"/>
      <c r="B148" s="60" t="s">
        <v>100</v>
      </c>
      <c r="C148" s="62"/>
      <c r="D148" s="32" t="s">
        <v>52</v>
      </c>
      <c r="E148" s="33">
        <v>14.5</v>
      </c>
      <c r="F148" s="33">
        <v>21.8</v>
      </c>
      <c r="G148" s="33">
        <v>14.2</v>
      </c>
      <c r="H148" s="33">
        <v>16.899999999999999</v>
      </c>
      <c r="I148" s="33">
        <v>21.3</v>
      </c>
      <c r="J148" s="33">
        <v>15.1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0</v>
      </c>
      <c r="Q148" s="33">
        <v>0</v>
      </c>
      <c r="R148" s="33">
        <v>0</v>
      </c>
      <c r="S148" s="33">
        <v>0</v>
      </c>
      <c r="T148" s="33">
        <v>0</v>
      </c>
      <c r="U148" s="33">
        <v>0</v>
      </c>
      <c r="V148" s="33">
        <v>0</v>
      </c>
      <c r="W148" s="33">
        <v>0</v>
      </c>
      <c r="X148" s="33">
        <v>0</v>
      </c>
      <c r="Y148" s="33">
        <v>0</v>
      </c>
      <c r="Z148" s="33">
        <v>0</v>
      </c>
      <c r="AA148" s="33">
        <v>0</v>
      </c>
      <c r="AB148" s="33">
        <v>0</v>
      </c>
      <c r="AC148" s="33">
        <v>0</v>
      </c>
      <c r="AD148" s="33">
        <v>0</v>
      </c>
      <c r="AE148" s="33">
        <v>0</v>
      </c>
      <c r="AF148" s="33">
        <v>0</v>
      </c>
      <c r="AG148" s="33">
        <v>0</v>
      </c>
      <c r="AH148" s="33">
        <v>0</v>
      </c>
      <c r="AI148" s="33">
        <v>0</v>
      </c>
      <c r="AJ148" s="33">
        <v>0</v>
      </c>
      <c r="AK148" s="33">
        <v>0</v>
      </c>
      <c r="AL148" s="33">
        <v>0</v>
      </c>
      <c r="AM148" s="33">
        <v>0</v>
      </c>
      <c r="AN148" s="33">
        <v>0</v>
      </c>
      <c r="AO148" s="33">
        <v>0</v>
      </c>
      <c r="AP148" s="33">
        <v>0</v>
      </c>
      <c r="AQ148" s="33">
        <v>0</v>
      </c>
      <c r="AR148" s="33">
        <v>0</v>
      </c>
      <c r="AS148" s="33">
        <v>0</v>
      </c>
      <c r="AT148" s="33">
        <v>0</v>
      </c>
      <c r="AU148" s="33">
        <v>0</v>
      </c>
      <c r="AV148" s="33">
        <v>0</v>
      </c>
      <c r="AW148" s="33">
        <v>0</v>
      </c>
      <c r="AX148" s="33">
        <v>0</v>
      </c>
      <c r="AY148" s="33">
        <v>0</v>
      </c>
      <c r="AZ148" s="33">
        <v>0</v>
      </c>
    </row>
    <row r="149" spans="1:52" ht="13.5" x14ac:dyDescent="0.25">
      <c r="A149" s="64"/>
      <c r="B149" s="60" t="s">
        <v>99</v>
      </c>
      <c r="C149" s="62"/>
      <c r="D149" s="32" t="s">
        <v>52</v>
      </c>
      <c r="E149" s="31">
        <v>5.5</v>
      </c>
      <c r="F149" s="31">
        <v>6</v>
      </c>
      <c r="G149" s="31">
        <v>9.1</v>
      </c>
      <c r="H149" s="31">
        <v>10.3</v>
      </c>
      <c r="I149" s="31">
        <v>11.3</v>
      </c>
      <c r="J149" s="31">
        <v>7.3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</v>
      </c>
      <c r="S149" s="31">
        <v>0</v>
      </c>
      <c r="T149" s="31">
        <v>0</v>
      </c>
      <c r="U149" s="31">
        <v>0</v>
      </c>
      <c r="V149" s="31">
        <v>0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0</v>
      </c>
      <c r="AW149" s="31">
        <v>0</v>
      </c>
      <c r="AX149" s="31">
        <v>0</v>
      </c>
      <c r="AY149" s="31">
        <v>0</v>
      </c>
      <c r="AZ149" s="31">
        <v>0</v>
      </c>
    </row>
    <row r="150" spans="1:52" ht="13.5" x14ac:dyDescent="0.25">
      <c r="A150" s="64"/>
      <c r="B150" s="60" t="s">
        <v>98</v>
      </c>
      <c r="C150" s="62"/>
      <c r="D150" s="32" t="s">
        <v>52</v>
      </c>
      <c r="E150" s="33">
        <v>0</v>
      </c>
      <c r="F150" s="33">
        <v>0</v>
      </c>
      <c r="G150" s="33">
        <v>0</v>
      </c>
      <c r="H150" s="33">
        <v>0.5</v>
      </c>
      <c r="I150" s="33">
        <v>1.4</v>
      </c>
      <c r="J150" s="33">
        <v>0.9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3">
        <v>0</v>
      </c>
      <c r="AE150" s="33">
        <v>0</v>
      </c>
      <c r="AF150" s="33">
        <v>0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33">
        <v>0</v>
      </c>
      <c r="AM150" s="33">
        <v>0</v>
      </c>
      <c r="AN150" s="33">
        <v>0</v>
      </c>
      <c r="AO150" s="33">
        <v>0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0</v>
      </c>
      <c r="AZ150" s="33">
        <v>0</v>
      </c>
    </row>
    <row r="151" spans="1:52" ht="13.5" x14ac:dyDescent="0.25">
      <c r="A151" s="64"/>
      <c r="B151" s="60" t="s">
        <v>97</v>
      </c>
      <c r="C151" s="62"/>
      <c r="D151" s="32" t="s">
        <v>52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25</v>
      </c>
      <c r="P151" s="31">
        <v>35</v>
      </c>
      <c r="Q151" s="31">
        <v>44</v>
      </c>
      <c r="R151" s="31">
        <v>55</v>
      </c>
      <c r="S151" s="31">
        <v>65</v>
      </c>
      <c r="T151" s="31">
        <v>62</v>
      </c>
      <c r="U151" s="31">
        <v>74</v>
      </c>
      <c r="V151" s="31">
        <v>89</v>
      </c>
      <c r="W151" s="31">
        <v>107.97</v>
      </c>
      <c r="X151" s="31">
        <v>141.91</v>
      </c>
      <c r="Y151" s="31">
        <v>170.91</v>
      </c>
      <c r="Z151" s="31">
        <v>186.24</v>
      </c>
      <c r="AA151" s="31">
        <v>228.57</v>
      </c>
      <c r="AB151" s="31">
        <v>275.48599999999999</v>
      </c>
      <c r="AC151" s="31">
        <v>316</v>
      </c>
      <c r="AD151" s="31">
        <v>369.38400000000001</v>
      </c>
      <c r="AE151" s="31">
        <v>529.048</v>
      </c>
      <c r="AF151" s="31">
        <v>469</v>
      </c>
      <c r="AG151" s="31">
        <v>473</v>
      </c>
      <c r="AH151" s="31">
        <v>472</v>
      </c>
      <c r="AI151" s="31">
        <v>508</v>
      </c>
      <c r="AJ151" s="31">
        <v>515</v>
      </c>
      <c r="AK151" s="31">
        <v>570</v>
      </c>
      <c r="AL151" s="31">
        <v>537</v>
      </c>
      <c r="AM151" s="31">
        <v>606</v>
      </c>
      <c r="AN151" s="31">
        <v>721</v>
      </c>
      <c r="AO151" s="31">
        <v>872</v>
      </c>
      <c r="AP151" s="31">
        <v>964</v>
      </c>
      <c r="AQ151" s="31">
        <v>951</v>
      </c>
      <c r="AR151" s="31">
        <v>966</v>
      </c>
      <c r="AS151" s="31">
        <v>932</v>
      </c>
      <c r="AT151" s="31">
        <v>938</v>
      </c>
      <c r="AU151" s="31">
        <v>920</v>
      </c>
      <c r="AV151" s="31">
        <v>1004</v>
      </c>
      <c r="AW151" s="31">
        <v>951</v>
      </c>
      <c r="AX151" s="31">
        <v>959</v>
      </c>
      <c r="AY151" s="31">
        <v>1092</v>
      </c>
      <c r="AZ151" s="31">
        <v>1277</v>
      </c>
    </row>
    <row r="152" spans="1:52" ht="13.5" x14ac:dyDescent="0.25">
      <c r="A152" s="64"/>
      <c r="B152" s="60" t="s">
        <v>96</v>
      </c>
      <c r="C152" s="62"/>
      <c r="D152" s="32" t="s">
        <v>52</v>
      </c>
      <c r="E152" s="33">
        <v>0.36</v>
      </c>
      <c r="F152" s="33">
        <v>0.45</v>
      </c>
      <c r="G152" s="33">
        <v>0.75</v>
      </c>
      <c r="H152" s="33">
        <v>0.53</v>
      </c>
      <c r="I152" s="33">
        <v>0.67</v>
      </c>
      <c r="J152" s="33">
        <v>0.9</v>
      </c>
      <c r="K152" s="33">
        <v>1.51</v>
      </c>
      <c r="L152" s="33">
        <v>1.9</v>
      </c>
      <c r="M152" s="33">
        <v>2.7</v>
      </c>
      <c r="N152" s="33">
        <v>2.86</v>
      </c>
      <c r="O152" s="33">
        <v>4.05</v>
      </c>
      <c r="P152" s="33">
        <v>4.51</v>
      </c>
      <c r="Q152" s="33">
        <v>5.43</v>
      </c>
      <c r="R152" s="33">
        <v>7.07</v>
      </c>
      <c r="S152" s="33">
        <v>9.41</v>
      </c>
      <c r="T152" s="33">
        <v>11.82</v>
      </c>
      <c r="U152" s="33">
        <v>14.76</v>
      </c>
      <c r="V152" s="33">
        <v>19.53</v>
      </c>
      <c r="W152" s="33">
        <v>56.47</v>
      </c>
      <c r="X152" s="33">
        <v>80.11</v>
      </c>
      <c r="Y152" s="33">
        <v>96.65</v>
      </c>
      <c r="Z152" s="33">
        <v>98.42</v>
      </c>
      <c r="AA152" s="33">
        <v>176.81</v>
      </c>
      <c r="AB152" s="33">
        <v>216.96100000000001</v>
      </c>
      <c r="AC152" s="33">
        <v>294.64999999999998</v>
      </c>
      <c r="AD152" s="33">
        <v>360.64800000000002</v>
      </c>
      <c r="AE152" s="33">
        <v>329</v>
      </c>
      <c r="AF152" s="33">
        <v>394</v>
      </c>
      <c r="AG152" s="33">
        <v>566</v>
      </c>
      <c r="AH152" s="33">
        <v>791</v>
      </c>
      <c r="AI152" s="33">
        <v>1078</v>
      </c>
      <c r="AJ152" s="33">
        <v>896</v>
      </c>
      <c r="AK152" s="33">
        <v>772</v>
      </c>
      <c r="AL152" s="33">
        <v>692</v>
      </c>
      <c r="AM152" s="33">
        <v>688</v>
      </c>
      <c r="AN152" s="33">
        <v>864</v>
      </c>
      <c r="AO152" s="33">
        <v>989</v>
      </c>
      <c r="AP152" s="33">
        <v>1002</v>
      </c>
      <c r="AQ152" s="33">
        <v>1068</v>
      </c>
      <c r="AR152" s="33">
        <v>1072</v>
      </c>
      <c r="AS152" s="33">
        <v>1129</v>
      </c>
      <c r="AT152" s="33">
        <v>1042</v>
      </c>
      <c r="AU152" s="33">
        <v>1073</v>
      </c>
      <c r="AV152" s="33">
        <v>1089</v>
      </c>
      <c r="AW152" s="33">
        <v>1060</v>
      </c>
      <c r="AX152" s="33">
        <v>1051</v>
      </c>
      <c r="AY152" s="33">
        <v>1016</v>
      </c>
      <c r="AZ152" s="33">
        <v>970</v>
      </c>
    </row>
    <row r="153" spans="1:52" ht="13.5" x14ac:dyDescent="0.25">
      <c r="A153" s="64"/>
      <c r="B153" s="60" t="s">
        <v>95</v>
      </c>
      <c r="C153" s="62"/>
      <c r="D153" s="32" t="s">
        <v>52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15.9</v>
      </c>
      <c r="AB153" s="31">
        <v>43.225000000000001</v>
      </c>
      <c r="AC153" s="31">
        <v>58.84</v>
      </c>
      <c r="AD153" s="31">
        <v>17.855</v>
      </c>
      <c r="AE153" s="31">
        <v>19.315000000000001</v>
      </c>
      <c r="AF153" s="31">
        <v>77</v>
      </c>
      <c r="AG153" s="31">
        <v>84</v>
      </c>
      <c r="AH153" s="31">
        <v>129</v>
      </c>
      <c r="AI153" s="31">
        <v>212</v>
      </c>
      <c r="AJ153" s="31">
        <v>183</v>
      </c>
      <c r="AK153" s="31">
        <v>153</v>
      </c>
      <c r="AL153" s="31">
        <v>147</v>
      </c>
      <c r="AM153" s="31">
        <v>144</v>
      </c>
      <c r="AN153" s="31">
        <v>165</v>
      </c>
      <c r="AO153" s="31">
        <v>174</v>
      </c>
      <c r="AP153" s="31">
        <v>203</v>
      </c>
      <c r="AQ153" s="31">
        <v>215</v>
      </c>
      <c r="AR153" s="31">
        <v>214</v>
      </c>
      <c r="AS153" s="31">
        <v>221</v>
      </c>
      <c r="AT153" s="31">
        <v>212</v>
      </c>
      <c r="AU153" s="31">
        <v>205</v>
      </c>
      <c r="AV153" s="31">
        <v>235</v>
      </c>
      <c r="AW153" s="31">
        <v>208</v>
      </c>
      <c r="AX153" s="31">
        <v>205</v>
      </c>
      <c r="AY153" s="31">
        <v>197</v>
      </c>
      <c r="AZ153" s="31">
        <v>189</v>
      </c>
    </row>
    <row r="154" spans="1:52" ht="13.5" x14ac:dyDescent="0.25">
      <c r="A154" s="64"/>
      <c r="B154" s="60" t="s">
        <v>94</v>
      </c>
      <c r="C154" s="62"/>
      <c r="D154" s="32" t="s">
        <v>52</v>
      </c>
      <c r="E154" s="33">
        <v>0.23</v>
      </c>
      <c r="F154" s="33">
        <v>0.23</v>
      </c>
      <c r="G154" s="33">
        <v>0.31</v>
      </c>
      <c r="H154" s="33">
        <v>0.55000000000000004</v>
      </c>
      <c r="I154" s="33">
        <v>1.0900000000000001</v>
      </c>
      <c r="J154" s="33">
        <v>1.38</v>
      </c>
      <c r="K154" s="33">
        <v>1.45</v>
      </c>
      <c r="L154" s="33">
        <v>3.84</v>
      </c>
      <c r="M154" s="33">
        <v>4.68</v>
      </c>
      <c r="N154" s="33">
        <v>6.2</v>
      </c>
      <c r="O154" s="33">
        <v>7.81</v>
      </c>
      <c r="P154" s="33">
        <v>10.63</v>
      </c>
      <c r="Q154" s="33">
        <v>12.71</v>
      </c>
      <c r="R154" s="33">
        <v>16.399999999999999</v>
      </c>
      <c r="S154" s="33">
        <v>18.59</v>
      </c>
      <c r="T154" s="33">
        <v>19.3</v>
      </c>
      <c r="U154" s="33">
        <v>17.82</v>
      </c>
      <c r="V154" s="33">
        <v>17.350000000000001</v>
      </c>
      <c r="W154" s="33">
        <v>17.78</v>
      </c>
      <c r="X154" s="33">
        <v>21.76</v>
      </c>
      <c r="Y154" s="33">
        <v>22.53</v>
      </c>
      <c r="Z154" s="33">
        <v>26.27</v>
      </c>
      <c r="AA154" s="33">
        <v>29.88</v>
      </c>
      <c r="AB154" s="33">
        <v>33.911000000000001</v>
      </c>
      <c r="AC154" s="33">
        <v>37.89</v>
      </c>
      <c r="AD154" s="33">
        <v>47.204000000000001</v>
      </c>
      <c r="AE154" s="33">
        <v>48</v>
      </c>
      <c r="AF154" s="33">
        <v>46</v>
      </c>
      <c r="AG154" s="33">
        <v>51</v>
      </c>
      <c r="AH154" s="33">
        <v>45</v>
      </c>
      <c r="AI154" s="33">
        <v>48</v>
      </c>
      <c r="AJ154" s="33">
        <v>44</v>
      </c>
      <c r="AK154" s="33">
        <v>44</v>
      </c>
      <c r="AL154" s="33">
        <v>47</v>
      </c>
      <c r="AM154" s="33">
        <v>49</v>
      </c>
      <c r="AN154" s="33">
        <v>52</v>
      </c>
      <c r="AO154" s="33">
        <v>52</v>
      </c>
      <c r="AP154" s="33">
        <v>56</v>
      </c>
      <c r="AQ154" s="33">
        <v>58</v>
      </c>
      <c r="AR154" s="33">
        <v>5</v>
      </c>
      <c r="AS154" s="33">
        <v>0</v>
      </c>
      <c r="AT154" s="33">
        <v>0</v>
      </c>
      <c r="AU154" s="33">
        <v>0</v>
      </c>
      <c r="AV154" s="33">
        <v>0</v>
      </c>
      <c r="AW154" s="33">
        <v>0</v>
      </c>
      <c r="AX154" s="33">
        <v>0</v>
      </c>
      <c r="AY154" s="33">
        <v>0</v>
      </c>
      <c r="AZ154" s="33">
        <v>0</v>
      </c>
    </row>
    <row r="155" spans="1:52" ht="13.5" x14ac:dyDescent="0.25">
      <c r="A155" s="65"/>
      <c r="B155" s="60" t="s">
        <v>93</v>
      </c>
      <c r="C155" s="62"/>
      <c r="D155" s="32" t="s">
        <v>52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41.14</v>
      </c>
      <c r="Z155" s="31">
        <v>49.86</v>
      </c>
      <c r="AA155" s="31">
        <v>54.47</v>
      </c>
      <c r="AB155" s="31">
        <v>61.095999999999997</v>
      </c>
      <c r="AC155" s="31">
        <v>67.900000000000006</v>
      </c>
      <c r="AD155" s="31">
        <v>70.771000000000001</v>
      </c>
      <c r="AE155" s="31">
        <v>70</v>
      </c>
      <c r="AF155" s="31">
        <v>76</v>
      </c>
      <c r="AG155" s="31">
        <v>89</v>
      </c>
      <c r="AH155" s="31">
        <v>86</v>
      </c>
      <c r="AI155" s="31">
        <v>95</v>
      </c>
      <c r="AJ155" s="31">
        <v>103</v>
      </c>
      <c r="AK155" s="31">
        <v>110</v>
      </c>
      <c r="AL155" s="31">
        <v>110</v>
      </c>
      <c r="AM155" s="31">
        <v>175</v>
      </c>
      <c r="AN155" s="31">
        <v>100</v>
      </c>
      <c r="AO155" s="31">
        <v>93</v>
      </c>
      <c r="AP155" s="31">
        <v>91</v>
      </c>
      <c r="AQ155" s="31">
        <v>95</v>
      </c>
      <c r="AR155" s="31">
        <v>107</v>
      </c>
      <c r="AS155" s="31">
        <v>117</v>
      </c>
      <c r="AT155" s="31">
        <v>0</v>
      </c>
      <c r="AU155" s="31">
        <v>0</v>
      </c>
      <c r="AV155" s="31">
        <v>0</v>
      </c>
      <c r="AW155" s="31">
        <v>0</v>
      </c>
      <c r="AX155" s="31">
        <v>0</v>
      </c>
      <c r="AY155" s="31">
        <v>0</v>
      </c>
      <c r="AZ155" s="31">
        <v>0</v>
      </c>
    </row>
    <row r="156" spans="1:52" ht="13.5" x14ac:dyDescent="0.25">
      <c r="A156" s="60" t="s">
        <v>92</v>
      </c>
      <c r="B156" s="61"/>
      <c r="C156" s="62"/>
      <c r="D156" s="32" t="s">
        <v>52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0</v>
      </c>
      <c r="AW156" s="33">
        <v>0</v>
      </c>
      <c r="AX156" s="33">
        <v>0</v>
      </c>
      <c r="AY156" s="33">
        <v>0</v>
      </c>
      <c r="AZ156" s="33">
        <v>0</v>
      </c>
    </row>
    <row r="157" spans="1:52" ht="13.5" x14ac:dyDescent="0.25">
      <c r="A157" s="60" t="s">
        <v>91</v>
      </c>
      <c r="B157" s="61"/>
      <c r="C157" s="62"/>
      <c r="D157" s="32" t="s">
        <v>52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0</v>
      </c>
      <c r="AW157" s="31">
        <v>0</v>
      </c>
      <c r="AX157" s="31">
        <v>0</v>
      </c>
      <c r="AY157" s="31">
        <v>0</v>
      </c>
      <c r="AZ157" s="31">
        <v>0</v>
      </c>
    </row>
    <row r="158" spans="1:52" ht="13.5" x14ac:dyDescent="0.25">
      <c r="A158" s="60" t="s">
        <v>90</v>
      </c>
      <c r="B158" s="61"/>
      <c r="C158" s="62"/>
      <c r="D158" s="32" t="s">
        <v>52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3">
        <v>0</v>
      </c>
      <c r="AC158" s="33">
        <v>0</v>
      </c>
      <c r="AD158" s="33">
        <v>0</v>
      </c>
      <c r="AE158" s="33">
        <v>0</v>
      </c>
      <c r="AF158" s="33">
        <v>0</v>
      </c>
      <c r="AG158" s="33">
        <v>0</v>
      </c>
      <c r="AH158" s="33">
        <v>0</v>
      </c>
      <c r="AI158" s="33">
        <v>0</v>
      </c>
      <c r="AJ158" s="33">
        <v>0</v>
      </c>
      <c r="AK158" s="33">
        <v>0</v>
      </c>
      <c r="AL158" s="33">
        <v>0</v>
      </c>
      <c r="AM158" s="33">
        <v>0</v>
      </c>
      <c r="AN158" s="33">
        <v>0</v>
      </c>
      <c r="AO158" s="33">
        <v>0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  <c r="AV158" s="33">
        <v>0</v>
      </c>
      <c r="AW158" s="33">
        <v>0</v>
      </c>
      <c r="AX158" s="33">
        <v>0</v>
      </c>
      <c r="AY158" s="33">
        <v>0</v>
      </c>
      <c r="AZ158" s="33">
        <v>0</v>
      </c>
    </row>
    <row r="159" spans="1:52" ht="13.5" x14ac:dyDescent="0.25">
      <c r="A159" s="60" t="s">
        <v>89</v>
      </c>
      <c r="B159" s="61"/>
      <c r="C159" s="62"/>
      <c r="D159" s="32" t="s">
        <v>52</v>
      </c>
      <c r="E159" s="31">
        <v>8.23</v>
      </c>
      <c r="F159" s="31">
        <v>10.38</v>
      </c>
      <c r="G159" s="31">
        <v>16.170000000000002</v>
      </c>
      <c r="H159" s="31">
        <v>17.22</v>
      </c>
      <c r="I159" s="31">
        <v>19.7</v>
      </c>
      <c r="J159" s="31">
        <v>28.83</v>
      </c>
      <c r="K159" s="31">
        <v>40.68</v>
      </c>
      <c r="L159" s="31">
        <v>65.760000000000005</v>
      </c>
      <c r="M159" s="31">
        <v>75.180000000000007</v>
      </c>
      <c r="N159" s="31">
        <v>80.930000000000007</v>
      </c>
      <c r="O159" s="31">
        <v>92.22</v>
      </c>
      <c r="P159" s="31">
        <v>112.54</v>
      </c>
      <c r="Q159" s="31">
        <v>134.22999999999999</v>
      </c>
      <c r="R159" s="31">
        <v>140.15</v>
      </c>
      <c r="S159" s="31">
        <v>162.46</v>
      </c>
      <c r="T159" s="31">
        <v>194.23</v>
      </c>
      <c r="U159" s="31">
        <v>249.24</v>
      </c>
      <c r="V159" s="31">
        <v>342.53</v>
      </c>
      <c r="W159" s="31">
        <v>473.93</v>
      </c>
      <c r="X159" s="31">
        <v>723.69</v>
      </c>
      <c r="Y159" s="31">
        <v>934.83</v>
      </c>
      <c r="Z159" s="31">
        <v>1161.1300000000001</v>
      </c>
      <c r="AA159" s="31">
        <v>1462.4</v>
      </c>
      <c r="AB159" s="31">
        <v>1753.7809999999999</v>
      </c>
      <c r="AC159" s="31">
        <v>2090.7399999999998</v>
      </c>
      <c r="AD159" s="31">
        <v>2278.9650000000001</v>
      </c>
      <c r="AE159" s="31">
        <v>2416</v>
      </c>
      <c r="AF159" s="31">
        <v>2173</v>
      </c>
      <c r="AG159" s="31">
        <v>2248</v>
      </c>
      <c r="AH159" s="31">
        <v>1947</v>
      </c>
      <c r="AI159" s="31">
        <v>1814</v>
      </c>
      <c r="AJ159" s="31">
        <v>1843</v>
      </c>
      <c r="AK159" s="31">
        <v>1860</v>
      </c>
      <c r="AL159" s="31">
        <v>1972</v>
      </c>
      <c r="AM159" s="31">
        <v>2209</v>
      </c>
      <c r="AN159" s="31">
        <v>2447</v>
      </c>
      <c r="AO159" s="31">
        <v>2684</v>
      </c>
      <c r="AP159" s="31">
        <v>2908</v>
      </c>
      <c r="AQ159" s="31">
        <v>3196</v>
      </c>
      <c r="AR159" s="31">
        <v>6568</v>
      </c>
      <c r="AS159" s="31">
        <v>6671</v>
      </c>
      <c r="AT159" s="31">
        <v>6747</v>
      </c>
      <c r="AU159" s="31">
        <v>6920</v>
      </c>
      <c r="AV159" s="31">
        <v>7072</v>
      </c>
      <c r="AW159" s="31">
        <v>7553</v>
      </c>
      <c r="AX159" s="31">
        <v>7772</v>
      </c>
      <c r="AY159" s="31">
        <v>7888</v>
      </c>
      <c r="AZ159" s="31">
        <v>7725</v>
      </c>
    </row>
    <row r="160" spans="1:52" ht="13.5" x14ac:dyDescent="0.25">
      <c r="A160" s="60" t="s">
        <v>88</v>
      </c>
      <c r="B160" s="61"/>
      <c r="C160" s="62"/>
      <c r="D160" s="32" t="s">
        <v>52</v>
      </c>
      <c r="E160" s="33">
        <v>8.23</v>
      </c>
      <c r="F160" s="33">
        <v>10.38</v>
      </c>
      <c r="G160" s="33">
        <v>16.170000000000002</v>
      </c>
      <c r="H160" s="33">
        <v>17.22</v>
      </c>
      <c r="I160" s="33">
        <v>19.7</v>
      </c>
      <c r="J160" s="33">
        <v>28.83</v>
      </c>
      <c r="K160" s="33">
        <v>40.68</v>
      </c>
      <c r="L160" s="33">
        <v>65.760000000000005</v>
      </c>
      <c r="M160" s="33">
        <v>75.180000000000007</v>
      </c>
      <c r="N160" s="33">
        <v>80.930000000000007</v>
      </c>
      <c r="O160" s="33">
        <v>92.22</v>
      </c>
      <c r="P160" s="33">
        <v>112.54</v>
      </c>
      <c r="Q160" s="33">
        <v>134.22999999999999</v>
      </c>
      <c r="R160" s="33">
        <v>140.15</v>
      </c>
      <c r="S160" s="33">
        <v>162.46</v>
      </c>
      <c r="T160" s="33">
        <v>194.23</v>
      </c>
      <c r="U160" s="33">
        <v>249.24</v>
      </c>
      <c r="V160" s="33">
        <v>342.53</v>
      </c>
      <c r="W160" s="33">
        <v>473.93</v>
      </c>
      <c r="X160" s="33">
        <v>723.69</v>
      </c>
      <c r="Y160" s="33">
        <v>934.82</v>
      </c>
      <c r="Z160" s="33">
        <v>1161.1300000000001</v>
      </c>
      <c r="AA160" s="33">
        <v>1462.39</v>
      </c>
      <c r="AB160" s="33">
        <v>1753.7809999999999</v>
      </c>
      <c r="AC160" s="33">
        <v>2090.7399999999998</v>
      </c>
      <c r="AD160" s="33">
        <v>2278.9650000000001</v>
      </c>
      <c r="AE160" s="33">
        <v>2416</v>
      </c>
      <c r="AF160" s="33">
        <v>2173</v>
      </c>
      <c r="AG160" s="33">
        <v>2248</v>
      </c>
      <c r="AH160" s="33">
        <v>1947</v>
      </c>
      <c r="AI160" s="33">
        <v>1814</v>
      </c>
      <c r="AJ160" s="33">
        <v>1843</v>
      </c>
      <c r="AK160" s="33">
        <v>1860</v>
      </c>
      <c r="AL160" s="33">
        <v>1972</v>
      </c>
      <c r="AM160" s="33">
        <v>2209</v>
      </c>
      <c r="AN160" s="33">
        <v>2447</v>
      </c>
      <c r="AO160" s="33">
        <v>2684</v>
      </c>
      <c r="AP160" s="33">
        <v>2908</v>
      </c>
      <c r="AQ160" s="33">
        <v>3196</v>
      </c>
      <c r="AR160" s="33">
        <v>6568</v>
      </c>
      <c r="AS160" s="33">
        <v>6671</v>
      </c>
      <c r="AT160" s="33">
        <v>6747</v>
      </c>
      <c r="AU160" s="33">
        <v>6920</v>
      </c>
      <c r="AV160" s="33">
        <v>7072</v>
      </c>
      <c r="AW160" s="33">
        <v>7553</v>
      </c>
      <c r="AX160" s="33">
        <v>7772</v>
      </c>
      <c r="AY160" s="33">
        <v>7888</v>
      </c>
      <c r="AZ160" s="33">
        <v>7725</v>
      </c>
    </row>
    <row r="161" spans="1:52" ht="13.5" x14ac:dyDescent="0.25">
      <c r="A161" s="63" t="s">
        <v>88</v>
      </c>
      <c r="B161" s="60" t="s">
        <v>87</v>
      </c>
      <c r="C161" s="62"/>
      <c r="D161" s="32" t="s">
        <v>52</v>
      </c>
      <c r="E161" s="31">
        <v>1.35</v>
      </c>
      <c r="F161" s="31">
        <v>2.52</v>
      </c>
      <c r="G161" s="31">
        <v>4.1500000000000004</v>
      </c>
      <c r="H161" s="31">
        <v>4.87</v>
      </c>
      <c r="I161" s="31">
        <v>5.56</v>
      </c>
      <c r="J161" s="31">
        <v>10.029999999999999</v>
      </c>
      <c r="K161" s="31">
        <v>15.17</v>
      </c>
      <c r="L161" s="31">
        <v>17.32</v>
      </c>
      <c r="M161" s="31">
        <v>18.239999999999998</v>
      </c>
      <c r="N161" s="31">
        <v>19.920000000000002</v>
      </c>
      <c r="O161" s="31">
        <v>24.24</v>
      </c>
      <c r="P161" s="31">
        <v>28.74</v>
      </c>
      <c r="Q161" s="31">
        <v>30.56</v>
      </c>
      <c r="R161" s="31">
        <v>21.8</v>
      </c>
      <c r="S161" s="31">
        <v>23.33</v>
      </c>
      <c r="T161" s="31">
        <v>26.51</v>
      </c>
      <c r="U161" s="31">
        <v>31.18</v>
      </c>
      <c r="V161" s="31">
        <v>37.92</v>
      </c>
      <c r="W161" s="31">
        <v>48</v>
      </c>
      <c r="X161" s="31">
        <v>88.74</v>
      </c>
      <c r="Y161" s="31">
        <v>108.59</v>
      </c>
      <c r="Z161" s="31">
        <v>134</v>
      </c>
      <c r="AA161" s="31">
        <v>168.61</v>
      </c>
      <c r="AB161" s="31">
        <v>208.55099999999999</v>
      </c>
      <c r="AC161" s="31">
        <v>272.3</v>
      </c>
      <c r="AD161" s="31">
        <v>224.94399999999999</v>
      </c>
      <c r="AE161" s="31">
        <v>241</v>
      </c>
      <c r="AF161" s="31">
        <v>237</v>
      </c>
      <c r="AG161" s="31">
        <v>241</v>
      </c>
      <c r="AH161" s="31">
        <v>58</v>
      </c>
      <c r="AI161" s="31">
        <v>63</v>
      </c>
      <c r="AJ161" s="31">
        <v>65</v>
      </c>
      <c r="AK161" s="31">
        <v>68</v>
      </c>
      <c r="AL161" s="31">
        <v>70</v>
      </c>
      <c r="AM161" s="31">
        <v>75</v>
      </c>
      <c r="AN161" s="31">
        <v>77</v>
      </c>
      <c r="AO161" s="31">
        <v>73</v>
      </c>
      <c r="AP161" s="31">
        <v>74</v>
      </c>
      <c r="AQ161" s="31">
        <v>76</v>
      </c>
      <c r="AR161" s="31">
        <v>78</v>
      </c>
      <c r="AS161" s="31">
        <v>78</v>
      </c>
      <c r="AT161" s="31">
        <v>0</v>
      </c>
      <c r="AU161" s="31">
        <v>0</v>
      </c>
      <c r="AV161" s="31">
        <v>0</v>
      </c>
      <c r="AW161" s="31">
        <v>0</v>
      </c>
      <c r="AX161" s="31">
        <v>0</v>
      </c>
      <c r="AY161" s="31">
        <v>0</v>
      </c>
      <c r="AZ161" s="31">
        <v>0</v>
      </c>
    </row>
    <row r="162" spans="1:52" ht="13.5" x14ac:dyDescent="0.25">
      <c r="A162" s="65"/>
      <c r="B162" s="60" t="s">
        <v>86</v>
      </c>
      <c r="C162" s="62"/>
      <c r="D162" s="32" t="s">
        <v>52</v>
      </c>
      <c r="E162" s="33">
        <v>6.88</v>
      </c>
      <c r="F162" s="33">
        <v>7.86</v>
      </c>
      <c r="G162" s="33">
        <v>12.02</v>
      </c>
      <c r="H162" s="33">
        <v>12.35</v>
      </c>
      <c r="I162" s="33">
        <v>14.14</v>
      </c>
      <c r="J162" s="33">
        <v>18.8</v>
      </c>
      <c r="K162" s="33">
        <v>25.51</v>
      </c>
      <c r="L162" s="33">
        <v>48.44</v>
      </c>
      <c r="M162" s="33">
        <v>56.94</v>
      </c>
      <c r="N162" s="33">
        <v>61.01</v>
      </c>
      <c r="O162" s="33">
        <v>67.98</v>
      </c>
      <c r="P162" s="33">
        <v>83.8</v>
      </c>
      <c r="Q162" s="33">
        <v>103.67</v>
      </c>
      <c r="R162" s="33">
        <v>118.35</v>
      </c>
      <c r="S162" s="33">
        <v>139.13</v>
      </c>
      <c r="T162" s="33">
        <v>167.72</v>
      </c>
      <c r="U162" s="33">
        <v>218.06</v>
      </c>
      <c r="V162" s="33">
        <v>304.61</v>
      </c>
      <c r="W162" s="33">
        <v>425.93</v>
      </c>
      <c r="X162" s="33">
        <v>634.95000000000005</v>
      </c>
      <c r="Y162" s="33">
        <v>826.24</v>
      </c>
      <c r="Z162" s="33">
        <v>1027.1300000000001</v>
      </c>
      <c r="AA162" s="33">
        <v>1293.79</v>
      </c>
      <c r="AB162" s="33">
        <v>1545.23</v>
      </c>
      <c r="AC162" s="33">
        <v>1818.44</v>
      </c>
      <c r="AD162" s="33">
        <v>2054.0210000000002</v>
      </c>
      <c r="AE162" s="33">
        <v>2175</v>
      </c>
      <c r="AF162" s="33">
        <v>1936</v>
      </c>
      <c r="AG162" s="33">
        <v>2007</v>
      </c>
      <c r="AH162" s="33">
        <v>1889</v>
      </c>
      <c r="AI162" s="33">
        <v>1751</v>
      </c>
      <c r="AJ162" s="33">
        <v>1778</v>
      </c>
      <c r="AK162" s="33">
        <v>1792</v>
      </c>
      <c r="AL162" s="33">
        <v>1902</v>
      </c>
      <c r="AM162" s="33">
        <v>2134</v>
      </c>
      <c r="AN162" s="33">
        <v>2370</v>
      </c>
      <c r="AO162" s="33">
        <v>2611</v>
      </c>
      <c r="AP162" s="33">
        <v>2834</v>
      </c>
      <c r="AQ162" s="33">
        <v>3120</v>
      </c>
      <c r="AR162" s="33">
        <v>6490</v>
      </c>
      <c r="AS162" s="33">
        <v>6593</v>
      </c>
      <c r="AT162" s="33">
        <v>6747</v>
      </c>
      <c r="AU162" s="33">
        <v>6920</v>
      </c>
      <c r="AV162" s="33">
        <v>7072</v>
      </c>
      <c r="AW162" s="33">
        <v>7553</v>
      </c>
      <c r="AX162" s="33">
        <v>7772</v>
      </c>
      <c r="AY162" s="33">
        <v>7888</v>
      </c>
      <c r="AZ162" s="33">
        <v>7725</v>
      </c>
    </row>
    <row r="163" spans="1:52" ht="13.5" x14ac:dyDescent="0.25">
      <c r="A163" s="60" t="s">
        <v>85</v>
      </c>
      <c r="B163" s="61"/>
      <c r="C163" s="62"/>
      <c r="D163" s="32" t="s">
        <v>52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0</v>
      </c>
      <c r="AW163" s="31">
        <v>0</v>
      </c>
      <c r="AX163" s="31">
        <v>0</v>
      </c>
      <c r="AY163" s="31">
        <v>0</v>
      </c>
      <c r="AZ163" s="31">
        <v>0</v>
      </c>
    </row>
    <row r="164" spans="1:52" ht="13.5" x14ac:dyDescent="0.25">
      <c r="A164" s="60" t="s">
        <v>84</v>
      </c>
      <c r="B164" s="61"/>
      <c r="C164" s="62"/>
      <c r="D164" s="32" t="s">
        <v>52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  <c r="T164" s="33">
        <v>0</v>
      </c>
      <c r="U164" s="33">
        <v>0</v>
      </c>
      <c r="V164" s="33">
        <v>0</v>
      </c>
      <c r="W164" s="33">
        <v>0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3">
        <v>0</v>
      </c>
      <c r="AE164" s="33">
        <v>0</v>
      </c>
      <c r="AF164" s="33">
        <v>0</v>
      </c>
      <c r="AG164" s="33">
        <v>0</v>
      </c>
      <c r="AH164" s="33">
        <v>0</v>
      </c>
      <c r="AI164" s="33">
        <v>0</v>
      </c>
      <c r="AJ164" s="33">
        <v>0</v>
      </c>
      <c r="AK164" s="33">
        <v>0</v>
      </c>
      <c r="AL164" s="33">
        <v>0</v>
      </c>
      <c r="AM164" s="33">
        <v>0</v>
      </c>
      <c r="AN164" s="33">
        <v>0</v>
      </c>
      <c r="AO164" s="33">
        <v>0</v>
      </c>
      <c r="AP164" s="33">
        <v>0</v>
      </c>
      <c r="AQ164" s="33">
        <v>0</v>
      </c>
      <c r="AR164" s="33">
        <v>0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0</v>
      </c>
      <c r="AZ164" s="33">
        <v>0</v>
      </c>
    </row>
    <row r="165" spans="1:52" ht="13.5" x14ac:dyDescent="0.25">
      <c r="A165" s="60" t="s">
        <v>83</v>
      </c>
      <c r="B165" s="61"/>
      <c r="C165" s="62"/>
      <c r="D165" s="32" t="s">
        <v>52</v>
      </c>
      <c r="E165" s="31">
        <v>5.9</v>
      </c>
      <c r="F165" s="31">
        <v>4.4000000000000004</v>
      </c>
      <c r="G165" s="31">
        <v>9.1</v>
      </c>
      <c r="H165" s="31">
        <v>63.9</v>
      </c>
      <c r="I165" s="31">
        <v>74.2</v>
      </c>
      <c r="J165" s="31">
        <v>68.5</v>
      </c>
      <c r="K165" s="31">
        <v>49</v>
      </c>
      <c r="L165" s="31">
        <v>72.73</v>
      </c>
      <c r="M165" s="31">
        <v>149.55000000000001</v>
      </c>
      <c r="N165" s="31">
        <v>198.34</v>
      </c>
      <c r="O165" s="31">
        <v>202.8</v>
      </c>
      <c r="P165" s="31">
        <v>289.54000000000002</v>
      </c>
      <c r="Q165" s="31">
        <v>352.2</v>
      </c>
      <c r="R165" s="31">
        <v>403.77</v>
      </c>
      <c r="S165" s="31">
        <v>440.45</v>
      </c>
      <c r="T165" s="31">
        <v>382.07</v>
      </c>
      <c r="U165" s="31">
        <v>601.72</v>
      </c>
      <c r="V165" s="31">
        <v>589.80999999999995</v>
      </c>
      <c r="W165" s="31">
        <v>259.10000000000002</v>
      </c>
      <c r="X165" s="31">
        <v>2188.92</v>
      </c>
      <c r="Y165" s="31">
        <v>1418.19</v>
      </c>
      <c r="Z165" s="31">
        <v>1499.6</v>
      </c>
      <c r="AA165" s="31">
        <v>1910.95</v>
      </c>
      <c r="AB165" s="31">
        <v>2319.181</v>
      </c>
      <c r="AC165" s="31">
        <v>3088.84</v>
      </c>
      <c r="AD165" s="31">
        <v>4041.4009999999998</v>
      </c>
      <c r="AE165" s="31">
        <v>3987.1469999999999</v>
      </c>
      <c r="AF165" s="31">
        <v>4423</v>
      </c>
      <c r="AG165" s="31">
        <v>4907</v>
      </c>
      <c r="AH165" s="31">
        <v>6042</v>
      </c>
      <c r="AI165" s="31">
        <v>6469</v>
      </c>
      <c r="AJ165" s="31">
        <v>6095</v>
      </c>
      <c r="AK165" s="31">
        <v>6734</v>
      </c>
      <c r="AL165" s="31">
        <v>6582</v>
      </c>
      <c r="AM165" s="31">
        <v>7574</v>
      </c>
      <c r="AN165" s="31">
        <v>8155</v>
      </c>
      <c r="AO165" s="31">
        <v>9219</v>
      </c>
      <c r="AP165" s="31">
        <v>12284</v>
      </c>
      <c r="AQ165" s="31">
        <v>9974</v>
      </c>
      <c r="AR165" s="31">
        <v>9927</v>
      </c>
      <c r="AS165" s="31">
        <v>11529</v>
      </c>
      <c r="AT165" s="31">
        <v>10399</v>
      </c>
      <c r="AU165" s="31">
        <v>10093</v>
      </c>
      <c r="AV165" s="31">
        <v>9642</v>
      </c>
      <c r="AW165" s="31">
        <v>11281</v>
      </c>
      <c r="AX165" s="31">
        <v>11527</v>
      </c>
      <c r="AY165" s="31">
        <v>11514</v>
      </c>
      <c r="AZ165" s="31">
        <v>13269</v>
      </c>
    </row>
    <row r="166" spans="1:52" ht="13.5" x14ac:dyDescent="0.25">
      <c r="A166" s="60" t="s">
        <v>82</v>
      </c>
      <c r="B166" s="61"/>
      <c r="C166" s="62"/>
      <c r="D166" s="32" t="s">
        <v>52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33">
        <v>0</v>
      </c>
      <c r="S166" s="33">
        <v>0</v>
      </c>
      <c r="T166" s="33">
        <v>0</v>
      </c>
      <c r="U166" s="33">
        <v>0</v>
      </c>
      <c r="V166" s="33">
        <v>0</v>
      </c>
      <c r="W166" s="33">
        <v>0</v>
      </c>
      <c r="X166" s="33">
        <v>0</v>
      </c>
      <c r="Y166" s="33">
        <v>0</v>
      </c>
      <c r="Z166" s="33">
        <v>0</v>
      </c>
      <c r="AA166" s="33">
        <v>0</v>
      </c>
      <c r="AB166" s="33">
        <v>0</v>
      </c>
      <c r="AC166" s="33">
        <v>0</v>
      </c>
      <c r="AD166" s="33">
        <v>0</v>
      </c>
      <c r="AE166" s="33">
        <v>0</v>
      </c>
      <c r="AF166" s="33">
        <v>0</v>
      </c>
      <c r="AG166" s="33">
        <v>0</v>
      </c>
      <c r="AH166" s="33">
        <v>0</v>
      </c>
      <c r="AI166" s="33">
        <v>0</v>
      </c>
      <c r="AJ166" s="33">
        <v>0</v>
      </c>
      <c r="AK166" s="33">
        <v>0</v>
      </c>
      <c r="AL166" s="33">
        <v>0</v>
      </c>
      <c r="AM166" s="33">
        <v>0</v>
      </c>
      <c r="AN166" s="33">
        <v>0</v>
      </c>
      <c r="AO166" s="33">
        <v>0</v>
      </c>
      <c r="AP166" s="33">
        <v>0</v>
      </c>
      <c r="AQ166" s="33">
        <v>0</v>
      </c>
      <c r="AR166" s="33">
        <v>0</v>
      </c>
      <c r="AS166" s="33">
        <v>0</v>
      </c>
      <c r="AT166" s="33">
        <v>0</v>
      </c>
      <c r="AU166" s="33">
        <v>0</v>
      </c>
      <c r="AV166" s="33">
        <v>0</v>
      </c>
      <c r="AW166" s="33">
        <v>0</v>
      </c>
      <c r="AX166" s="33">
        <v>0</v>
      </c>
      <c r="AY166" s="33">
        <v>0</v>
      </c>
      <c r="AZ166" s="33">
        <v>0</v>
      </c>
    </row>
    <row r="167" spans="1:52" ht="13.5" x14ac:dyDescent="0.25">
      <c r="A167" s="60" t="s">
        <v>81</v>
      </c>
      <c r="B167" s="61"/>
      <c r="C167" s="62"/>
      <c r="D167" s="32" t="s">
        <v>52</v>
      </c>
      <c r="E167" s="31">
        <v>5.9</v>
      </c>
      <c r="F167" s="31">
        <v>4.4000000000000004</v>
      </c>
      <c r="G167" s="31">
        <v>9.1</v>
      </c>
      <c r="H167" s="31">
        <v>63.9</v>
      </c>
      <c r="I167" s="31">
        <v>74.2</v>
      </c>
      <c r="J167" s="31">
        <v>68.5</v>
      </c>
      <c r="K167" s="31">
        <v>49</v>
      </c>
      <c r="L167" s="31">
        <v>72.73</v>
      </c>
      <c r="M167" s="31">
        <v>149.55000000000001</v>
      </c>
      <c r="N167" s="31">
        <v>198.34</v>
      </c>
      <c r="O167" s="31">
        <v>202.8</v>
      </c>
      <c r="P167" s="31">
        <v>289.54000000000002</v>
      </c>
      <c r="Q167" s="31">
        <v>352.2</v>
      </c>
      <c r="R167" s="31">
        <v>403.77</v>
      </c>
      <c r="S167" s="31">
        <v>440.45</v>
      </c>
      <c r="T167" s="31">
        <v>382.07</v>
      </c>
      <c r="U167" s="31">
        <v>601.72</v>
      </c>
      <c r="V167" s="31">
        <v>589.80999999999995</v>
      </c>
      <c r="W167" s="31">
        <v>259.10000000000002</v>
      </c>
      <c r="X167" s="31">
        <v>2188.92</v>
      </c>
      <c r="Y167" s="31">
        <v>1418.19</v>
      </c>
      <c r="Z167" s="31">
        <v>1499.6</v>
      </c>
      <c r="AA167" s="31">
        <v>1910.95</v>
      </c>
      <c r="AB167" s="31">
        <v>2319.181</v>
      </c>
      <c r="AC167" s="31">
        <v>3088.84</v>
      </c>
      <c r="AD167" s="31">
        <v>4041.4009999999998</v>
      </c>
      <c r="AE167" s="31">
        <v>3987.1469999999999</v>
      </c>
      <c r="AF167" s="31">
        <v>4423</v>
      </c>
      <c r="AG167" s="31">
        <v>4907</v>
      </c>
      <c r="AH167" s="31">
        <v>6042</v>
      </c>
      <c r="AI167" s="31">
        <v>6469</v>
      </c>
      <c r="AJ167" s="31">
        <v>6095</v>
      </c>
      <c r="AK167" s="31">
        <v>6734</v>
      </c>
      <c r="AL167" s="31">
        <v>6582</v>
      </c>
      <c r="AM167" s="31">
        <v>7574</v>
      </c>
      <c r="AN167" s="31">
        <v>8155</v>
      </c>
      <c r="AO167" s="31">
        <v>9219</v>
      </c>
      <c r="AP167" s="31">
        <v>12284</v>
      </c>
      <c r="AQ167" s="31">
        <v>9974</v>
      </c>
      <c r="AR167" s="31">
        <v>9927</v>
      </c>
      <c r="AS167" s="31">
        <v>11529</v>
      </c>
      <c r="AT167" s="31">
        <v>10399</v>
      </c>
      <c r="AU167" s="31">
        <v>10093</v>
      </c>
      <c r="AV167" s="31">
        <v>9642</v>
      </c>
      <c r="AW167" s="31">
        <v>11281</v>
      </c>
      <c r="AX167" s="31">
        <v>11527</v>
      </c>
      <c r="AY167" s="31">
        <v>11514</v>
      </c>
      <c r="AZ167" s="31">
        <v>13269</v>
      </c>
    </row>
    <row r="168" spans="1:52" ht="13.5" x14ac:dyDescent="0.25">
      <c r="A168" s="63" t="s">
        <v>81</v>
      </c>
      <c r="B168" s="60" t="s">
        <v>80</v>
      </c>
      <c r="C168" s="62"/>
      <c r="D168" s="32" t="s">
        <v>52</v>
      </c>
      <c r="E168" s="33">
        <v>5.9</v>
      </c>
      <c r="F168" s="33">
        <v>4.4000000000000004</v>
      </c>
      <c r="G168" s="33">
        <v>9.1</v>
      </c>
      <c r="H168" s="33">
        <v>63.9</v>
      </c>
      <c r="I168" s="33">
        <v>74.2</v>
      </c>
      <c r="J168" s="33">
        <v>68.5</v>
      </c>
      <c r="K168" s="33">
        <v>49</v>
      </c>
      <c r="L168" s="33">
        <v>67.3</v>
      </c>
      <c r="M168" s="33">
        <v>143.4</v>
      </c>
      <c r="N168" s="33">
        <v>188</v>
      </c>
      <c r="O168" s="33">
        <v>191</v>
      </c>
      <c r="P168" s="33">
        <v>278</v>
      </c>
      <c r="Q168" s="33">
        <v>336</v>
      </c>
      <c r="R168" s="33">
        <v>384</v>
      </c>
      <c r="S168" s="33">
        <v>422</v>
      </c>
      <c r="T168" s="33">
        <v>357</v>
      </c>
      <c r="U168" s="33">
        <v>570</v>
      </c>
      <c r="V168" s="33">
        <v>555</v>
      </c>
      <c r="W168" s="33">
        <v>0</v>
      </c>
      <c r="X168" s="33">
        <v>0</v>
      </c>
      <c r="Y168" s="33">
        <v>0</v>
      </c>
      <c r="Z168" s="33">
        <v>0</v>
      </c>
      <c r="AA168" s="33">
        <v>0</v>
      </c>
      <c r="AB168" s="33">
        <v>0</v>
      </c>
      <c r="AC168" s="33">
        <v>0</v>
      </c>
      <c r="AD168" s="33">
        <v>0</v>
      </c>
      <c r="AE168" s="33">
        <v>0</v>
      </c>
      <c r="AF168" s="33">
        <v>0</v>
      </c>
      <c r="AG168" s="33">
        <v>0</v>
      </c>
      <c r="AH168" s="33">
        <v>0</v>
      </c>
      <c r="AI168" s="33">
        <v>0</v>
      </c>
      <c r="AJ168" s="33">
        <v>0</v>
      </c>
      <c r="AK168" s="33">
        <v>0</v>
      </c>
      <c r="AL168" s="33">
        <v>0</v>
      </c>
      <c r="AM168" s="33">
        <v>0</v>
      </c>
      <c r="AN168" s="33">
        <v>0</v>
      </c>
      <c r="AO168" s="33">
        <v>0</v>
      </c>
      <c r="AP168" s="33">
        <v>0</v>
      </c>
      <c r="AQ168" s="33">
        <v>0</v>
      </c>
      <c r="AR168" s="33">
        <v>0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33">
        <v>0</v>
      </c>
      <c r="AY168" s="33">
        <v>0</v>
      </c>
      <c r="AZ168" s="33">
        <v>0</v>
      </c>
    </row>
    <row r="169" spans="1:52" ht="13.5" x14ac:dyDescent="0.25">
      <c r="A169" s="64"/>
      <c r="B169" s="60" t="s">
        <v>79</v>
      </c>
      <c r="C169" s="62"/>
      <c r="D169" s="32" t="s">
        <v>52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212.53</v>
      </c>
      <c r="X169" s="31">
        <v>152.32</v>
      </c>
      <c r="Y169" s="31">
        <v>291.74</v>
      </c>
      <c r="Z169" s="31">
        <v>150.16</v>
      </c>
      <c r="AA169" s="31">
        <v>336.6</v>
      </c>
      <c r="AB169" s="31">
        <v>513.41099999999994</v>
      </c>
      <c r="AC169" s="31">
        <v>591.95000000000005</v>
      </c>
      <c r="AD169" s="31">
        <v>779.29700000000003</v>
      </c>
      <c r="AE169" s="31">
        <v>924.01900000000001</v>
      </c>
      <c r="AF169" s="31">
        <v>1194</v>
      </c>
      <c r="AG169" s="31">
        <v>1474</v>
      </c>
      <c r="AH169" s="31">
        <v>2007</v>
      </c>
      <c r="AI169" s="31">
        <v>1898</v>
      </c>
      <c r="AJ169" s="31">
        <v>1540</v>
      </c>
      <c r="AK169" s="31">
        <v>1991</v>
      </c>
      <c r="AL169" s="31">
        <v>2111</v>
      </c>
      <c r="AM169" s="31">
        <v>2566</v>
      </c>
      <c r="AN169" s="31">
        <v>2965</v>
      </c>
      <c r="AO169" s="31">
        <v>3759</v>
      </c>
      <c r="AP169" s="31">
        <v>6890</v>
      </c>
      <c r="AQ169" s="31">
        <v>4449</v>
      </c>
      <c r="AR169" s="31">
        <v>4232</v>
      </c>
      <c r="AS169" s="31">
        <v>5768</v>
      </c>
      <c r="AT169" s="31">
        <v>4774</v>
      </c>
      <c r="AU169" s="31">
        <v>4049</v>
      </c>
      <c r="AV169" s="31">
        <v>3435</v>
      </c>
      <c r="AW169" s="31">
        <v>4147</v>
      </c>
      <c r="AX169" s="31">
        <v>4389</v>
      </c>
      <c r="AY169" s="31">
        <v>4430</v>
      </c>
      <c r="AZ169" s="31">
        <v>5873</v>
      </c>
    </row>
    <row r="170" spans="1:52" ht="13.5" x14ac:dyDescent="0.25">
      <c r="A170" s="64"/>
      <c r="B170" s="60" t="s">
        <v>78</v>
      </c>
      <c r="C170" s="62"/>
      <c r="D170" s="32" t="s">
        <v>52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5.43</v>
      </c>
      <c r="M170" s="33">
        <v>6.15</v>
      </c>
      <c r="N170" s="33">
        <v>10.34</v>
      </c>
      <c r="O170" s="33">
        <v>11.8</v>
      </c>
      <c r="P170" s="33">
        <v>11.54</v>
      </c>
      <c r="Q170" s="33">
        <v>16.2</v>
      </c>
      <c r="R170" s="33">
        <v>19.77</v>
      </c>
      <c r="S170" s="33">
        <v>18.45</v>
      </c>
      <c r="T170" s="33">
        <v>25.07</v>
      </c>
      <c r="U170" s="33">
        <v>31.72</v>
      </c>
      <c r="V170" s="33">
        <v>34.81</v>
      </c>
      <c r="W170" s="33">
        <v>46.57</v>
      </c>
      <c r="X170" s="33">
        <v>57.44</v>
      </c>
      <c r="Y170" s="33">
        <v>84.45</v>
      </c>
      <c r="Z170" s="33">
        <v>148.18</v>
      </c>
      <c r="AA170" s="33">
        <v>163</v>
      </c>
      <c r="AB170" s="33">
        <v>198.03700000000001</v>
      </c>
      <c r="AC170" s="33">
        <v>327.17</v>
      </c>
      <c r="AD170" s="33">
        <v>339.69900000000001</v>
      </c>
      <c r="AE170" s="33">
        <v>277</v>
      </c>
      <c r="AF170" s="33">
        <v>504</v>
      </c>
      <c r="AG170" s="33">
        <v>474</v>
      </c>
      <c r="AH170" s="33">
        <v>566</v>
      </c>
      <c r="AI170" s="33">
        <v>585</v>
      </c>
      <c r="AJ170" s="33">
        <v>532</v>
      </c>
      <c r="AK170" s="33">
        <v>593</v>
      </c>
      <c r="AL170" s="33">
        <v>633</v>
      </c>
      <c r="AM170" s="33">
        <v>669</v>
      </c>
      <c r="AN170" s="33">
        <v>672</v>
      </c>
      <c r="AO170" s="33">
        <v>592</v>
      </c>
      <c r="AP170" s="33">
        <v>600</v>
      </c>
      <c r="AQ170" s="33">
        <v>654</v>
      </c>
      <c r="AR170" s="33">
        <v>728</v>
      </c>
      <c r="AS170" s="33">
        <v>680</v>
      </c>
      <c r="AT170" s="33">
        <v>601</v>
      </c>
      <c r="AU170" s="33">
        <v>589</v>
      </c>
      <c r="AV170" s="33">
        <v>392</v>
      </c>
      <c r="AW170" s="33">
        <v>868</v>
      </c>
      <c r="AX170" s="33">
        <v>715</v>
      </c>
      <c r="AY170" s="33">
        <v>540</v>
      </c>
      <c r="AZ170" s="33">
        <v>719</v>
      </c>
    </row>
    <row r="171" spans="1:52" ht="13.5" x14ac:dyDescent="0.25">
      <c r="A171" s="64"/>
      <c r="B171" s="60" t="s">
        <v>77</v>
      </c>
      <c r="C171" s="62"/>
      <c r="D171" s="32" t="s">
        <v>52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1263.05</v>
      </c>
      <c r="Y171" s="31">
        <v>162.88</v>
      </c>
      <c r="Z171" s="31">
        <v>121.28</v>
      </c>
      <c r="AA171" s="31">
        <v>76.7</v>
      </c>
      <c r="AB171" s="31">
        <v>63.136000000000003</v>
      </c>
      <c r="AC171" s="31">
        <v>14.29</v>
      </c>
      <c r="AD171" s="31">
        <v>-8.4640000000000004</v>
      </c>
      <c r="AE171" s="31">
        <v>1.4219999999999999</v>
      </c>
      <c r="AF171" s="31">
        <v>2</v>
      </c>
      <c r="AG171" s="31">
        <v>-3</v>
      </c>
      <c r="AH171" s="31">
        <v>-9</v>
      </c>
      <c r="AI171" s="31">
        <v>1</v>
      </c>
      <c r="AJ171" s="31">
        <v>2</v>
      </c>
      <c r="AK171" s="31">
        <v>57</v>
      </c>
      <c r="AL171" s="31">
        <v>-9</v>
      </c>
      <c r="AM171" s="31">
        <v>1</v>
      </c>
      <c r="AN171" s="31">
        <v>0</v>
      </c>
      <c r="AO171" s="31">
        <v>0</v>
      </c>
      <c r="AP171" s="31">
        <v>0</v>
      </c>
      <c r="AQ171" s="31">
        <v>0</v>
      </c>
      <c r="AR171" s="31">
        <v>0</v>
      </c>
      <c r="AS171" s="31">
        <v>0</v>
      </c>
      <c r="AT171" s="31">
        <v>0</v>
      </c>
      <c r="AU171" s="31">
        <v>0</v>
      </c>
      <c r="AV171" s="31">
        <v>0</v>
      </c>
      <c r="AW171" s="31">
        <v>0</v>
      </c>
      <c r="AX171" s="31">
        <v>0</v>
      </c>
      <c r="AY171" s="31">
        <v>0</v>
      </c>
      <c r="AZ171" s="31">
        <v>0</v>
      </c>
    </row>
    <row r="172" spans="1:52" ht="13.5" x14ac:dyDescent="0.25">
      <c r="A172" s="65"/>
      <c r="B172" s="60" t="s">
        <v>76</v>
      </c>
      <c r="C172" s="62"/>
      <c r="D172" s="32" t="s">
        <v>52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>
        <v>0</v>
      </c>
      <c r="V172" s="33">
        <v>0</v>
      </c>
      <c r="W172" s="33">
        <v>0</v>
      </c>
      <c r="X172" s="33">
        <v>716.11</v>
      </c>
      <c r="Y172" s="33">
        <v>879.12</v>
      </c>
      <c r="Z172" s="33">
        <v>1079.98</v>
      </c>
      <c r="AA172" s="33">
        <v>1334.65</v>
      </c>
      <c r="AB172" s="33">
        <v>1544.597</v>
      </c>
      <c r="AC172" s="33">
        <v>2155.4299999999998</v>
      </c>
      <c r="AD172" s="33">
        <v>2930.8690000000001</v>
      </c>
      <c r="AE172" s="33">
        <v>2784.7060000000001</v>
      </c>
      <c r="AF172" s="33">
        <v>2723</v>
      </c>
      <c r="AG172" s="33">
        <v>2962</v>
      </c>
      <c r="AH172" s="33">
        <v>3478</v>
      </c>
      <c r="AI172" s="33">
        <v>3985</v>
      </c>
      <c r="AJ172" s="33">
        <v>4021</v>
      </c>
      <c r="AK172" s="33">
        <v>4093</v>
      </c>
      <c r="AL172" s="33">
        <v>3847</v>
      </c>
      <c r="AM172" s="33">
        <v>4338</v>
      </c>
      <c r="AN172" s="33">
        <v>4518</v>
      </c>
      <c r="AO172" s="33">
        <v>4868</v>
      </c>
      <c r="AP172" s="33">
        <v>4794</v>
      </c>
      <c r="AQ172" s="33">
        <v>4871</v>
      </c>
      <c r="AR172" s="33">
        <v>4967</v>
      </c>
      <c r="AS172" s="33">
        <v>5081</v>
      </c>
      <c r="AT172" s="33">
        <v>5024</v>
      </c>
      <c r="AU172" s="33">
        <v>5455</v>
      </c>
      <c r="AV172" s="33">
        <v>5815</v>
      </c>
      <c r="AW172" s="33">
        <v>6266</v>
      </c>
      <c r="AX172" s="33">
        <v>6423</v>
      </c>
      <c r="AY172" s="33">
        <v>6544</v>
      </c>
      <c r="AZ172" s="33">
        <v>6677</v>
      </c>
    </row>
    <row r="173" spans="1:52" ht="13.5" x14ac:dyDescent="0.25">
      <c r="A173" s="60" t="s">
        <v>75</v>
      </c>
      <c r="B173" s="61"/>
      <c r="C173" s="62"/>
      <c r="D173" s="32" t="s">
        <v>52</v>
      </c>
      <c r="E173" s="31">
        <v>528.71</v>
      </c>
      <c r="F173" s="31">
        <v>660.45</v>
      </c>
      <c r="G173" s="31">
        <v>1031.9000000000001</v>
      </c>
      <c r="H173" s="31">
        <v>1564.79</v>
      </c>
      <c r="I173" s="31">
        <v>2337.1799999999998</v>
      </c>
      <c r="J173" s="31">
        <v>2993.49</v>
      </c>
      <c r="K173" s="31">
        <v>4145.3599999999997</v>
      </c>
      <c r="L173" s="31">
        <v>5436.8</v>
      </c>
      <c r="M173" s="31">
        <v>6686.77</v>
      </c>
      <c r="N173" s="31">
        <v>8277.2800000000007</v>
      </c>
      <c r="O173" s="31">
        <v>9647.7000000000007</v>
      </c>
      <c r="P173" s="31">
        <v>11603.36</v>
      </c>
      <c r="Q173" s="31">
        <v>12586.05</v>
      </c>
      <c r="R173" s="31">
        <v>13765.56</v>
      </c>
      <c r="S173" s="31">
        <v>15685.65</v>
      </c>
      <c r="T173" s="31">
        <v>18833.509999999998</v>
      </c>
      <c r="U173" s="31">
        <v>22431.17</v>
      </c>
      <c r="V173" s="31">
        <v>26705.41</v>
      </c>
      <c r="W173" s="31">
        <v>37261.67</v>
      </c>
      <c r="X173" s="31">
        <v>44287.16</v>
      </c>
      <c r="Y173" s="31">
        <v>50407.6</v>
      </c>
      <c r="Z173" s="31">
        <v>58205.22</v>
      </c>
      <c r="AA173" s="31">
        <v>69171.199999999997</v>
      </c>
      <c r="AB173" s="31">
        <v>82003.343999999997</v>
      </c>
      <c r="AC173" s="31">
        <v>95025.06</v>
      </c>
      <c r="AD173" s="31">
        <v>102915.61199999999</v>
      </c>
      <c r="AE173" s="31">
        <v>101826.148</v>
      </c>
      <c r="AF173" s="31">
        <v>113760</v>
      </c>
      <c r="AG173" s="31">
        <v>136295</v>
      </c>
      <c r="AH173" s="31">
        <v>149899</v>
      </c>
      <c r="AI173" s="31">
        <v>167242</v>
      </c>
      <c r="AJ173" s="31">
        <v>184146</v>
      </c>
      <c r="AK173" s="31">
        <v>192384</v>
      </c>
      <c r="AL173" s="31">
        <v>207345</v>
      </c>
      <c r="AM173" s="31">
        <v>227592</v>
      </c>
      <c r="AN173" s="31">
        <v>258571</v>
      </c>
      <c r="AO173" s="31">
        <v>272201</v>
      </c>
      <c r="AP173" s="31">
        <v>273647</v>
      </c>
      <c r="AQ173" s="31">
        <v>295968</v>
      </c>
      <c r="AR173" s="31">
        <v>321915</v>
      </c>
      <c r="AS173" s="31">
        <v>341336</v>
      </c>
      <c r="AT173" s="31">
        <v>347332</v>
      </c>
      <c r="AU173" s="31">
        <v>365428</v>
      </c>
      <c r="AV173" s="31">
        <v>393559</v>
      </c>
      <c r="AW173" s="31">
        <v>430752</v>
      </c>
      <c r="AX173" s="31">
        <v>465470</v>
      </c>
      <c r="AY173" s="31">
        <v>506548</v>
      </c>
      <c r="AZ173" s="31">
        <v>523985</v>
      </c>
    </row>
    <row r="174" spans="1:52" x14ac:dyDescent="0.2">
      <c r="A174" s="30" t="s">
        <v>74</v>
      </c>
    </row>
  </sheetData>
  <mergeCells count="186">
    <mergeCell ref="A3:D3"/>
    <mergeCell ref="E3:AZ3"/>
    <mergeCell ref="A4:D4"/>
    <mergeCell ref="E4:AZ4"/>
    <mergeCell ref="A5:D5"/>
    <mergeCell ref="A6:C6"/>
    <mergeCell ref="A7:C7"/>
    <mergeCell ref="A8:C8"/>
    <mergeCell ref="A9:C9"/>
    <mergeCell ref="A10:C10"/>
    <mergeCell ref="A11:A1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20:C20"/>
    <mergeCell ref="B21:C21"/>
    <mergeCell ref="A22:C22"/>
    <mergeCell ref="A23:C23"/>
    <mergeCell ref="B24:C24"/>
    <mergeCell ref="A25:C25"/>
    <mergeCell ref="B26:C26"/>
    <mergeCell ref="A27:C27"/>
    <mergeCell ref="A28:A34"/>
    <mergeCell ref="B28:C28"/>
    <mergeCell ref="B29:C29"/>
    <mergeCell ref="B30:C30"/>
    <mergeCell ref="B31:C31"/>
    <mergeCell ref="B32:C32"/>
    <mergeCell ref="B33:C33"/>
    <mergeCell ref="B34:C34"/>
    <mergeCell ref="A35:C35"/>
    <mergeCell ref="A36:C36"/>
    <mergeCell ref="A37:A45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A46:C46"/>
    <mergeCell ref="A47:C47"/>
    <mergeCell ref="A48:C48"/>
    <mergeCell ref="A49:A5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59:C59"/>
    <mergeCell ref="A60:C60"/>
    <mergeCell ref="A61:C61"/>
    <mergeCell ref="A62:C62"/>
    <mergeCell ref="A63:C63"/>
    <mergeCell ref="A64:C64"/>
    <mergeCell ref="B77:C77"/>
    <mergeCell ref="B78:C78"/>
    <mergeCell ref="A65:C65"/>
    <mergeCell ref="A66:A67"/>
    <mergeCell ref="B66:C66"/>
    <mergeCell ref="B67:C67"/>
    <mergeCell ref="A68:C68"/>
    <mergeCell ref="A69:C69"/>
    <mergeCell ref="B71:C71"/>
    <mergeCell ref="B72:C72"/>
    <mergeCell ref="B73:C73"/>
    <mergeCell ref="B74:C74"/>
    <mergeCell ref="B75:C75"/>
    <mergeCell ref="B76:C76"/>
    <mergeCell ref="B79:C79"/>
    <mergeCell ref="B80:C80"/>
    <mergeCell ref="A82:C82"/>
    <mergeCell ref="A83:C83"/>
    <mergeCell ref="A84:C84"/>
    <mergeCell ref="A85:A86"/>
    <mergeCell ref="B85:C85"/>
    <mergeCell ref="B86:C86"/>
    <mergeCell ref="A70:A81"/>
    <mergeCell ref="B70:C70"/>
    <mergeCell ref="A87:C87"/>
    <mergeCell ref="A88:A89"/>
    <mergeCell ref="B88:C88"/>
    <mergeCell ref="B89:C89"/>
    <mergeCell ref="A90:C90"/>
    <mergeCell ref="A91:A99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A100:C100"/>
    <mergeCell ref="B101:C101"/>
    <mergeCell ref="A102:C102"/>
    <mergeCell ref="A103:C103"/>
    <mergeCell ref="A104:C104"/>
    <mergeCell ref="A105:C105"/>
    <mergeCell ref="A106:C106"/>
    <mergeCell ref="B107:C107"/>
    <mergeCell ref="A108:C108"/>
    <mergeCell ref="B109:C109"/>
    <mergeCell ref="A110:C110"/>
    <mergeCell ref="A111:C111"/>
    <mergeCell ref="A112:C112"/>
    <mergeCell ref="A113:A129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A130:C130"/>
    <mergeCell ref="B131:C131"/>
    <mergeCell ref="A132:C132"/>
    <mergeCell ref="A133:A139"/>
    <mergeCell ref="B133:C133"/>
    <mergeCell ref="B134:C134"/>
    <mergeCell ref="B135:C135"/>
    <mergeCell ref="B136:C136"/>
    <mergeCell ref="B137:C137"/>
    <mergeCell ref="B138:C138"/>
    <mergeCell ref="B139:C139"/>
    <mergeCell ref="A140:C140"/>
    <mergeCell ref="A141:C141"/>
    <mergeCell ref="A142:C142"/>
    <mergeCell ref="B146:C146"/>
    <mergeCell ref="B147:C147"/>
    <mergeCell ref="B148:C148"/>
    <mergeCell ref="B149:C149"/>
    <mergeCell ref="B150:C150"/>
    <mergeCell ref="B151:C151"/>
    <mergeCell ref="A158:C158"/>
    <mergeCell ref="A159:C159"/>
    <mergeCell ref="A160:C160"/>
    <mergeCell ref="A161:A162"/>
    <mergeCell ref="B161:C161"/>
    <mergeCell ref="B162:C162"/>
    <mergeCell ref="B172:C172"/>
    <mergeCell ref="B152:C152"/>
    <mergeCell ref="B153:C153"/>
    <mergeCell ref="B154:C154"/>
    <mergeCell ref="B155:C155"/>
    <mergeCell ref="A156:C156"/>
    <mergeCell ref="A157:C157"/>
    <mergeCell ref="A143:A155"/>
    <mergeCell ref="B143:C143"/>
    <mergeCell ref="B144:C144"/>
    <mergeCell ref="B145:C145"/>
    <mergeCell ref="A173:C173"/>
    <mergeCell ref="A163:C163"/>
    <mergeCell ref="A164:C164"/>
    <mergeCell ref="A165:C165"/>
    <mergeCell ref="A166:C166"/>
    <mergeCell ref="A167:C167"/>
    <mergeCell ref="A168:A172"/>
    <mergeCell ref="B168:C168"/>
    <mergeCell ref="B169:C169"/>
    <mergeCell ref="B170:C170"/>
    <mergeCell ref="B171:C171"/>
  </mergeCells>
  <hyperlinks>
    <hyperlink ref="A2" r:id="rId1" tooltip="Click once to display linked information. Click and hold to select this cell." display="http://stats.oecd.org/OECDStat_Metadata/ShowMetadata.ashx?Dataset=REVKOR&amp;ShowOnWeb=true&amp;Lang=en" xr:uid="{02CF46B5-E472-4A30-8411-8CED08A425BD}"/>
    <hyperlink ref="AZ5" r:id="rId2" tooltip="Click once to display linked information. Click and hold to select this cell." display="http://stats.oecd.org/OECDStat_Metadata/ShowMetadata.ashx?Dataset=REVKOR&amp;Coords=[YEA].[2019]&amp;ShowOnWeb=true&amp;Lang=en" xr:uid="{90F71AC3-C8B7-49E6-BC95-99F944654805}"/>
    <hyperlink ref="A174" r:id="rId3" tooltip="Click once to display linked information. Click and hold to select this cell." display="https://stats-2.oecd.org/" xr:uid="{868952C9-F7BF-4F9F-93B8-A8D35CCC0091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2:C15"/>
  <sheetViews>
    <sheetView workbookViewId="0">
      <selection activeCell="B10" sqref="B10"/>
    </sheetView>
  </sheetViews>
  <sheetFormatPr defaultRowHeight="15" x14ac:dyDescent="0.25"/>
  <cols>
    <col min="1" max="1" width="41.85546875" customWidth="1"/>
    <col min="2" max="2" width="29.28515625" customWidth="1"/>
    <col min="3" max="3" width="90.85546875" customWidth="1"/>
    <col min="5" max="5" width="44.85546875" bestFit="1" customWidth="1"/>
    <col min="6" max="6" width="23.5703125" customWidth="1"/>
  </cols>
  <sheetData>
    <row r="2" spans="1:3" ht="15.75" thickBot="1" x14ac:dyDescent="0.3"/>
    <row r="3" spans="1:3" s="7" customFormat="1" ht="12.75" x14ac:dyDescent="0.2">
      <c r="A3" s="38" t="s">
        <v>71</v>
      </c>
      <c r="B3" s="39">
        <f>'OECD S Korea tax'!AZ10*About!B20/About!B22*10^3</f>
        <v>60547.491576383589</v>
      </c>
      <c r="C3" s="40"/>
    </row>
    <row r="4" spans="1:3" s="7" customFormat="1" ht="12.75" x14ac:dyDescent="0.2">
      <c r="A4" s="41" t="s">
        <v>69</v>
      </c>
      <c r="B4" s="22">
        <f>SUM('OECD VAL'!C9:AL9)*About!B21</f>
        <v>599531.6932622639</v>
      </c>
      <c r="C4" s="42"/>
    </row>
    <row r="5" spans="1:3" x14ac:dyDescent="0.25">
      <c r="A5" s="43"/>
      <c r="B5" s="21"/>
      <c r="C5" s="44"/>
    </row>
    <row r="6" spans="1:3" s="7" customFormat="1" ht="12.75" x14ac:dyDescent="0.2">
      <c r="A6" s="41" t="s">
        <v>56</v>
      </c>
      <c r="B6" s="23">
        <f>B3/B4</f>
        <v>0.10099131081281672</v>
      </c>
      <c r="C6" s="42"/>
    </row>
    <row r="7" spans="1:3" x14ac:dyDescent="0.25">
      <c r="A7" s="43"/>
      <c r="B7" s="21"/>
      <c r="C7" s="44"/>
    </row>
    <row r="8" spans="1:3" x14ac:dyDescent="0.25">
      <c r="A8" s="41" t="s">
        <v>66</v>
      </c>
      <c r="B8" s="21">
        <f>30/24</f>
        <v>1.25</v>
      </c>
      <c r="C8" s="44" t="s">
        <v>67</v>
      </c>
    </row>
    <row r="9" spans="1:3" ht="15.75" thickBot="1" x14ac:dyDescent="0.3">
      <c r="A9" s="45" t="s">
        <v>68</v>
      </c>
      <c r="B9" s="46">
        <f>B6*B8</f>
        <v>0.12623913851602089</v>
      </c>
      <c r="C9" s="47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4"/>
      <c r="C13" s="25"/>
    </row>
    <row r="14" spans="1:3" x14ac:dyDescent="0.25">
      <c r="A14" s="21"/>
      <c r="B14" s="21"/>
      <c r="C14" s="21"/>
    </row>
    <row r="15" spans="1:3" x14ac:dyDescent="0.25">
      <c r="A15" s="21"/>
      <c r="B15" s="26"/>
      <c r="C1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26.28515625" customWidth="1"/>
  </cols>
  <sheetData>
    <row r="1" spans="1:2" ht="30" x14ac:dyDescent="0.25">
      <c r="B1" s="4" t="s">
        <v>4</v>
      </c>
    </row>
    <row r="2" spans="1:2" x14ac:dyDescent="0.25">
      <c r="A2" t="s">
        <v>0</v>
      </c>
      <c r="B2" s="29">
        <f>Calculations!B9</f>
        <v>0.12623913851602089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OECD S Korea tax</vt:lpstr>
      <vt:lpstr>Calculations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Alex Dolginow</cp:lastModifiedBy>
  <dcterms:created xsi:type="dcterms:W3CDTF">2015-06-29T20:53:52Z</dcterms:created>
  <dcterms:modified xsi:type="dcterms:W3CDTF">2021-05-28T21:45:28Z</dcterms:modified>
</cp:coreProperties>
</file>